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4.xml" ContentType="application/vnd.openxmlformats-officedocument.drawing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ka\OneDrive\Bureau\INTERCLUBS\"/>
    </mc:Choice>
  </mc:AlternateContent>
  <xr:revisionPtr revIDLastSave="0" documentId="13_ncr:1_{8CD9680A-F922-4021-BA60-32A5EA1E7658}" xr6:coauthVersionLast="47" xr6:coauthVersionMax="47" xr10:uidLastSave="{00000000-0000-0000-0000-000000000000}"/>
  <workbookProtection workbookAlgorithmName="SHA-512" workbookHashValue="cyUFuRZWnm9DPddlx270JrqAO5gciWhLyG+6jHeSJ76ydQJMn5WQmG0WK3runok+Zn0PfsiEL9IUriigY7+I/A==" workbookSaltValue="gDZf1Ouy0OlqQNd6nstLKA==" workbookSpinCount="100000" lockStructure="1"/>
  <bookViews>
    <workbookView xWindow="-108" yWindow="-108" windowWidth="23256" windowHeight="13896" xr2:uid="{E21EF845-EE38-4A04-925D-1D866E7FE9DC}"/>
  </bookViews>
  <sheets>
    <sheet name="BENJAMINS" sheetId="1" r:id="rId1"/>
    <sheet name="MINIMES" sheetId="8" r:id="rId2"/>
    <sheet name="CADETS" sheetId="9" r:id="rId3"/>
    <sheet name="JUNIORS" sheetId="10" r:id="rId4"/>
    <sheet name="SPID" sheetId="7" state="hidden" r:id="rId5"/>
  </sheets>
  <definedNames>
    <definedName name="_xlnm._FilterDatabase" localSheetId="4" hidden="1">SPID!$A$1:$AM$10310</definedName>
    <definedName name="JR_PAGE_ANCHOR_0_1">#REF!</definedName>
    <definedName name="_xlnm.Print_Area" localSheetId="0">BENJAMINS!$A$1:$K$58</definedName>
    <definedName name="_xlnm.Print_Area" localSheetId="2">CADETS!$A$1:$K$58</definedName>
    <definedName name="_xlnm.Print_Area" localSheetId="3">JUNIORS!$A$1:$K$58</definedName>
    <definedName name="_xlnm.Print_Area" localSheetId="1">MINIMES!$A$1:$K$58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0" l="1"/>
  <c r="E58" i="10"/>
  <c r="D58" i="10"/>
  <c r="C58" i="10"/>
  <c r="F57" i="10"/>
  <c r="E57" i="10"/>
  <c r="D57" i="10"/>
  <c r="C57" i="10"/>
  <c r="F56" i="10"/>
  <c r="E56" i="10"/>
  <c r="D56" i="10"/>
  <c r="C56" i="10"/>
  <c r="F53" i="10"/>
  <c r="B53" i="10"/>
  <c r="K18" i="10" s="1"/>
  <c r="B52" i="10"/>
  <c r="I18" i="10" s="1"/>
  <c r="J18" i="10" s="1"/>
  <c r="F50" i="10"/>
  <c r="E50" i="10"/>
  <c r="D50" i="10"/>
  <c r="C50" i="10"/>
  <c r="F49" i="10"/>
  <c r="E49" i="10"/>
  <c r="D49" i="10"/>
  <c r="C49" i="10"/>
  <c r="F48" i="10"/>
  <c r="E48" i="10"/>
  <c r="D48" i="10"/>
  <c r="C48" i="10"/>
  <c r="B45" i="10"/>
  <c r="K17" i="10" s="1"/>
  <c r="K44" i="10"/>
  <c r="B44" i="10"/>
  <c r="I17" i="10" s="1"/>
  <c r="J17" i="10" s="1"/>
  <c r="K43" i="10"/>
  <c r="K42" i="10"/>
  <c r="F42" i="10"/>
  <c r="E42" i="10"/>
  <c r="D42" i="10"/>
  <c r="C42" i="10"/>
  <c r="K41" i="10"/>
  <c r="F41" i="10"/>
  <c r="E41" i="10"/>
  <c r="D41" i="10"/>
  <c r="C41" i="10"/>
  <c r="K40" i="10"/>
  <c r="F40" i="10"/>
  <c r="E40" i="10"/>
  <c r="D40" i="10"/>
  <c r="C40" i="10"/>
  <c r="K39" i="10"/>
  <c r="K38" i="10"/>
  <c r="K37" i="10"/>
  <c r="B37" i="10"/>
  <c r="K16" i="10" s="1"/>
  <c r="K36" i="10"/>
  <c r="B36" i="10"/>
  <c r="I16" i="10" s="1"/>
  <c r="J16" i="10" s="1"/>
  <c r="K35" i="10"/>
  <c r="K34" i="10"/>
  <c r="F34" i="10"/>
  <c r="E34" i="10"/>
  <c r="D34" i="10"/>
  <c r="C34" i="10"/>
  <c r="K33" i="10"/>
  <c r="F33" i="10"/>
  <c r="E33" i="10"/>
  <c r="D33" i="10"/>
  <c r="C33" i="10"/>
  <c r="K32" i="10"/>
  <c r="F32" i="10"/>
  <c r="E32" i="10"/>
  <c r="D32" i="10"/>
  <c r="C32" i="10"/>
  <c r="K31" i="10"/>
  <c r="K30" i="10"/>
  <c r="K29" i="10"/>
  <c r="B29" i="10"/>
  <c r="K15" i="10" s="1"/>
  <c r="K28" i="10"/>
  <c r="B28" i="10"/>
  <c r="I15" i="10" s="1"/>
  <c r="J15" i="10" s="1"/>
  <c r="K27" i="10"/>
  <c r="K26" i="10"/>
  <c r="F26" i="10"/>
  <c r="E26" i="10"/>
  <c r="D26" i="10"/>
  <c r="C26" i="10"/>
  <c r="K25" i="10"/>
  <c r="F25" i="10"/>
  <c r="E25" i="10"/>
  <c r="D25" i="10"/>
  <c r="C25" i="10"/>
  <c r="K24" i="10"/>
  <c r="F24" i="10"/>
  <c r="E24" i="10"/>
  <c r="D24" i="10"/>
  <c r="C24" i="10"/>
  <c r="K23" i="10"/>
  <c r="K22" i="10"/>
  <c r="K21" i="10"/>
  <c r="B21" i="10"/>
  <c r="K14" i="10" s="1"/>
  <c r="K20" i="10"/>
  <c r="B20" i="10"/>
  <c r="I14" i="10" s="1"/>
  <c r="J14" i="10" s="1"/>
  <c r="K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B13" i="10"/>
  <c r="K13" i="10" s="1"/>
  <c r="B12" i="10"/>
  <c r="C8" i="10" s="1"/>
  <c r="A3" i="10" a="1"/>
  <c r="A3" i="10" s="1"/>
  <c r="F58" i="9"/>
  <c r="E58" i="9"/>
  <c r="D58" i="9"/>
  <c r="C58" i="9"/>
  <c r="F57" i="9"/>
  <c r="E57" i="9"/>
  <c r="D57" i="9"/>
  <c r="C57" i="9"/>
  <c r="F56" i="9"/>
  <c r="E56" i="9"/>
  <c r="D56" i="9"/>
  <c r="C56" i="9"/>
  <c r="B53" i="9"/>
  <c r="K18" i="9" s="1"/>
  <c r="B52" i="9"/>
  <c r="I18" i="9" s="1"/>
  <c r="J18" i="9" s="1"/>
  <c r="F50" i="9"/>
  <c r="E50" i="9"/>
  <c r="D50" i="9"/>
  <c r="C50" i="9"/>
  <c r="F49" i="9"/>
  <c r="E49" i="9"/>
  <c r="D49" i="9"/>
  <c r="C49" i="9"/>
  <c r="F48" i="9"/>
  <c r="E48" i="9"/>
  <c r="D48" i="9"/>
  <c r="C48" i="9"/>
  <c r="B45" i="9"/>
  <c r="K17" i="9" s="1"/>
  <c r="K44" i="9"/>
  <c r="B44" i="9"/>
  <c r="I17" i="9" s="1"/>
  <c r="J17" i="9" s="1"/>
  <c r="K43" i="9"/>
  <c r="K42" i="9"/>
  <c r="F42" i="9"/>
  <c r="E42" i="9"/>
  <c r="D42" i="9"/>
  <c r="C42" i="9"/>
  <c r="K41" i="9"/>
  <c r="F41" i="9"/>
  <c r="E41" i="9"/>
  <c r="D41" i="9"/>
  <c r="C41" i="9"/>
  <c r="K40" i="9"/>
  <c r="F40" i="9"/>
  <c r="E40" i="9"/>
  <c r="D40" i="9"/>
  <c r="C40" i="9"/>
  <c r="K39" i="9"/>
  <c r="K38" i="9"/>
  <c r="K37" i="9"/>
  <c r="B37" i="9"/>
  <c r="K16" i="9" s="1"/>
  <c r="K36" i="9"/>
  <c r="B36" i="9"/>
  <c r="I16" i="9" s="1"/>
  <c r="J16" i="9" s="1"/>
  <c r="K35" i="9"/>
  <c r="K34" i="9"/>
  <c r="F34" i="9"/>
  <c r="E34" i="9"/>
  <c r="D34" i="9"/>
  <c r="C34" i="9"/>
  <c r="K33" i="9"/>
  <c r="F33" i="9"/>
  <c r="E33" i="9"/>
  <c r="D33" i="9"/>
  <c r="C33" i="9"/>
  <c r="K32" i="9"/>
  <c r="F32" i="9"/>
  <c r="E32" i="9"/>
  <c r="D32" i="9"/>
  <c r="C32" i="9"/>
  <c r="K31" i="9"/>
  <c r="K30" i="9"/>
  <c r="K29" i="9"/>
  <c r="B29" i="9"/>
  <c r="K15" i="9" s="1"/>
  <c r="K28" i="9"/>
  <c r="B28" i="9"/>
  <c r="I15" i="9" s="1"/>
  <c r="J15" i="9" s="1"/>
  <c r="K27" i="9"/>
  <c r="K26" i="9"/>
  <c r="F26" i="9"/>
  <c r="E26" i="9"/>
  <c r="D26" i="9"/>
  <c r="C26" i="9"/>
  <c r="K25" i="9"/>
  <c r="F25" i="9"/>
  <c r="E25" i="9"/>
  <c r="D25" i="9"/>
  <c r="C25" i="9"/>
  <c r="K24" i="9"/>
  <c r="F24" i="9"/>
  <c r="E24" i="9"/>
  <c r="D24" i="9"/>
  <c r="C24" i="9"/>
  <c r="K23" i="9"/>
  <c r="K22" i="9"/>
  <c r="K21" i="9"/>
  <c r="B21" i="9"/>
  <c r="K14" i="9" s="1"/>
  <c r="K20" i="9"/>
  <c r="B20" i="9"/>
  <c r="I14" i="9" s="1"/>
  <c r="J14" i="9" s="1"/>
  <c r="K19" i="9"/>
  <c r="F18" i="9"/>
  <c r="E18" i="9"/>
  <c r="D18" i="9"/>
  <c r="C18" i="9"/>
  <c r="F17" i="9"/>
  <c r="E17" i="9"/>
  <c r="D17" i="9"/>
  <c r="C17" i="9"/>
  <c r="F16" i="9"/>
  <c r="E16" i="9"/>
  <c r="D16" i="9"/>
  <c r="C16" i="9"/>
  <c r="B13" i="9"/>
  <c r="K13" i="9" s="1"/>
  <c r="B12" i="9"/>
  <c r="I13" i="9" s="1"/>
  <c r="J13" i="9" s="1"/>
  <c r="A3" i="9" a="1"/>
  <c r="A3" i="9" s="1"/>
  <c r="F58" i="8"/>
  <c r="E58" i="8"/>
  <c r="D58" i="8"/>
  <c r="C58" i="8"/>
  <c r="F57" i="8"/>
  <c r="E57" i="8"/>
  <c r="D57" i="8"/>
  <c r="C57" i="8"/>
  <c r="F56" i="8"/>
  <c r="E56" i="8"/>
  <c r="D56" i="8"/>
  <c r="C56" i="8"/>
  <c r="B53" i="8"/>
  <c r="K18" i="8" s="1"/>
  <c r="B52" i="8"/>
  <c r="I18" i="8" s="1"/>
  <c r="J18" i="8" s="1"/>
  <c r="F50" i="8"/>
  <c r="E50" i="8"/>
  <c r="D50" i="8"/>
  <c r="C50" i="8"/>
  <c r="F49" i="8"/>
  <c r="E49" i="8"/>
  <c r="D49" i="8"/>
  <c r="C49" i="8"/>
  <c r="F48" i="8"/>
  <c r="E48" i="8"/>
  <c r="D48" i="8"/>
  <c r="C48" i="8"/>
  <c r="B45" i="8"/>
  <c r="K17" i="8" s="1"/>
  <c r="K44" i="8"/>
  <c r="B44" i="8"/>
  <c r="I17" i="8" s="1"/>
  <c r="J17" i="8" s="1"/>
  <c r="K43" i="8"/>
  <c r="K42" i="8"/>
  <c r="F42" i="8"/>
  <c r="E42" i="8"/>
  <c r="D42" i="8"/>
  <c r="C42" i="8"/>
  <c r="K41" i="8"/>
  <c r="F41" i="8"/>
  <c r="E41" i="8"/>
  <c r="D41" i="8"/>
  <c r="C41" i="8"/>
  <c r="K40" i="8"/>
  <c r="F40" i="8"/>
  <c r="E40" i="8"/>
  <c r="D40" i="8"/>
  <c r="C40" i="8"/>
  <c r="K39" i="8"/>
  <c r="K38" i="8"/>
  <c r="K37" i="8"/>
  <c r="B37" i="8"/>
  <c r="K16" i="8" s="1"/>
  <c r="K36" i="8"/>
  <c r="B36" i="8"/>
  <c r="I16" i="8" s="1"/>
  <c r="J16" i="8" s="1"/>
  <c r="K35" i="8"/>
  <c r="K34" i="8"/>
  <c r="F34" i="8"/>
  <c r="E34" i="8"/>
  <c r="D34" i="8"/>
  <c r="C34" i="8"/>
  <c r="K33" i="8"/>
  <c r="F33" i="8"/>
  <c r="E33" i="8"/>
  <c r="D33" i="8"/>
  <c r="C33" i="8"/>
  <c r="K32" i="8"/>
  <c r="F32" i="8"/>
  <c r="E32" i="8"/>
  <c r="D32" i="8"/>
  <c r="C32" i="8"/>
  <c r="K31" i="8"/>
  <c r="K30" i="8"/>
  <c r="K29" i="8"/>
  <c r="B29" i="8"/>
  <c r="K15" i="8" s="1"/>
  <c r="K28" i="8"/>
  <c r="B28" i="8"/>
  <c r="I15" i="8" s="1"/>
  <c r="J15" i="8" s="1"/>
  <c r="K27" i="8"/>
  <c r="K26" i="8"/>
  <c r="F26" i="8"/>
  <c r="E26" i="8"/>
  <c r="D26" i="8"/>
  <c r="C26" i="8"/>
  <c r="K25" i="8"/>
  <c r="F25" i="8"/>
  <c r="E25" i="8"/>
  <c r="D25" i="8"/>
  <c r="C25" i="8"/>
  <c r="K24" i="8"/>
  <c r="F24" i="8"/>
  <c r="E24" i="8"/>
  <c r="D24" i="8"/>
  <c r="C24" i="8"/>
  <c r="K23" i="8"/>
  <c r="K22" i="8"/>
  <c r="K21" i="8"/>
  <c r="B21" i="8"/>
  <c r="K14" i="8" s="1"/>
  <c r="K20" i="8"/>
  <c r="B20" i="8"/>
  <c r="I14" i="8" s="1"/>
  <c r="J14" i="8" s="1"/>
  <c r="K19" i="8"/>
  <c r="F18" i="8"/>
  <c r="E18" i="8"/>
  <c r="D18" i="8"/>
  <c r="C18" i="8"/>
  <c r="F17" i="8"/>
  <c r="E17" i="8"/>
  <c r="D17" i="8"/>
  <c r="C17" i="8"/>
  <c r="F16" i="8"/>
  <c r="E16" i="8"/>
  <c r="D16" i="8"/>
  <c r="C16" i="8"/>
  <c r="B13" i="8"/>
  <c r="K13" i="8" s="1"/>
  <c r="B12" i="8"/>
  <c r="I13" i="8" s="1"/>
  <c r="J13" i="8" s="1"/>
  <c r="A3" i="8" a="1"/>
  <c r="A3" i="8" s="1"/>
  <c r="K19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F58" i="1"/>
  <c r="E58" i="1"/>
  <c r="D58" i="1"/>
  <c r="C58" i="1"/>
  <c r="F57" i="1"/>
  <c r="E57" i="1"/>
  <c r="D57" i="1"/>
  <c r="C57" i="1"/>
  <c r="F56" i="1"/>
  <c r="E56" i="1"/>
  <c r="D56" i="1"/>
  <c r="C56" i="1"/>
  <c r="B53" i="1"/>
  <c r="K18" i="1" s="1"/>
  <c r="B52" i="1"/>
  <c r="I18" i="1" s="1"/>
  <c r="J18" i="1" s="1"/>
  <c r="F50" i="1"/>
  <c r="E50" i="1"/>
  <c r="D50" i="1"/>
  <c r="C50" i="1"/>
  <c r="F49" i="1"/>
  <c r="E49" i="1"/>
  <c r="D49" i="1"/>
  <c r="C49" i="1"/>
  <c r="F48" i="1"/>
  <c r="E48" i="1"/>
  <c r="D48" i="1"/>
  <c r="C48" i="1"/>
  <c r="B45" i="1"/>
  <c r="K17" i="1" s="1"/>
  <c r="B44" i="1"/>
  <c r="F42" i="1"/>
  <c r="E42" i="1"/>
  <c r="D42" i="1"/>
  <c r="C42" i="1"/>
  <c r="F41" i="1"/>
  <c r="E41" i="1"/>
  <c r="D41" i="1"/>
  <c r="C41" i="1"/>
  <c r="F40" i="1"/>
  <c r="E40" i="1"/>
  <c r="D40" i="1"/>
  <c r="C40" i="1"/>
  <c r="B37" i="1"/>
  <c r="K16" i="1" s="1"/>
  <c r="B36" i="1"/>
  <c r="F34" i="1"/>
  <c r="E34" i="1"/>
  <c r="D34" i="1"/>
  <c r="C34" i="1"/>
  <c r="F33" i="1"/>
  <c r="E33" i="1"/>
  <c r="D33" i="1"/>
  <c r="C33" i="1"/>
  <c r="F32" i="1"/>
  <c r="E32" i="1"/>
  <c r="D32" i="1"/>
  <c r="C32" i="1"/>
  <c r="B29" i="1"/>
  <c r="K15" i="1" s="1"/>
  <c r="B28" i="1"/>
  <c r="I15" i="1" s="1"/>
  <c r="F26" i="1"/>
  <c r="E26" i="1"/>
  <c r="D26" i="1"/>
  <c r="C26" i="1"/>
  <c r="F25" i="1"/>
  <c r="E25" i="1"/>
  <c r="D25" i="1"/>
  <c r="C25" i="1"/>
  <c r="F24" i="1"/>
  <c r="E24" i="1"/>
  <c r="D24" i="1"/>
  <c r="C24" i="1"/>
  <c r="B21" i="1"/>
  <c r="K14" i="1" s="1"/>
  <c r="B20" i="1"/>
  <c r="I14" i="1" s="1"/>
  <c r="B12" i="1"/>
  <c r="C8" i="1" s="1"/>
  <c r="F16" i="1"/>
  <c r="F17" i="1"/>
  <c r="F18" i="1"/>
  <c r="B13" i="1"/>
  <c r="K13" i="1" s="1"/>
  <c r="E16" i="1"/>
  <c r="E17" i="1"/>
  <c r="E18" i="1"/>
  <c r="D16" i="1"/>
  <c r="D17" i="1"/>
  <c r="D18" i="1"/>
  <c r="C16" i="1"/>
  <c r="C17" i="1"/>
  <c r="C18" i="1"/>
  <c r="A3" i="1" a="1"/>
  <c r="A3" i="1" s="1"/>
  <c r="F45" i="10" l="1"/>
  <c r="F37" i="10"/>
  <c r="F29" i="10"/>
  <c r="F21" i="10"/>
  <c r="F13" i="10"/>
  <c r="I13" i="10"/>
  <c r="J13" i="10" s="1"/>
  <c r="F53" i="9"/>
  <c r="F45" i="9"/>
  <c r="F37" i="9"/>
  <c r="F29" i="9"/>
  <c r="F21" i="9"/>
  <c r="F13" i="9"/>
  <c r="F53" i="8"/>
  <c r="F45" i="8"/>
  <c r="F37" i="8"/>
  <c r="F29" i="8"/>
  <c r="F21" i="8"/>
  <c r="F13" i="8"/>
  <c r="C8" i="8"/>
  <c r="I17" i="1"/>
  <c r="J17" i="1" s="1"/>
  <c r="J16" i="1"/>
  <c r="I16" i="1"/>
  <c r="J15" i="1"/>
  <c r="C8" i="9"/>
  <c r="J14" i="1"/>
  <c r="I13" i="1"/>
  <c r="F53" i="1"/>
  <c r="F45" i="1"/>
  <c r="F37" i="1"/>
  <c r="F29" i="1"/>
  <c r="F21" i="1"/>
  <c r="F13" i="1"/>
  <c r="J1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<sst xmlns="http://schemas.openxmlformats.org/spreadsheetml/2006/main" count="56426" uniqueCount="5528">
  <si>
    <t>Comité :</t>
  </si>
  <si>
    <t>Nom / Prénom</t>
  </si>
  <si>
    <t>Club</t>
  </si>
  <si>
    <t>Licence</t>
  </si>
  <si>
    <t>Points</t>
  </si>
  <si>
    <t>Cat.</t>
  </si>
  <si>
    <t>F</t>
  </si>
  <si>
    <t>Nbr</t>
  </si>
  <si>
    <t>N° Licence</t>
  </si>
  <si>
    <t>Nom</t>
  </si>
  <si>
    <t>Prénom</t>
  </si>
  <si>
    <t>M</t>
  </si>
  <si>
    <t>CD18 - CHER</t>
  </si>
  <si>
    <t>CD28 - EURE ET LOIR</t>
  </si>
  <si>
    <t>CD36 - INDRE</t>
  </si>
  <si>
    <t>CD37 - INDRE ET LOIRE</t>
  </si>
  <si>
    <t>CD41 - LOIR ET CHER</t>
  </si>
  <si>
    <t>CD45 - LOIRET</t>
  </si>
  <si>
    <t>Id Licence</t>
  </si>
  <si>
    <t>Type Licence</t>
  </si>
  <si>
    <t>Type année prec</t>
  </si>
  <si>
    <t>Module</t>
  </si>
  <si>
    <t>Date naissance</t>
  </si>
  <si>
    <t>Catégorie</t>
  </si>
  <si>
    <t>Cat. Sportive</t>
  </si>
  <si>
    <t>Sexe</t>
  </si>
  <si>
    <t>Type personne</t>
  </si>
  <si>
    <t>Organisme</t>
  </si>
  <si>
    <t>N° Club</t>
  </si>
  <si>
    <t>Nom club</t>
  </si>
  <si>
    <t>Date de validation</t>
  </si>
  <si>
    <t>Licence non renouvelée</t>
  </si>
  <si>
    <t>Date création</t>
  </si>
  <si>
    <t>Date certif med</t>
  </si>
  <si>
    <t>Type certif</t>
  </si>
  <si>
    <t>Points classements</t>
  </si>
  <si>
    <t>Numéroté (Echelon)</t>
  </si>
  <si>
    <t>Numéroté (Rang)</t>
  </si>
  <si>
    <t>Numéroté (TcLst_LB)</t>
  </si>
  <si>
    <t>Validation corpo</t>
  </si>
  <si>
    <t>N° club corpo</t>
  </si>
  <si>
    <t>Nom club corpo</t>
  </si>
  <si>
    <t>Date mutation</t>
  </si>
  <si>
    <t>Nationalité</t>
  </si>
  <si>
    <t>Ville</t>
  </si>
  <si>
    <t>CP</t>
  </si>
  <si>
    <t>Adresse</t>
  </si>
  <si>
    <t>Adresse 2</t>
  </si>
  <si>
    <t>Téléphone</t>
  </si>
  <si>
    <t>Portable</t>
  </si>
  <si>
    <t>Courriel</t>
  </si>
  <si>
    <t>OPTIN FFTT</t>
  </si>
  <si>
    <t>OPTIN Partenaire</t>
  </si>
  <si>
    <t>P</t>
  </si>
  <si>
    <t>D45</t>
  </si>
  <si>
    <t>PANNES PPH</t>
  </si>
  <si>
    <t>validé</t>
  </si>
  <si>
    <t>Standard</t>
  </si>
  <si>
    <t>Non</t>
  </si>
  <si>
    <t>Française</t>
  </si>
  <si>
    <t>ABBOUTI</t>
  </si>
  <si>
    <t>Marwan</t>
  </si>
  <si>
    <t>ST MARCEAU ORLEANS TT</t>
  </si>
  <si>
    <t>Attestation autoquestionnaire pour mineur</t>
  </si>
  <si>
    <t>ABDELLAOUI</t>
  </si>
  <si>
    <t>Ismaël</t>
  </si>
  <si>
    <t>B2</t>
  </si>
  <si>
    <t>D37</t>
  </si>
  <si>
    <t>4S TOURS T.T.</t>
  </si>
  <si>
    <t>D28</t>
  </si>
  <si>
    <t>T</t>
  </si>
  <si>
    <t>D18</t>
  </si>
  <si>
    <t>C P BIGNY VALLENAY</t>
  </si>
  <si>
    <t>Attestation autoquestionnaire pour majeur</t>
  </si>
  <si>
    <t>ABDOU</t>
  </si>
  <si>
    <t>Faidine</t>
  </si>
  <si>
    <t>I</t>
  </si>
  <si>
    <t>D36</t>
  </si>
  <si>
    <t>CTT.DEOLS</t>
  </si>
  <si>
    <t>ABDOUCH</t>
  </si>
  <si>
    <t>Adam</t>
  </si>
  <si>
    <t>USM OLIVET TENNIS DE TABLE</t>
  </si>
  <si>
    <t>Sans pratique sportive</t>
  </si>
  <si>
    <t>ABDOURAHIM</t>
  </si>
  <si>
    <t>Abdoussalam</t>
  </si>
  <si>
    <t>B1</t>
  </si>
  <si>
    <t>Olivier</t>
  </si>
  <si>
    <t>CJM BOURGES TT</t>
  </si>
  <si>
    <t>ABIDA</t>
  </si>
  <si>
    <t>Martin</t>
  </si>
  <si>
    <t>M2</t>
  </si>
  <si>
    <t>BARJOUVILLE SCL.</t>
  </si>
  <si>
    <t>ABOAB</t>
  </si>
  <si>
    <t>Celestin</t>
  </si>
  <si>
    <t>J3</t>
  </si>
  <si>
    <t>LARCAY TENNIS DE TABLE</t>
  </si>
  <si>
    <t>ABOUBACAR</t>
  </si>
  <si>
    <t>Sihame</t>
  </si>
  <si>
    <t>J1</t>
  </si>
  <si>
    <t>C'CHARTRES TENNIS DE TABLE</t>
  </si>
  <si>
    <t>ABRIOUX</t>
  </si>
  <si>
    <t>Louis</t>
  </si>
  <si>
    <t>C2</t>
  </si>
  <si>
    <t>Tennis de Table Cormery-Truyes</t>
  </si>
  <si>
    <t>Tom</t>
  </si>
  <si>
    <t>ABSOLU</t>
  </si>
  <si>
    <t>Alexis</t>
  </si>
  <si>
    <t>CHAILLY LORRIS VM TT</t>
  </si>
  <si>
    <t>ABURBE</t>
  </si>
  <si>
    <t>Louka</t>
  </si>
  <si>
    <t>C1</t>
  </si>
  <si>
    <t>T.T. JOUE-LES-TOURS</t>
  </si>
  <si>
    <t>William</t>
  </si>
  <si>
    <t>ACCOLAS</t>
  </si>
  <si>
    <t>Lucie</t>
  </si>
  <si>
    <t>TENNIS DE TABLE SUD CHER</t>
  </si>
  <si>
    <t>US.ARGENTON</t>
  </si>
  <si>
    <t>ACIER PILOT</t>
  </si>
  <si>
    <t>Amory</t>
  </si>
  <si>
    <t>Azay-Le-Rideau ESRTT</t>
  </si>
  <si>
    <t>ADAM</t>
  </si>
  <si>
    <t>Arthur</t>
  </si>
  <si>
    <t>U.S. CHAMBRAY-LES-TOURS</t>
  </si>
  <si>
    <t>Evan</t>
  </si>
  <si>
    <t>Florine</t>
  </si>
  <si>
    <t>J2</t>
  </si>
  <si>
    <t>Lois</t>
  </si>
  <si>
    <t>Mathis</t>
  </si>
  <si>
    <t>US ORLEANS TT</t>
  </si>
  <si>
    <t>Rafaël</t>
  </si>
  <si>
    <t>Roman</t>
  </si>
  <si>
    <t>BOURGES</t>
  </si>
  <si>
    <t>ADJA</t>
  </si>
  <si>
    <t>Arsene</t>
  </si>
  <si>
    <t>AGGLO DREUX VERNOUILLET TT</t>
  </si>
  <si>
    <t>Scerane</t>
  </si>
  <si>
    <t>Billal</t>
  </si>
  <si>
    <t>VIERZON PING</t>
  </si>
  <si>
    <t>VIERZON</t>
  </si>
  <si>
    <t>ADJIBI</t>
  </si>
  <si>
    <t>Sètchémè</t>
  </si>
  <si>
    <t>ADLANI</t>
  </si>
  <si>
    <t>Anatole</t>
  </si>
  <si>
    <t>M1</t>
  </si>
  <si>
    <t>ADOLPH</t>
  </si>
  <si>
    <t>TT PARCAY-MESLAY</t>
  </si>
  <si>
    <t>Raphael</t>
  </si>
  <si>
    <t>Arnaud</t>
  </si>
  <si>
    <t>TENNIS DE TABLE CHINONAIS</t>
  </si>
  <si>
    <t>Remi</t>
  </si>
  <si>
    <t>A.S. LUYNES T.T.</t>
  </si>
  <si>
    <t>RIVIERE</t>
  </si>
  <si>
    <t>AFFOULE</t>
  </si>
  <si>
    <t>Nikao</t>
  </si>
  <si>
    <t>US LA RICHE TENNIS DE TABLE</t>
  </si>
  <si>
    <t>AFONSO PIRES</t>
  </si>
  <si>
    <t>Nicolas</t>
  </si>
  <si>
    <t>GIEN AS TT</t>
  </si>
  <si>
    <t>AFRIC</t>
  </si>
  <si>
    <t>Florian</t>
  </si>
  <si>
    <t>J3 Tennis de Table AMILLY</t>
  </si>
  <si>
    <t>AGBODJAN</t>
  </si>
  <si>
    <t>Elias</t>
  </si>
  <si>
    <t>BERRICHONNE-CHATEAUROUX</t>
  </si>
  <si>
    <t>Jonas</t>
  </si>
  <si>
    <t>C.P. VEIGNE</t>
  </si>
  <si>
    <t>SAINT AMAND PING</t>
  </si>
  <si>
    <t>AGIER</t>
  </si>
  <si>
    <t>André</t>
  </si>
  <si>
    <t>A.S. FONDETTES</t>
  </si>
  <si>
    <t>AGOURRAM</t>
  </si>
  <si>
    <t>Hamza</t>
  </si>
  <si>
    <t>AMICALE EPERNON</t>
  </si>
  <si>
    <t>Thierry</t>
  </si>
  <si>
    <t>TT.BELLEVILLE-LERE</t>
  </si>
  <si>
    <t>Oui</t>
  </si>
  <si>
    <t>Alyssa</t>
  </si>
  <si>
    <t>TT.BRENNE LE BLANC</t>
  </si>
  <si>
    <t>AHLOUCHE</t>
  </si>
  <si>
    <t>Timothée</t>
  </si>
  <si>
    <t>Leo</t>
  </si>
  <si>
    <t>D41</t>
  </si>
  <si>
    <t>AMO.MER TT.</t>
  </si>
  <si>
    <t>AIMÉ</t>
  </si>
  <si>
    <t>Etan</t>
  </si>
  <si>
    <t>A.S. VERETZ TT</t>
  </si>
  <si>
    <t>Stephane</t>
  </si>
  <si>
    <t>PING ST JEAN 45</t>
  </si>
  <si>
    <t>AIMEDIEU</t>
  </si>
  <si>
    <t>Benjamin</t>
  </si>
  <si>
    <t>CERCLE PONGISTE MEHUNOIS</t>
  </si>
  <si>
    <t>AINCY</t>
  </si>
  <si>
    <t>Gabriel</t>
  </si>
  <si>
    <t>AIT DAOUD</t>
  </si>
  <si>
    <t>Amine</t>
  </si>
  <si>
    <t>SARAN USM</t>
  </si>
  <si>
    <t>AITDAOUD</t>
  </si>
  <si>
    <t>Mohamad</t>
  </si>
  <si>
    <t>AKHADZADE</t>
  </si>
  <si>
    <t>Ruslan</t>
  </si>
  <si>
    <t>TTC du LOCHOIS</t>
  </si>
  <si>
    <t>LAILLY CA TT</t>
  </si>
  <si>
    <t>Antoine</t>
  </si>
  <si>
    <t>AKSOUH</t>
  </si>
  <si>
    <t>Rayan</t>
  </si>
  <si>
    <t>CH CHATEAUDUN</t>
  </si>
  <si>
    <t>AKTEPE</t>
  </si>
  <si>
    <t>Maxime</t>
  </si>
  <si>
    <t>CLUB PONGISTE DU GATINAIS</t>
  </si>
  <si>
    <t>Meven</t>
  </si>
  <si>
    <t>GAZELEC BOURGES TT</t>
  </si>
  <si>
    <t>ALBERT</t>
  </si>
  <si>
    <t>Yoan</t>
  </si>
  <si>
    <t>VINEUIL SPORTS / SUEVRES TT</t>
  </si>
  <si>
    <t>Joachim</t>
  </si>
  <si>
    <t>A.S.J.NOGENT LE ROTROU</t>
  </si>
  <si>
    <t>Sebastien</t>
  </si>
  <si>
    <t>ALCANTARA</t>
  </si>
  <si>
    <t>Nino</t>
  </si>
  <si>
    <t>ALDRIN</t>
  </si>
  <si>
    <t>T.T. MONTS ARTANNES</t>
  </si>
  <si>
    <t>Honorine</t>
  </si>
  <si>
    <t>Julien</t>
  </si>
  <si>
    <t>Melissa</t>
  </si>
  <si>
    <t>ALEXANDRE</t>
  </si>
  <si>
    <t>SUD LOIRE TT 45</t>
  </si>
  <si>
    <t>ST-AVERTIN SPORTS TT</t>
  </si>
  <si>
    <t xml:space="preserve">AZE TENNIS DE TABLE </t>
  </si>
  <si>
    <t>ST JEAN DE BRAYE - SMOC</t>
  </si>
  <si>
    <t>ALFRED</t>
  </si>
  <si>
    <t>Bastien</t>
  </si>
  <si>
    <t>Théo</t>
  </si>
  <si>
    <t>Philippe</t>
  </si>
  <si>
    <t>ASTT DE SORIGNY</t>
  </si>
  <si>
    <t>ALHAIRE JEANNEAU</t>
  </si>
  <si>
    <t>Adrien</t>
  </si>
  <si>
    <t>BLOIS PING 41</t>
  </si>
  <si>
    <t>ALI</t>
  </si>
  <si>
    <t>Aiza</t>
  </si>
  <si>
    <t>T.T. GERMINOIS</t>
  </si>
  <si>
    <t>ALIAGA</t>
  </si>
  <si>
    <t>Pablo</t>
  </si>
  <si>
    <t>ALIBRAND</t>
  </si>
  <si>
    <t>Flavia</t>
  </si>
  <si>
    <t>A.S.T.T. ESVRES</t>
  </si>
  <si>
    <t>ALIM</t>
  </si>
  <si>
    <t>Milla</t>
  </si>
  <si>
    <t>ALLAIN</t>
  </si>
  <si>
    <t>Anthony</t>
  </si>
  <si>
    <t>ALLAIRE</t>
  </si>
  <si>
    <t>Jamy</t>
  </si>
  <si>
    <t>Lucas</t>
  </si>
  <si>
    <t>David</t>
  </si>
  <si>
    <t>ES.JOUY ST-PREST TT.</t>
  </si>
  <si>
    <t>ALLARD</t>
  </si>
  <si>
    <t>Christophe</t>
  </si>
  <si>
    <t>Jael</t>
  </si>
  <si>
    <t>ASTT CHAINGY</t>
  </si>
  <si>
    <t>ASTT BAILLEAU LE PIN</t>
  </si>
  <si>
    <t>Simon</t>
  </si>
  <si>
    <t>SAINTE-MAURE TENNIS DE TABLE</t>
  </si>
  <si>
    <t>ALLEAU</t>
  </si>
  <si>
    <t>J4</t>
  </si>
  <si>
    <t>TT PLAIMPIED  GIVAUDINS</t>
  </si>
  <si>
    <t>Sophie</t>
  </si>
  <si>
    <t>TT DES COLLINES DU PERCHE</t>
  </si>
  <si>
    <t>Laetitia</t>
  </si>
  <si>
    <t>ESC.COUR CHEVERNY TT</t>
  </si>
  <si>
    <t>ALLEMANDOU</t>
  </si>
  <si>
    <t>Noa</t>
  </si>
  <si>
    <t>ALLION</t>
  </si>
  <si>
    <t>Camille</t>
  </si>
  <si>
    <t>FL ST AIGNAN</t>
  </si>
  <si>
    <t>Charlotte</t>
  </si>
  <si>
    <t>Matthieu</t>
  </si>
  <si>
    <t>SEMOY ASTT</t>
  </si>
  <si>
    <t>ALLOUIS</t>
  </si>
  <si>
    <t>Mael</t>
  </si>
  <si>
    <t>ALMEIDA</t>
  </si>
  <si>
    <t>Nathan</t>
  </si>
  <si>
    <t>A.T.T. LANGEAIS-CINQ-MARS</t>
  </si>
  <si>
    <t>E.S. OESIENNE</t>
  </si>
  <si>
    <t>L'HIRONDELLE</t>
  </si>
  <si>
    <t>ALVES COSTA</t>
  </si>
  <si>
    <t>ALVES DA SILVA</t>
  </si>
  <si>
    <t>Chloé</t>
  </si>
  <si>
    <t>LUISANT AC Tennis de Table</t>
  </si>
  <si>
    <t>US LE POINCONNET</t>
  </si>
  <si>
    <t>ALVES</t>
  </si>
  <si>
    <t>Nolan</t>
  </si>
  <si>
    <t xml:space="preserve">CP PATAY </t>
  </si>
  <si>
    <t>Tony</t>
  </si>
  <si>
    <t>AMARAL</t>
  </si>
  <si>
    <t>A.S. SAVONNIERES</t>
  </si>
  <si>
    <t>AMARY</t>
  </si>
  <si>
    <t>Benoit</t>
  </si>
  <si>
    <t>CLERY ST ANDRE AAS</t>
  </si>
  <si>
    <t>AMAURY</t>
  </si>
  <si>
    <t>CERCLE JULES FERRY TT</t>
  </si>
  <si>
    <t>Pierre</t>
  </si>
  <si>
    <t>SALBRIS SOLOGNE TT.</t>
  </si>
  <si>
    <t>AMENZOU</t>
  </si>
  <si>
    <t>Ilyes</t>
  </si>
  <si>
    <t>Samir</t>
  </si>
  <si>
    <t>DONNERY TT</t>
  </si>
  <si>
    <t>CORPO 45 TT</t>
  </si>
  <si>
    <t>AMIRESSAMI</t>
  </si>
  <si>
    <t>Arvin</t>
  </si>
  <si>
    <t>AMIZET-MAUZAT</t>
  </si>
  <si>
    <t>Bradley</t>
  </si>
  <si>
    <t>AMOURET LORENZO</t>
  </si>
  <si>
    <t>Marius</t>
  </si>
  <si>
    <t>E.S.MAINTENON-PIERRES T.T.</t>
  </si>
  <si>
    <t>Nelson</t>
  </si>
  <si>
    <t>ECHO SPORTIF MULSANS</t>
  </si>
  <si>
    <t>AMRAOUI</t>
  </si>
  <si>
    <t>Anis</t>
  </si>
  <si>
    <t>Manel</t>
  </si>
  <si>
    <t>AMY</t>
  </si>
  <si>
    <t>THEO PING VILLEDIEU TT</t>
  </si>
  <si>
    <t>Etranger</t>
  </si>
  <si>
    <t>STADE LOUPEEN</t>
  </si>
  <si>
    <t>AN</t>
  </si>
  <si>
    <t>Many</t>
  </si>
  <si>
    <t>PAYS COURVILLOIS TT</t>
  </si>
  <si>
    <t>ANDOUNI</t>
  </si>
  <si>
    <t>Adel</t>
  </si>
  <si>
    <t>ANDRE</t>
  </si>
  <si>
    <t>C.S.MEMBROLLAIS Tennis de Table</t>
  </si>
  <si>
    <t>Emmanuel</t>
  </si>
  <si>
    <t>ANDRÉ</t>
  </si>
  <si>
    <t>Maël</t>
  </si>
  <si>
    <t>CMPJM INGRE TT</t>
  </si>
  <si>
    <t>N</t>
  </si>
  <si>
    <t>Numerote</t>
  </si>
  <si>
    <t>ANDREANI</t>
  </si>
  <si>
    <t>Tino</t>
  </si>
  <si>
    <t>ANDRIEUX</t>
  </si>
  <si>
    <t>Remy</t>
  </si>
  <si>
    <t>CEE</t>
  </si>
  <si>
    <t>ANGEVILLE</t>
  </si>
  <si>
    <t>Gabi</t>
  </si>
  <si>
    <t>Jules</t>
  </si>
  <si>
    <t>ANGIBAULT</t>
  </si>
  <si>
    <t>Alan</t>
  </si>
  <si>
    <t>Fabien</t>
  </si>
  <si>
    <t>ANGLADA</t>
  </si>
  <si>
    <t>Mathilde</t>
  </si>
  <si>
    <t>ANGLARES</t>
  </si>
  <si>
    <t>Baptiste</t>
  </si>
  <si>
    <t>ANGOMBO EBOKE</t>
  </si>
  <si>
    <t>ANGOT</t>
  </si>
  <si>
    <t>Elijah</t>
  </si>
  <si>
    <t>A.T.T. LUANT</t>
  </si>
  <si>
    <t>Mickael</t>
  </si>
  <si>
    <t>ANJOS</t>
  </si>
  <si>
    <t>Enzo</t>
  </si>
  <si>
    <t>ANLI</t>
  </si>
  <si>
    <t>Imrane</t>
  </si>
  <si>
    <t>Lamya</t>
  </si>
  <si>
    <t>ANQUETIL</t>
  </si>
  <si>
    <t>Romain</t>
  </si>
  <si>
    <t>ANTHOINE</t>
  </si>
  <si>
    <t>Mickaël</t>
  </si>
  <si>
    <t>Daniel</t>
  </si>
  <si>
    <t>ANTIGNY PAYET</t>
  </si>
  <si>
    <t>LA CHATILLONNAISE TENNIS DETABLE</t>
  </si>
  <si>
    <t>ANTOINE</t>
  </si>
  <si>
    <t>Elwan</t>
  </si>
  <si>
    <t>Sébastien</t>
  </si>
  <si>
    <t>BAUGY TENNIS DE TABLE</t>
  </si>
  <si>
    <t>AVORD TT</t>
  </si>
  <si>
    <t>ANTONIO NOEL</t>
  </si>
  <si>
    <t>ANTOSIEWICZ</t>
  </si>
  <si>
    <t>ETOILE BALGENTIENNE TT</t>
  </si>
  <si>
    <t>AOUDIA</t>
  </si>
  <si>
    <t>Nassim</t>
  </si>
  <si>
    <t>Samy</t>
  </si>
  <si>
    <t>APRUNCULE</t>
  </si>
  <si>
    <t>Anaelle</t>
  </si>
  <si>
    <t>Samuel</t>
  </si>
  <si>
    <t>Claire</t>
  </si>
  <si>
    <t>ARAUD</t>
  </si>
  <si>
    <t>Vincent</t>
  </si>
  <si>
    <t>Alexandre</t>
  </si>
  <si>
    <t>Guillaume</t>
  </si>
  <si>
    <t>Amaury</t>
  </si>
  <si>
    <t>ARGAL</t>
  </si>
  <si>
    <t>Jannat</t>
  </si>
  <si>
    <t>L'AIGLE SELLOIS TT</t>
  </si>
  <si>
    <t>ARMAND</t>
  </si>
  <si>
    <t>Aaron</t>
  </si>
  <si>
    <t>US SANDILLON TT</t>
  </si>
  <si>
    <t>ARMONY</t>
  </si>
  <si>
    <t>Owen</t>
  </si>
  <si>
    <t>ARNAUD</t>
  </si>
  <si>
    <t>Dorian</t>
  </si>
  <si>
    <t>UNITE SPORTIVE FERTESIENNE</t>
  </si>
  <si>
    <t>ARNAULT</t>
  </si>
  <si>
    <t>Estéban</t>
  </si>
  <si>
    <t>Clement</t>
  </si>
  <si>
    <t>ARNOULET-SAUZEAU</t>
  </si>
  <si>
    <t>Océane</t>
  </si>
  <si>
    <t>PP.ST-GEORGES/CHER</t>
  </si>
  <si>
    <t>Richard</t>
  </si>
  <si>
    <t>TT.CLOYSIEN</t>
  </si>
  <si>
    <t>ARRAULT</t>
  </si>
  <si>
    <t>Louison</t>
  </si>
  <si>
    <t>A.S MONTLOUIS-SUR-LOIRE</t>
  </si>
  <si>
    <t>ARTHUS PENNETIER</t>
  </si>
  <si>
    <t>Noé</t>
  </si>
  <si>
    <t>Victoria</t>
  </si>
  <si>
    <t>ASKLUND</t>
  </si>
  <si>
    <t>Paul</t>
  </si>
  <si>
    <t>VENNECY AS TT</t>
  </si>
  <si>
    <t>Alexia</t>
  </si>
  <si>
    <t>PUISEAUX AS</t>
  </si>
  <si>
    <t>Justine</t>
  </si>
  <si>
    <t>Yoann</t>
  </si>
  <si>
    <t>ASSRIH</t>
  </si>
  <si>
    <t>Souleyman</t>
  </si>
  <si>
    <t>ATLE</t>
  </si>
  <si>
    <t>Liam</t>
  </si>
  <si>
    <t>AS.CHAILLES TT.</t>
  </si>
  <si>
    <t>ATTINA</t>
  </si>
  <si>
    <t>Paolo</t>
  </si>
  <si>
    <t>AUBERT</t>
  </si>
  <si>
    <t>U.S.E. AVOINE-BEAUMONT</t>
  </si>
  <si>
    <t>Mathieu</t>
  </si>
  <si>
    <t>U.S. RENAUDINE T.T.</t>
  </si>
  <si>
    <t>Luc</t>
  </si>
  <si>
    <t>AUBLET</t>
  </si>
  <si>
    <t>Sasha</t>
  </si>
  <si>
    <t>AUBOURG</t>
  </si>
  <si>
    <t>Naomie</t>
  </si>
  <si>
    <t>AUBREY</t>
  </si>
  <si>
    <t>Thomas</t>
  </si>
  <si>
    <t>AUBRUN</t>
  </si>
  <si>
    <t>AUBRY</t>
  </si>
  <si>
    <t>Eole</t>
  </si>
  <si>
    <t>ST MICHEL T.T.</t>
  </si>
  <si>
    <t>CLUB MAGDUNOIS TT</t>
  </si>
  <si>
    <t>US CHAPELLOISE TT</t>
  </si>
  <si>
    <t>AUCHERE</t>
  </si>
  <si>
    <t>AUCLAIR</t>
  </si>
  <si>
    <t>Célia</t>
  </si>
  <si>
    <t>Lily-Rose</t>
  </si>
  <si>
    <t>CLUB PONGISTES BUZANCEENS</t>
  </si>
  <si>
    <t>AUDIGER</t>
  </si>
  <si>
    <t>Heloise</t>
  </si>
  <si>
    <t>Louanne</t>
  </si>
  <si>
    <t>AUDOUX</t>
  </si>
  <si>
    <t>AUDRAN</t>
  </si>
  <si>
    <t>Simao</t>
  </si>
  <si>
    <t>US SAINT MAUR</t>
  </si>
  <si>
    <t>AUGE</t>
  </si>
  <si>
    <t>Baudouin</t>
  </si>
  <si>
    <t>AUGER</t>
  </si>
  <si>
    <t>Ethan</t>
  </si>
  <si>
    <t>Gaetan</t>
  </si>
  <si>
    <t>PING SASSAY LOISIRS</t>
  </si>
  <si>
    <t>R.S. ST CYR-SUR-LOIRE</t>
  </si>
  <si>
    <t>AUGRAS</t>
  </si>
  <si>
    <t>Loan</t>
  </si>
  <si>
    <t>Lyséa</t>
  </si>
  <si>
    <t>AUGY</t>
  </si>
  <si>
    <t>Anton</t>
  </si>
  <si>
    <t>Damian</t>
  </si>
  <si>
    <t>Heriniaina</t>
  </si>
  <si>
    <t>AULET</t>
  </si>
  <si>
    <t>Ewan</t>
  </si>
  <si>
    <t>TT AUBIGNY SUR NERE</t>
  </si>
  <si>
    <t>AUMARECHAL</t>
  </si>
  <si>
    <t>AUMONT</t>
  </si>
  <si>
    <t>Charline</t>
  </si>
  <si>
    <t>AUPIAIS</t>
  </si>
  <si>
    <t>Mateo</t>
  </si>
  <si>
    <t>GAIS MOIS. VOVES</t>
  </si>
  <si>
    <t xml:space="preserve">AUSSEPE </t>
  </si>
  <si>
    <t xml:space="preserve">Émilie </t>
  </si>
  <si>
    <t>US TENNIS DE TABLE LA CHATRE</t>
  </si>
  <si>
    <t>Coline</t>
  </si>
  <si>
    <t>AUTIN</t>
  </si>
  <si>
    <t>Charles</t>
  </si>
  <si>
    <t>Charly</t>
  </si>
  <si>
    <t>AUTUSSE</t>
  </si>
  <si>
    <t>Hugo</t>
  </si>
  <si>
    <t>Timéo</t>
  </si>
  <si>
    <t>AUZANNEAU</t>
  </si>
  <si>
    <t>ES Nogent le roi-Villemeux TT</t>
  </si>
  <si>
    <t>AVERTIN</t>
  </si>
  <si>
    <t>Tristan</t>
  </si>
  <si>
    <t>AVICE</t>
  </si>
  <si>
    <t>AVIRON</t>
  </si>
  <si>
    <t>AVODAGBE</t>
  </si>
  <si>
    <t>Dayron</t>
  </si>
  <si>
    <t>AVRIL</t>
  </si>
  <si>
    <t>Raoul</t>
  </si>
  <si>
    <t>A.C. AMBOISE TENNIS DE TABLE</t>
  </si>
  <si>
    <t>CHATEAUNEUF TT</t>
  </si>
  <si>
    <t>Loic</t>
  </si>
  <si>
    <t>MENESTREAU-EN-VILLETTE</t>
  </si>
  <si>
    <t>AZEVEDO</t>
  </si>
  <si>
    <t>AZOUARD</t>
  </si>
  <si>
    <t>BA</t>
  </si>
  <si>
    <t>Naël</t>
  </si>
  <si>
    <t>Mohamed</t>
  </si>
  <si>
    <t>BABOT</t>
  </si>
  <si>
    <t>Côme</t>
  </si>
  <si>
    <t>BACAR</t>
  </si>
  <si>
    <t>Shayna</t>
  </si>
  <si>
    <t>BACCON</t>
  </si>
  <si>
    <t>BACHELIER</t>
  </si>
  <si>
    <t>Ulysse</t>
  </si>
  <si>
    <t>ENTENTE BAULOISE TT</t>
  </si>
  <si>
    <t>BACHIMONT</t>
  </si>
  <si>
    <t>Marc</t>
  </si>
  <si>
    <t>BACTIER</t>
  </si>
  <si>
    <t>Loucka</t>
  </si>
  <si>
    <t>BADDI</t>
  </si>
  <si>
    <t>Ilyas</t>
  </si>
  <si>
    <t>ASTT BREZOLLES</t>
  </si>
  <si>
    <t>BADER</t>
  </si>
  <si>
    <t>Zoé</t>
  </si>
  <si>
    <t>A S  THYMERAIS CHATEAUNEUF</t>
  </si>
  <si>
    <t>BAGET</t>
  </si>
  <si>
    <t>BAGOT</t>
  </si>
  <si>
    <t>Hana</t>
  </si>
  <si>
    <t>BAHI</t>
  </si>
  <si>
    <t>Sofiane</t>
  </si>
  <si>
    <t>BAHJEJIAN HUMBERT</t>
  </si>
  <si>
    <t>BAHOUT</t>
  </si>
  <si>
    <t>Joseph</t>
  </si>
  <si>
    <t>BAILLEAU</t>
  </si>
  <si>
    <t>Eloise</t>
  </si>
  <si>
    <t>Madec</t>
  </si>
  <si>
    <t>BAILLO</t>
  </si>
  <si>
    <t>CTT REUILLOIS</t>
  </si>
  <si>
    <t>A.T.T. CHABRIS</t>
  </si>
  <si>
    <t>BAILLY</t>
  </si>
  <si>
    <t>Aurélien</t>
  </si>
  <si>
    <t>LES PONGISTES DU VENDOMOIS</t>
  </si>
  <si>
    <t>Nora</t>
  </si>
  <si>
    <t>Raphaël</t>
  </si>
  <si>
    <t>Denis</t>
  </si>
  <si>
    <t>BAKACHE-CARBONNEL</t>
  </si>
  <si>
    <t>BAKALAKOUAHOU</t>
  </si>
  <si>
    <t>Johan</t>
  </si>
  <si>
    <t>BAKHIT ELKAMIL MUBARAK</t>
  </si>
  <si>
    <t>Eyad</t>
  </si>
  <si>
    <t>BAKHVALOVA</t>
  </si>
  <si>
    <t>Tamila</t>
  </si>
  <si>
    <t>BAKIR</t>
  </si>
  <si>
    <t>Zyad</t>
  </si>
  <si>
    <t>A.T.T. AZAY-SUR-CHER</t>
  </si>
  <si>
    <t>BAKLOUTI</t>
  </si>
  <si>
    <t>BAKUEV</t>
  </si>
  <si>
    <t>Ali</t>
  </si>
  <si>
    <t>Aurore</t>
  </si>
  <si>
    <t>BALDWIN</t>
  </si>
  <si>
    <t>Madeleine</t>
  </si>
  <si>
    <t>P.P.C. ST MARTIN LE BEAU</t>
  </si>
  <si>
    <t>BALLAND</t>
  </si>
  <si>
    <t>BALLANGER</t>
  </si>
  <si>
    <t>Oliver</t>
  </si>
  <si>
    <t>BALLET</t>
  </si>
  <si>
    <t>Matisse</t>
  </si>
  <si>
    <t>BALZAC</t>
  </si>
  <si>
    <t>Edgar</t>
  </si>
  <si>
    <t>BALZEAU</t>
  </si>
  <si>
    <t>Elea</t>
  </si>
  <si>
    <t>BANKHEAD</t>
  </si>
  <si>
    <t>BANSE</t>
  </si>
  <si>
    <t>BARANGER</t>
  </si>
  <si>
    <t>BARANTIN</t>
  </si>
  <si>
    <t>BARATAULT COURBET</t>
  </si>
  <si>
    <t>A.P. ST SENOCH</t>
  </si>
  <si>
    <t>Louise</t>
  </si>
  <si>
    <t>Manoe</t>
  </si>
  <si>
    <t>BARAZZUTTI</t>
  </si>
  <si>
    <t>Sandro</t>
  </si>
  <si>
    <t>E</t>
  </si>
  <si>
    <t>BARBAUD</t>
  </si>
  <si>
    <t>BARBEAU</t>
  </si>
  <si>
    <t>T.T. SEMBLANCEEN</t>
  </si>
  <si>
    <t>ST. DOULCHARD TT.</t>
  </si>
  <si>
    <t>Georges</t>
  </si>
  <si>
    <t>NEUVILLE SPORTS TT</t>
  </si>
  <si>
    <t>BARBIER</t>
  </si>
  <si>
    <t>MONTARGIS CP</t>
  </si>
  <si>
    <t>PL BEAUJARDIN RASPAIL PAUL BERT</t>
  </si>
  <si>
    <t>US. CHOUZY Tennis de Table</t>
  </si>
  <si>
    <t>Soan</t>
  </si>
  <si>
    <t>E.S. LA VILLE-AUX-DAMES TT</t>
  </si>
  <si>
    <t>BARBIER-POTTIER</t>
  </si>
  <si>
    <t>Noémie</t>
  </si>
  <si>
    <t>BARBOSA</t>
  </si>
  <si>
    <t>Elie-Jean</t>
  </si>
  <si>
    <t>Sohan</t>
  </si>
  <si>
    <t>BARBOT</t>
  </si>
  <si>
    <t>Anaïs</t>
  </si>
  <si>
    <t>BARBOUX-LEGUEL</t>
  </si>
  <si>
    <t>Theo</t>
  </si>
  <si>
    <t xml:space="preserve">VILLEFRANCHE SUR CHER TENNIS DE </t>
  </si>
  <si>
    <t>Charlene</t>
  </si>
  <si>
    <t>BARDALOU</t>
  </si>
  <si>
    <t>Julian</t>
  </si>
  <si>
    <t>BARDEAU</t>
  </si>
  <si>
    <t>BARDET</t>
  </si>
  <si>
    <t>BARDIN</t>
  </si>
  <si>
    <t>Anna</t>
  </si>
  <si>
    <t>Leonore</t>
  </si>
  <si>
    <t>Manon</t>
  </si>
  <si>
    <t>Rose</t>
  </si>
  <si>
    <t>BARDON BELLANGER</t>
  </si>
  <si>
    <t>Kérian</t>
  </si>
  <si>
    <t>BARDOU</t>
  </si>
  <si>
    <t>Corentin</t>
  </si>
  <si>
    <t>BARENNE</t>
  </si>
  <si>
    <t>Sarah</t>
  </si>
  <si>
    <t>BARET LAMARCQ</t>
  </si>
  <si>
    <t>BARILLEAU</t>
  </si>
  <si>
    <t>R.C. BALLAN</t>
  </si>
  <si>
    <t>BARILLET</t>
  </si>
  <si>
    <t>Thibaut</t>
  </si>
  <si>
    <t>BARIOULET</t>
  </si>
  <si>
    <t>TT SIPS DUN SUR AURON</t>
  </si>
  <si>
    <t>BARON</t>
  </si>
  <si>
    <t>Alban</t>
  </si>
  <si>
    <t>Juliette</t>
  </si>
  <si>
    <t>Yanaël</t>
  </si>
  <si>
    <t>BARRAQUE</t>
  </si>
  <si>
    <t>BARRAULT</t>
  </si>
  <si>
    <t>Enorah</t>
  </si>
  <si>
    <t>Rapahel</t>
  </si>
  <si>
    <t>BARRE GENOVESE</t>
  </si>
  <si>
    <t>Léa</t>
  </si>
  <si>
    <t>BARRE GROLLEAU</t>
  </si>
  <si>
    <t>Anae</t>
  </si>
  <si>
    <t>BARRE</t>
  </si>
  <si>
    <t>Swann</t>
  </si>
  <si>
    <t>Toma</t>
  </si>
  <si>
    <t>PING PONG CLUB ISSOLDUNOIS</t>
  </si>
  <si>
    <t>BARREAU DELAUNAY</t>
  </si>
  <si>
    <t>Charlie</t>
  </si>
  <si>
    <t>Lydia</t>
  </si>
  <si>
    <t>ASTT DU NAIS</t>
  </si>
  <si>
    <t>BARRIER</t>
  </si>
  <si>
    <t>FEROLLES VIENNE TT</t>
  </si>
  <si>
    <t xml:space="preserve">BARRIERE </t>
  </si>
  <si>
    <t>Nohlan</t>
  </si>
  <si>
    <t>BARRIERE</t>
  </si>
  <si>
    <t>BARROIS</t>
  </si>
  <si>
    <t>TT VALLEES LOIR ET BRAYE</t>
  </si>
  <si>
    <t>Ronan</t>
  </si>
  <si>
    <t>Theotime</t>
  </si>
  <si>
    <t>BARRY</t>
  </si>
  <si>
    <t>Habib</t>
  </si>
  <si>
    <t>BARTEAU</t>
  </si>
  <si>
    <t>Elouan</t>
  </si>
  <si>
    <t>BARTHELEMY</t>
  </si>
  <si>
    <t>Ayana</t>
  </si>
  <si>
    <t>Jahya</t>
  </si>
  <si>
    <t>BASQUIN</t>
  </si>
  <si>
    <t>Jean</t>
  </si>
  <si>
    <t>BASSI</t>
  </si>
  <si>
    <t>Vivien</t>
  </si>
  <si>
    <t>BASSIN</t>
  </si>
  <si>
    <t>BASTAT</t>
  </si>
  <si>
    <t>Clara</t>
  </si>
  <si>
    <t>BASTIDE</t>
  </si>
  <si>
    <t>BASTIEN</t>
  </si>
  <si>
    <t>Celian</t>
  </si>
  <si>
    <t>Cyriac</t>
  </si>
  <si>
    <t>BATAILLE</t>
  </si>
  <si>
    <t>ASSOCIATION PONGISTE ABILLY</t>
  </si>
  <si>
    <t>BATAL</t>
  </si>
  <si>
    <t>BATISTA COTRIM</t>
  </si>
  <si>
    <t>Mateus</t>
  </si>
  <si>
    <t>BATTAIL</t>
  </si>
  <si>
    <t>BAUCHET</t>
  </si>
  <si>
    <t>Kévin</t>
  </si>
  <si>
    <t>T.T. SAINT GENOUPH</t>
  </si>
  <si>
    <t>BAUDAT</t>
  </si>
  <si>
    <t>Lina</t>
  </si>
  <si>
    <t>BAUDE VIRATELLE</t>
  </si>
  <si>
    <t>BAUDEQUIN</t>
  </si>
  <si>
    <t>Matheo</t>
  </si>
  <si>
    <t>Yann</t>
  </si>
  <si>
    <t>BAUDET</t>
  </si>
  <si>
    <t>Chloe</t>
  </si>
  <si>
    <t>Damien</t>
  </si>
  <si>
    <t>Glen</t>
  </si>
  <si>
    <t>Kylies</t>
  </si>
  <si>
    <t>BAUDINAUD</t>
  </si>
  <si>
    <t>BAUDOIN</t>
  </si>
  <si>
    <t>Isaac</t>
  </si>
  <si>
    <t>Malo</t>
  </si>
  <si>
    <t>Robin</t>
  </si>
  <si>
    <t>Victor</t>
  </si>
  <si>
    <t>Michael</t>
  </si>
  <si>
    <t>BAUDOY</t>
  </si>
  <si>
    <t>BAUDRY</t>
  </si>
  <si>
    <t>Ellie</t>
  </si>
  <si>
    <t>Jeremy</t>
  </si>
  <si>
    <t>SAINT SULPICE TENNIS DE TABLE</t>
  </si>
  <si>
    <t>BAUDUIN</t>
  </si>
  <si>
    <t>Amandine</t>
  </si>
  <si>
    <t>Inès</t>
  </si>
  <si>
    <t>Noah</t>
  </si>
  <si>
    <t>BAUJARD</t>
  </si>
  <si>
    <t>Jamie</t>
  </si>
  <si>
    <t>BAURY</t>
  </si>
  <si>
    <t>BAYET</t>
  </si>
  <si>
    <t>BAYIHA MARTINS</t>
  </si>
  <si>
    <t>Louna</t>
  </si>
  <si>
    <t>BAZERQUE</t>
  </si>
  <si>
    <t>BEAL</t>
  </si>
  <si>
    <t>BEAUCHAINE</t>
  </si>
  <si>
    <t>BEAUCHAMP</t>
  </si>
  <si>
    <t>Prunelle</t>
  </si>
  <si>
    <t>BEAUCHAMPS</t>
  </si>
  <si>
    <t>Christopher</t>
  </si>
  <si>
    <t>BEAUCHENAT</t>
  </si>
  <si>
    <t>Gabin</t>
  </si>
  <si>
    <t>BEAUD'HUY</t>
  </si>
  <si>
    <t>Mattéo</t>
  </si>
  <si>
    <t>BEAUDET</t>
  </si>
  <si>
    <t>BEAUDOIN</t>
  </si>
  <si>
    <t>Maxence</t>
  </si>
  <si>
    <t>BEAUFEU</t>
  </si>
  <si>
    <t>Manao</t>
  </si>
  <si>
    <t>BEAUFILS</t>
  </si>
  <si>
    <t>C.2T MARTIZAY</t>
  </si>
  <si>
    <t>BEAUGEARD</t>
  </si>
  <si>
    <t>ASJ LA CHAUSSEE-ST-VICTOR</t>
  </si>
  <si>
    <t>SPORT ELEC DAMPIERRE</t>
  </si>
  <si>
    <t>Sylvain</t>
  </si>
  <si>
    <t>BEAUGILLET</t>
  </si>
  <si>
    <t>Eliott</t>
  </si>
  <si>
    <t>BEAUJARD - MAUPOUX</t>
  </si>
  <si>
    <t>Grégory</t>
  </si>
  <si>
    <t>BEAUJARD MAUPOUX</t>
  </si>
  <si>
    <t>Mathéo</t>
  </si>
  <si>
    <t>BEAUJOUAN</t>
  </si>
  <si>
    <t>BEAULANDE</t>
  </si>
  <si>
    <t>Delphes</t>
  </si>
  <si>
    <t>Timée</t>
  </si>
  <si>
    <t>BEAULIEU</t>
  </si>
  <si>
    <t>Pauline</t>
  </si>
  <si>
    <t>BEAUMONT</t>
  </si>
  <si>
    <t>Evens</t>
  </si>
  <si>
    <t>BEAUNE</t>
  </si>
  <si>
    <t>Nolhan</t>
  </si>
  <si>
    <t>BEAUPLAN</t>
  </si>
  <si>
    <t>BEAUR</t>
  </si>
  <si>
    <t>ORMES EVEIL SPORTIF</t>
  </si>
  <si>
    <t>BEAUVOIR</t>
  </si>
  <si>
    <t>BECHROURI</t>
  </si>
  <si>
    <t>Ysleym</t>
  </si>
  <si>
    <t>BECK</t>
  </si>
  <si>
    <t>T.T. BLERE VAL DE CHER</t>
  </si>
  <si>
    <t>Jacques</t>
  </si>
  <si>
    <t>CLUB PONGISTE VATANAIS</t>
  </si>
  <si>
    <t>BEGAUD</t>
  </si>
  <si>
    <t>Lohan</t>
  </si>
  <si>
    <t>BEGEL</t>
  </si>
  <si>
    <t>BEGON SHIN</t>
  </si>
  <si>
    <t>Lyangwon</t>
  </si>
  <si>
    <t>BEGUIN</t>
  </si>
  <si>
    <t>E.P. GRACAY-GENOUILLY</t>
  </si>
  <si>
    <t>Mathias</t>
  </si>
  <si>
    <t>BEJON</t>
  </si>
  <si>
    <t>BEKYUREK</t>
  </si>
  <si>
    <t>Semih</t>
  </si>
  <si>
    <t>BELAIN</t>
  </si>
  <si>
    <t>BELENFANT</t>
  </si>
  <si>
    <t>BELGHOUL</t>
  </si>
  <si>
    <t>Ruben</t>
  </si>
  <si>
    <t>BELGNAOU</t>
  </si>
  <si>
    <t>Axel</t>
  </si>
  <si>
    <t>BELIN</t>
  </si>
  <si>
    <t>US AIGURANDE SECTION TT</t>
  </si>
  <si>
    <t>BELIN DEMERLIAC</t>
  </si>
  <si>
    <t>BELLANGER</t>
  </si>
  <si>
    <t>BELLET</t>
  </si>
  <si>
    <t>BELLIER</t>
  </si>
  <si>
    <t>Flavien</t>
  </si>
  <si>
    <t>Gustave</t>
  </si>
  <si>
    <t>BELLIL</t>
  </si>
  <si>
    <t>BELLOEIL</t>
  </si>
  <si>
    <t>BELLOIR</t>
  </si>
  <si>
    <t>BELLUNE TAMIL</t>
  </si>
  <si>
    <t>S.C. MOREE TT</t>
  </si>
  <si>
    <t>BELNOUX--LEFEBVRE</t>
  </si>
  <si>
    <t>Kylian</t>
  </si>
  <si>
    <t>BELONI</t>
  </si>
  <si>
    <t>Aymerick</t>
  </si>
  <si>
    <t>Terrence</t>
  </si>
  <si>
    <t>Morgan</t>
  </si>
  <si>
    <t>BEN AISSA</t>
  </si>
  <si>
    <t>BEN AMMAR</t>
  </si>
  <si>
    <t>Kaïs</t>
  </si>
  <si>
    <t>BEN DHIAF</t>
  </si>
  <si>
    <t>Kenza</t>
  </si>
  <si>
    <t>BEN KHEMIS</t>
  </si>
  <si>
    <t>Souleymane</t>
  </si>
  <si>
    <t>BEN SALAH</t>
  </si>
  <si>
    <t>C.E.S. TOURS</t>
  </si>
  <si>
    <t>BENAICHE</t>
  </si>
  <si>
    <t>BENAÏM</t>
  </si>
  <si>
    <t>BENAMARA</t>
  </si>
  <si>
    <t>BENARD-LALANNE</t>
  </si>
  <si>
    <t>Merwan</t>
  </si>
  <si>
    <t>BENEDETTO GOMEZ</t>
  </si>
  <si>
    <t>Vicent</t>
  </si>
  <si>
    <t>TENNIS DE TABLE BENAISIEN</t>
  </si>
  <si>
    <t>BENICHON</t>
  </si>
  <si>
    <t>BENIER</t>
  </si>
  <si>
    <t>Leonie</t>
  </si>
  <si>
    <t>Alix</t>
  </si>
  <si>
    <t>BENNACEUR</t>
  </si>
  <si>
    <t>Nacim</t>
  </si>
  <si>
    <t xml:space="preserve">BENOIT </t>
  </si>
  <si>
    <t>BENOIT</t>
  </si>
  <si>
    <t>Leana</t>
  </si>
  <si>
    <t>CJ.MONT PRES CHAMBORD</t>
  </si>
  <si>
    <t>CORPO36 TENNIS DE TABLE</t>
  </si>
  <si>
    <t>BENYAHIA</t>
  </si>
  <si>
    <t>Belkacem</t>
  </si>
  <si>
    <t>BENZOUINA</t>
  </si>
  <si>
    <t>Jibril</t>
  </si>
  <si>
    <t>BERARD</t>
  </si>
  <si>
    <t>Elyne</t>
  </si>
  <si>
    <t>BERCHER</t>
  </si>
  <si>
    <t>Nael</t>
  </si>
  <si>
    <t>PONGISTES DE COMBRAY</t>
  </si>
  <si>
    <t>BERGE BENELLI</t>
  </si>
  <si>
    <t>BERGE</t>
  </si>
  <si>
    <t>BERGER</t>
  </si>
  <si>
    <t>Clément</t>
  </si>
  <si>
    <t>Clarisse</t>
  </si>
  <si>
    <t>BERGERON</t>
  </si>
  <si>
    <t>Aubry</t>
  </si>
  <si>
    <t>BERLU</t>
  </si>
  <si>
    <t>Kélia</t>
  </si>
  <si>
    <t>BERNACHOT-COMPAIN</t>
  </si>
  <si>
    <t>Vitali</t>
  </si>
  <si>
    <t>BERNAGOU</t>
  </si>
  <si>
    <t>BERNARD</t>
  </si>
  <si>
    <t>US YEVRES</t>
  </si>
  <si>
    <t>TENNIS DE TABLE VALLONNAIS</t>
  </si>
  <si>
    <t>BERNARD LESNIEWICZ</t>
  </si>
  <si>
    <t>Lana</t>
  </si>
  <si>
    <t>BERNARD LUCAS</t>
  </si>
  <si>
    <t>BERNARDET</t>
  </si>
  <si>
    <t>BERNARDI</t>
  </si>
  <si>
    <t>Armand</t>
  </si>
  <si>
    <t>BERNARDO</t>
  </si>
  <si>
    <t>BERNARDON</t>
  </si>
  <si>
    <t>Evann</t>
  </si>
  <si>
    <t>Rémy</t>
  </si>
  <si>
    <t>BERNET</t>
  </si>
  <si>
    <t>Cyrielle</t>
  </si>
  <si>
    <t>TENNIS DE TABLE BOUCHARDAIS</t>
  </si>
  <si>
    <t>BERNIER</t>
  </si>
  <si>
    <t>CASL ST LAURENT NOUAN</t>
  </si>
  <si>
    <t>BERNINI - CAILLAUD</t>
  </si>
  <si>
    <t>Emma</t>
  </si>
  <si>
    <t>BERRUE</t>
  </si>
  <si>
    <t>Sacha</t>
  </si>
  <si>
    <t>BERTAUD HUMEAU</t>
  </si>
  <si>
    <t>BERTHAULT - PETIT</t>
  </si>
  <si>
    <t>BERTHEAU</t>
  </si>
  <si>
    <t>BERTHELOT</t>
  </si>
  <si>
    <t>Basile</t>
  </si>
  <si>
    <t>Edouard</t>
  </si>
  <si>
    <t>Emilien</t>
  </si>
  <si>
    <t>DADONVILLE TT</t>
  </si>
  <si>
    <t>BERTHEREAU</t>
  </si>
  <si>
    <t>U.S. VERNOU SUR BRENNE</t>
  </si>
  <si>
    <t>Ewen</t>
  </si>
  <si>
    <t>BERTHET</t>
  </si>
  <si>
    <t>Valentin</t>
  </si>
  <si>
    <t>BERTHIAS DE SA</t>
  </si>
  <si>
    <t>Heaven</t>
  </si>
  <si>
    <t>BERTHOMIER</t>
  </si>
  <si>
    <t>BERTHOMIEUX</t>
  </si>
  <si>
    <t>Romane</t>
  </si>
  <si>
    <t>BERTHON</t>
  </si>
  <si>
    <t>BERTHON NIOLET</t>
  </si>
  <si>
    <t>U.S. GENILLE T.T.</t>
  </si>
  <si>
    <t>BERTHONNEAU</t>
  </si>
  <si>
    <t>Margot</t>
  </si>
  <si>
    <t>BERTIN</t>
  </si>
  <si>
    <t>BERTIN DOZINEL</t>
  </si>
  <si>
    <t>Kyméo</t>
  </si>
  <si>
    <t>BERTON</t>
  </si>
  <si>
    <t>BERTRAND</t>
  </si>
  <si>
    <t>F.J. FOECY TT</t>
  </si>
  <si>
    <t>BERTRAND FAMECHON</t>
  </si>
  <si>
    <t>BERTRANDO</t>
  </si>
  <si>
    <t>Aymeric</t>
  </si>
  <si>
    <t>BERTUSSI</t>
  </si>
  <si>
    <t>BESCHER</t>
  </si>
  <si>
    <t>Paulin</t>
  </si>
  <si>
    <t>BESNARD</t>
  </si>
  <si>
    <t>Estevan</t>
  </si>
  <si>
    <t>BESNIER</t>
  </si>
  <si>
    <t>Aubin</t>
  </si>
  <si>
    <t>Erwan</t>
  </si>
  <si>
    <t>BESSAM</t>
  </si>
  <si>
    <t>BESSE</t>
  </si>
  <si>
    <t>BESSEMOULIN</t>
  </si>
  <si>
    <t>Mathys</t>
  </si>
  <si>
    <t>BESSON</t>
  </si>
  <si>
    <t>BESSONE</t>
  </si>
  <si>
    <t>Cassandre</t>
  </si>
  <si>
    <t>BETTIOUI</t>
  </si>
  <si>
    <t>Adam - Jugurtha</t>
  </si>
  <si>
    <t>Kamékia - Zaïna</t>
  </si>
  <si>
    <t>Kamelia - Zaïna</t>
  </si>
  <si>
    <t>BEUGNET</t>
  </si>
  <si>
    <t>BEUGNON</t>
  </si>
  <si>
    <t>BEULAY</t>
  </si>
  <si>
    <t>Jade</t>
  </si>
  <si>
    <t>DARVOY TENNIS DE TABLE</t>
  </si>
  <si>
    <t>Janne</t>
  </si>
  <si>
    <t>BEURARD</t>
  </si>
  <si>
    <t>BEZARD</t>
  </si>
  <si>
    <t>Agathe</t>
  </si>
  <si>
    <t>BEZAULT</t>
  </si>
  <si>
    <t>BEZOS</t>
  </si>
  <si>
    <t>BIARD</t>
  </si>
  <si>
    <t>Kyllian</t>
  </si>
  <si>
    <t>BIBANG</t>
  </si>
  <si>
    <t>Maelys</t>
  </si>
  <si>
    <t>BIDALLIER</t>
  </si>
  <si>
    <t>BIDAULT</t>
  </si>
  <si>
    <t>BIDEAU</t>
  </si>
  <si>
    <t>BIENVENU</t>
  </si>
  <si>
    <t>Jaroli</t>
  </si>
  <si>
    <t>SLD.FUSSY</t>
  </si>
  <si>
    <t>BIGGS</t>
  </si>
  <si>
    <t>Mackenzie</t>
  </si>
  <si>
    <t>Romaric</t>
  </si>
  <si>
    <t>BIGOT</t>
  </si>
  <si>
    <t>BIGOT INNATO</t>
  </si>
  <si>
    <t>A.S.T.T. de CASTELVALERIE</t>
  </si>
  <si>
    <t>Milo</t>
  </si>
  <si>
    <t>BIHOREAU</t>
  </si>
  <si>
    <t>BIJU DUVAL</t>
  </si>
  <si>
    <t>Come</t>
  </si>
  <si>
    <t>BILLARD</t>
  </si>
  <si>
    <t>Anahe</t>
  </si>
  <si>
    <t>Jordan</t>
  </si>
  <si>
    <t>Matthias</t>
  </si>
  <si>
    <t>BILLAUT</t>
  </si>
  <si>
    <t>Eloïse</t>
  </si>
  <si>
    <t>BILLOT   STUBER</t>
  </si>
  <si>
    <t>BILLOT</t>
  </si>
  <si>
    <t>BIMIER</t>
  </si>
  <si>
    <t>BINCTIN</t>
  </si>
  <si>
    <t>BINET</t>
  </si>
  <si>
    <t>BIORET</t>
  </si>
  <si>
    <t>BIRAUD</t>
  </si>
  <si>
    <t>Noe</t>
  </si>
  <si>
    <t>BIRON</t>
  </si>
  <si>
    <t>BIRRE</t>
  </si>
  <si>
    <t>Auguste</t>
  </si>
  <si>
    <t>BISERAY</t>
  </si>
  <si>
    <t>Sharon</t>
  </si>
  <si>
    <t>BIVONA PHAN</t>
  </si>
  <si>
    <t>BIZEAU</t>
  </si>
  <si>
    <t>Loanne</t>
  </si>
  <si>
    <t>BLAIN</t>
  </si>
  <si>
    <t>BLAISE</t>
  </si>
  <si>
    <t>BLAISOT</t>
  </si>
  <si>
    <t>BLANC</t>
  </si>
  <si>
    <t>BLANCHARD SORNET</t>
  </si>
  <si>
    <t>BLANCHET BEAUFEU</t>
  </si>
  <si>
    <t>BLANCHET</t>
  </si>
  <si>
    <t>Emile</t>
  </si>
  <si>
    <t>Gaston</t>
  </si>
  <si>
    <t>Léo</t>
  </si>
  <si>
    <t>Swan</t>
  </si>
  <si>
    <t>BLANCHET-CHARPENTIER</t>
  </si>
  <si>
    <t>BLANCHETON</t>
  </si>
  <si>
    <t>BLANCK</t>
  </si>
  <si>
    <t>BLANCO</t>
  </si>
  <si>
    <t>Esteban</t>
  </si>
  <si>
    <t>BLASCOS</t>
  </si>
  <si>
    <t>BLAUGY PELLEGRINO</t>
  </si>
  <si>
    <t>Madiba</t>
  </si>
  <si>
    <t>BLAY</t>
  </si>
  <si>
    <t>Leny</t>
  </si>
  <si>
    <t>BLAZY</t>
  </si>
  <si>
    <t>BLEUZEN</t>
  </si>
  <si>
    <t>BLIARD</t>
  </si>
  <si>
    <t>BLIN</t>
  </si>
  <si>
    <t>Thibault</t>
  </si>
  <si>
    <t>BLONDEAU</t>
  </si>
  <si>
    <t>Augustin</t>
  </si>
  <si>
    <t>Luka</t>
  </si>
  <si>
    <t>BLONDEL</t>
  </si>
  <si>
    <t>Marley</t>
  </si>
  <si>
    <t>Maurice</t>
  </si>
  <si>
    <t>BLOUDEAU</t>
  </si>
  <si>
    <t>A.T.T.ST ANTOINE DU ROCHER</t>
  </si>
  <si>
    <t>Morgane</t>
  </si>
  <si>
    <t>BLUSSON</t>
  </si>
  <si>
    <t>BOCCACCI</t>
  </si>
  <si>
    <t>Matteo</t>
  </si>
  <si>
    <t>BOCQUET</t>
  </si>
  <si>
    <t>Lou-Anne</t>
  </si>
  <si>
    <t>BODART</t>
  </si>
  <si>
    <t>Céleste</t>
  </si>
  <si>
    <t>BODIN</t>
  </si>
  <si>
    <t>BODY</t>
  </si>
  <si>
    <t>BOEFFARD</t>
  </si>
  <si>
    <t>Elena</t>
  </si>
  <si>
    <t>BOHELAY</t>
  </si>
  <si>
    <t>Kezia</t>
  </si>
  <si>
    <t>BOHUON</t>
  </si>
  <si>
    <t>BOILEAU</t>
  </si>
  <si>
    <t>Ambre</t>
  </si>
  <si>
    <t>Florent</t>
  </si>
  <si>
    <t>C.T.T.OUCHAMPS</t>
  </si>
  <si>
    <t>BOIRE</t>
  </si>
  <si>
    <t xml:space="preserve">BOIRY </t>
  </si>
  <si>
    <t>BOIRY</t>
  </si>
  <si>
    <t>BOIS DE LANFRANCHI</t>
  </si>
  <si>
    <t>BOIS MOULARD</t>
  </si>
  <si>
    <t>BOISARD-GUERIN</t>
  </si>
  <si>
    <t>Yanis</t>
  </si>
  <si>
    <t>BOISMOREAU</t>
  </si>
  <si>
    <t>Lilo</t>
  </si>
  <si>
    <t>BOISSE</t>
  </si>
  <si>
    <t>Valentine</t>
  </si>
  <si>
    <t>BOISSEAU</t>
  </si>
  <si>
    <t>BOISSONNEAU</t>
  </si>
  <si>
    <t>BOITARD</t>
  </si>
  <si>
    <t>Étienne</t>
  </si>
  <si>
    <t>ASS.TT AMBRAULT</t>
  </si>
  <si>
    <t>BOIZARD</t>
  </si>
  <si>
    <t>Xavier</t>
  </si>
  <si>
    <t>BONAFOUX</t>
  </si>
  <si>
    <t>BONDY</t>
  </si>
  <si>
    <t>BONENFANT</t>
  </si>
  <si>
    <t>Loris</t>
  </si>
  <si>
    <t>BONGARD NUNES</t>
  </si>
  <si>
    <t>BONHOMME</t>
  </si>
  <si>
    <t>Gatien</t>
  </si>
  <si>
    <t>BONNEAU</t>
  </si>
  <si>
    <t>Aimie</t>
  </si>
  <si>
    <t>Charlène</t>
  </si>
  <si>
    <t>BONNEFOUX</t>
  </si>
  <si>
    <t>BONNEHORGUE</t>
  </si>
  <si>
    <t>Aidan</t>
  </si>
  <si>
    <t>BONNET</t>
  </si>
  <si>
    <t>BONNET BILLOT</t>
  </si>
  <si>
    <t>LE BOURG</t>
  </si>
  <si>
    <t>Soen</t>
  </si>
  <si>
    <t>BONNETIER</t>
  </si>
  <si>
    <t>Natis</t>
  </si>
  <si>
    <t>BONNEVILLE</t>
  </si>
  <si>
    <t>Loreyna</t>
  </si>
  <si>
    <t>BONNICHON</t>
  </si>
  <si>
    <t>BONNIGAL</t>
  </si>
  <si>
    <t>Justin</t>
  </si>
  <si>
    <t>BONNIN SANANIKONE</t>
  </si>
  <si>
    <t>Loevann</t>
  </si>
  <si>
    <t>BONNINGUES</t>
  </si>
  <si>
    <t>BONSERGENT</t>
  </si>
  <si>
    <t>Albin</t>
  </si>
  <si>
    <t>BONTET SOULARD</t>
  </si>
  <si>
    <t>BONVILLE</t>
  </si>
  <si>
    <t>BONVIN BRUN</t>
  </si>
  <si>
    <t>Laura</t>
  </si>
  <si>
    <t>BOQUET</t>
  </si>
  <si>
    <t>Quentin</t>
  </si>
  <si>
    <t>BORDEAU GUILBERT</t>
  </si>
  <si>
    <t>Alessandro</t>
  </si>
  <si>
    <t>BORDEREAU</t>
  </si>
  <si>
    <t>BORDERIEUX</t>
  </si>
  <si>
    <t>BORDIER</t>
  </si>
  <si>
    <t>BORDIER CHARLES</t>
  </si>
  <si>
    <t>BORE</t>
  </si>
  <si>
    <t>BORGE</t>
  </si>
  <si>
    <t>BORGNIET</t>
  </si>
  <si>
    <t>BORNAT</t>
  </si>
  <si>
    <t>BORNET-TRAVERS</t>
  </si>
  <si>
    <t>BOSC</t>
  </si>
  <si>
    <t>Marceau</t>
  </si>
  <si>
    <t>BOSSE</t>
  </si>
  <si>
    <t>Lubin</t>
  </si>
  <si>
    <t>BOSSEINS</t>
  </si>
  <si>
    <t>Rohan</t>
  </si>
  <si>
    <t>BOSSELIN DONNY</t>
  </si>
  <si>
    <t>Djayson</t>
  </si>
  <si>
    <t>BOSSON</t>
  </si>
  <si>
    <t>Hortense</t>
  </si>
  <si>
    <t>Lucien</t>
  </si>
  <si>
    <t>BOTINEAU</t>
  </si>
  <si>
    <t>BOTTINE</t>
  </si>
  <si>
    <t>Hilarion</t>
  </si>
  <si>
    <t>BOUAFIA</t>
  </si>
  <si>
    <t>Lea</t>
  </si>
  <si>
    <t>BOUAKAZ</t>
  </si>
  <si>
    <t>BOUALO</t>
  </si>
  <si>
    <t>Elliot</t>
  </si>
  <si>
    <t>BOUAOUICHE</t>
  </si>
  <si>
    <t>Titouan</t>
  </si>
  <si>
    <t>BOUCE</t>
  </si>
  <si>
    <t>Telma</t>
  </si>
  <si>
    <t>BOUCHAFA DUAULT</t>
  </si>
  <si>
    <t>BOUCHAJRA</t>
  </si>
  <si>
    <t>Ahmed</t>
  </si>
  <si>
    <t>BOUCHER</t>
  </si>
  <si>
    <t>Joshua</t>
  </si>
  <si>
    <t>Lise</t>
  </si>
  <si>
    <t>BOUCHEREAU</t>
  </si>
  <si>
    <t>BOUCHET LANNAT</t>
  </si>
  <si>
    <t>Lilian</t>
  </si>
  <si>
    <t>BOUCHET</t>
  </si>
  <si>
    <t>Louane</t>
  </si>
  <si>
    <t>Etienne</t>
  </si>
  <si>
    <t>BOUDET PANI</t>
  </si>
  <si>
    <t>BOUDON</t>
  </si>
  <si>
    <t>BOUDOU</t>
  </si>
  <si>
    <t>BOUGEROLLE</t>
  </si>
  <si>
    <t>BOUGNOUX</t>
  </si>
  <si>
    <t>BOUGOUIN</t>
  </si>
  <si>
    <t>Antonin</t>
  </si>
  <si>
    <t>BOUGRAS</t>
  </si>
  <si>
    <t>BOUGUENNA</t>
  </si>
  <si>
    <t>Daven</t>
  </si>
  <si>
    <t>BOUGUENNE</t>
  </si>
  <si>
    <t>BOUHET</t>
  </si>
  <si>
    <t>BOUILLAUD</t>
  </si>
  <si>
    <t>Theodore</t>
  </si>
  <si>
    <t>BOUILLY</t>
  </si>
  <si>
    <t>BOUKILI</t>
  </si>
  <si>
    <t>Adil</t>
  </si>
  <si>
    <t>BOULAI</t>
  </si>
  <si>
    <t>Nayan</t>
  </si>
  <si>
    <t>BOULANGER</t>
  </si>
  <si>
    <t>Leis</t>
  </si>
  <si>
    <t>Jonathan</t>
  </si>
  <si>
    <t>BOULAY</t>
  </si>
  <si>
    <t>BOULET</t>
  </si>
  <si>
    <t>BOULKRINAT</t>
  </si>
  <si>
    <t>Noam</t>
  </si>
  <si>
    <t>BOULLAIN</t>
  </si>
  <si>
    <t>Lilly</t>
  </si>
  <si>
    <t>BOUNGAB</t>
  </si>
  <si>
    <t>BOUQUET</t>
  </si>
  <si>
    <t>Tanguy</t>
  </si>
  <si>
    <t xml:space="preserve">BOUQUIN </t>
  </si>
  <si>
    <t>BOUQUIN</t>
  </si>
  <si>
    <t>Méline</t>
  </si>
  <si>
    <t>BOURAHIMA</t>
  </si>
  <si>
    <t>Etthan</t>
  </si>
  <si>
    <t>Mathew</t>
  </si>
  <si>
    <t>BOURASS</t>
  </si>
  <si>
    <t>Anas</t>
  </si>
  <si>
    <t>BOURBON</t>
  </si>
  <si>
    <t>BOURDEAU</t>
  </si>
  <si>
    <t>Loïc</t>
  </si>
  <si>
    <t>BOURDEVERRE</t>
  </si>
  <si>
    <t>Elise</t>
  </si>
  <si>
    <t>BOURDIAUX</t>
  </si>
  <si>
    <t>Athenzo</t>
  </si>
  <si>
    <t>Flavie</t>
  </si>
  <si>
    <t>BOURDIL</t>
  </si>
  <si>
    <t xml:space="preserve">Emma	</t>
  </si>
  <si>
    <t>BOURDILLEAU</t>
  </si>
  <si>
    <t>BOURDILLON</t>
  </si>
  <si>
    <t>BOURDIN</t>
  </si>
  <si>
    <t>Doryan</t>
  </si>
  <si>
    <t>Sören</t>
  </si>
  <si>
    <t>BOURECHOUCHE</t>
  </si>
  <si>
    <t>BOURELIER</t>
  </si>
  <si>
    <t>BOURGEAT</t>
  </si>
  <si>
    <t>BOURGEOIS</t>
  </si>
  <si>
    <t>Alicia</t>
  </si>
  <si>
    <t>BOURGEOIS-ABOUT</t>
  </si>
  <si>
    <t>Orphée</t>
  </si>
  <si>
    <t>BOURGEOT</t>
  </si>
  <si>
    <t>Eloan</t>
  </si>
  <si>
    <t>Gaspard</t>
  </si>
  <si>
    <t>BOURGER</t>
  </si>
  <si>
    <t>Timeo</t>
  </si>
  <si>
    <t>Zak</t>
  </si>
  <si>
    <t>BOURGINE-CHARRET</t>
  </si>
  <si>
    <t>Enjy</t>
  </si>
  <si>
    <t>BOURGOUIN</t>
  </si>
  <si>
    <t>BOURGUEIL</t>
  </si>
  <si>
    <t>BOURIEAU</t>
  </si>
  <si>
    <t>ASTT PRUNIERS</t>
  </si>
  <si>
    <t>BOURNEL-BOSSON</t>
  </si>
  <si>
    <t>Naia</t>
  </si>
  <si>
    <t>Soumaé</t>
  </si>
  <si>
    <t>BOURON</t>
  </si>
  <si>
    <t>Thibaud</t>
  </si>
  <si>
    <t>BOURREAU</t>
  </si>
  <si>
    <t xml:space="preserve"> BOURREAU</t>
  </si>
  <si>
    <t>Margaux</t>
  </si>
  <si>
    <t>BOURRELIER</t>
  </si>
  <si>
    <t>Junxi</t>
  </si>
  <si>
    <t>BOUSSETA</t>
  </si>
  <si>
    <t>Zaid</t>
  </si>
  <si>
    <t>BOUSSON</t>
  </si>
  <si>
    <t>BOUTEILLE</t>
  </si>
  <si>
    <t xml:space="preserve">BOUTET </t>
  </si>
  <si>
    <t>Jessy</t>
  </si>
  <si>
    <t>CP. LEVROUX</t>
  </si>
  <si>
    <t>BOUTET</t>
  </si>
  <si>
    <t>Eden</t>
  </si>
  <si>
    <t>Flore</t>
  </si>
  <si>
    <t>BOUTHIER MASCARU</t>
  </si>
  <si>
    <t>BOUTON</t>
  </si>
  <si>
    <t>BOUTTET</t>
  </si>
  <si>
    <t>BOUVELLE</t>
  </si>
  <si>
    <t>Félix</t>
  </si>
  <si>
    <t>BOUVET</t>
  </si>
  <si>
    <t>BOUVIER</t>
  </si>
  <si>
    <t>BOUYER</t>
  </si>
  <si>
    <t>Chelsea</t>
  </si>
  <si>
    <t>John</t>
  </si>
  <si>
    <t>Stanley</t>
  </si>
  <si>
    <t>BOUZANENE</t>
  </si>
  <si>
    <t>BOYE</t>
  </si>
  <si>
    <t>Gael</t>
  </si>
  <si>
    <t>BOYER</t>
  </si>
  <si>
    <t>BRACQUEMOND</t>
  </si>
  <si>
    <t>BRAEM</t>
  </si>
  <si>
    <t>BRAILLY</t>
  </si>
  <si>
    <t>BRAMOULLE</t>
  </si>
  <si>
    <t>BRANCHEREAU</t>
  </si>
  <si>
    <t>BRANDON</t>
  </si>
  <si>
    <t>Rudy</t>
  </si>
  <si>
    <t>BRANS</t>
  </si>
  <si>
    <t>Lino</t>
  </si>
  <si>
    <t>BRAS</t>
  </si>
  <si>
    <t>BRASSEUR</t>
  </si>
  <si>
    <t>BRAULT</t>
  </si>
  <si>
    <t>Esther</t>
  </si>
  <si>
    <t>Ethann</t>
  </si>
  <si>
    <t>BRAVO PAUSADER</t>
  </si>
  <si>
    <t>Antonio</t>
  </si>
  <si>
    <t>BRAZ</t>
  </si>
  <si>
    <t>Gaël</t>
  </si>
  <si>
    <t>BREBION</t>
  </si>
  <si>
    <t>BRECHARD</t>
  </si>
  <si>
    <t>Iva-Clémence</t>
  </si>
  <si>
    <t>BRECHET</t>
  </si>
  <si>
    <t>Jeanne</t>
  </si>
  <si>
    <t>BRECHOT</t>
  </si>
  <si>
    <t>Rémi</t>
  </si>
  <si>
    <t>BREJAUD</t>
  </si>
  <si>
    <t>Cyprien</t>
  </si>
  <si>
    <t>BREMOND</t>
  </si>
  <si>
    <t>BREMONT</t>
  </si>
  <si>
    <t>BRENDER</t>
  </si>
  <si>
    <t>BRENON</t>
  </si>
  <si>
    <t>Hanna</t>
  </si>
  <si>
    <t>BRES</t>
  </si>
  <si>
    <t>Oriel</t>
  </si>
  <si>
    <t>BRESTEAU</t>
  </si>
  <si>
    <t>BRETAUDEAU</t>
  </si>
  <si>
    <t>BRETEAU</t>
  </si>
  <si>
    <t>Killian</t>
  </si>
  <si>
    <t>BRETIN</t>
  </si>
  <si>
    <t>Angel</t>
  </si>
  <si>
    <t>BRETON</t>
  </si>
  <si>
    <t>Apolline</t>
  </si>
  <si>
    <t>Manwë</t>
  </si>
  <si>
    <t>Milan</t>
  </si>
  <si>
    <t>Viktor</t>
  </si>
  <si>
    <t>BRETONNEAU</t>
  </si>
  <si>
    <t>BREUIL</t>
  </si>
  <si>
    <t>BREUSSIN</t>
  </si>
  <si>
    <t>BREUST</t>
  </si>
  <si>
    <t>BREUVART</t>
  </si>
  <si>
    <t>BRIAND</t>
  </si>
  <si>
    <t>Johann</t>
  </si>
  <si>
    <t>9F5651</t>
  </si>
  <si>
    <t>BRIATTE</t>
  </si>
  <si>
    <t>BRICE</t>
  </si>
  <si>
    <t>Charli</t>
  </si>
  <si>
    <t>BRIE</t>
  </si>
  <si>
    <t>BRIEUC</t>
  </si>
  <si>
    <t>BRIGAND</t>
  </si>
  <si>
    <t>BRIGNON</t>
  </si>
  <si>
    <t>BRIOLAY</t>
  </si>
  <si>
    <t>Eloi</t>
  </si>
  <si>
    <t>BRION-GUILLEMOT</t>
  </si>
  <si>
    <t>BRISSARD</t>
  </si>
  <si>
    <t>Elyna</t>
  </si>
  <si>
    <t>BRISSE - BONNET</t>
  </si>
  <si>
    <t>Tess</t>
  </si>
  <si>
    <t>BRISSON</t>
  </si>
  <si>
    <t>Capucine</t>
  </si>
  <si>
    <t>BRISSON RATO</t>
  </si>
  <si>
    <t>BROCHARD</t>
  </si>
  <si>
    <t xml:space="preserve">BRODARD </t>
  </si>
  <si>
    <t>BROSSARD</t>
  </si>
  <si>
    <t>BROSSEAU</t>
  </si>
  <si>
    <t>BROSSIER</t>
  </si>
  <si>
    <t>Joffrey</t>
  </si>
  <si>
    <t>Nina</t>
  </si>
  <si>
    <t>BROUILLARD</t>
  </si>
  <si>
    <t>Djulina</t>
  </si>
  <si>
    <t>BROUTÉ PETIT</t>
  </si>
  <si>
    <t>Lindsay</t>
  </si>
  <si>
    <t>BROUX</t>
  </si>
  <si>
    <t>BRU JAMET</t>
  </si>
  <si>
    <t>BRUCE</t>
  </si>
  <si>
    <t>Neal</t>
  </si>
  <si>
    <t>BRUCHE</t>
  </si>
  <si>
    <t>BRUERE</t>
  </si>
  <si>
    <t>Tyméo</t>
  </si>
  <si>
    <t>BRUGERRE</t>
  </si>
  <si>
    <t>BRULANT AMATO</t>
  </si>
  <si>
    <t>BRUN</t>
  </si>
  <si>
    <t>Juanaya</t>
  </si>
  <si>
    <t>BRUNARD</t>
  </si>
  <si>
    <t>Enoal</t>
  </si>
  <si>
    <t>Marine</t>
  </si>
  <si>
    <t>BRUNE</t>
  </si>
  <si>
    <t>BRUNEAU</t>
  </si>
  <si>
    <t>Mayron</t>
  </si>
  <si>
    <t>BRUNET</t>
  </si>
  <si>
    <t>Alex</t>
  </si>
  <si>
    <t>BRUNET ANUB</t>
  </si>
  <si>
    <t>Alois</t>
  </si>
  <si>
    <t>Endy</t>
  </si>
  <si>
    <t>Kelya</t>
  </si>
  <si>
    <t>Melina</t>
  </si>
  <si>
    <t>Rafael</t>
  </si>
  <si>
    <t>BRUNETAUD</t>
  </si>
  <si>
    <t>Achille</t>
  </si>
  <si>
    <t>BRUYAS</t>
  </si>
  <si>
    <t>BRUZZESE</t>
  </si>
  <si>
    <t>BRY</t>
  </si>
  <si>
    <t>BUCHART</t>
  </si>
  <si>
    <t>Natan</t>
  </si>
  <si>
    <t>BUCHET</t>
  </si>
  <si>
    <t>Marcelin</t>
  </si>
  <si>
    <t>BUCHLER</t>
  </si>
  <si>
    <t>BUCHMULLER</t>
  </si>
  <si>
    <t>BUDI LALOUX</t>
  </si>
  <si>
    <t>Julia</t>
  </si>
  <si>
    <t>BUECHER</t>
  </si>
  <si>
    <t>BUFFET-DEBOUCHER</t>
  </si>
  <si>
    <t>BUFFETEAU</t>
  </si>
  <si>
    <t>BUGEIA</t>
  </si>
  <si>
    <t>Melvyn</t>
  </si>
  <si>
    <t>BUISSON</t>
  </si>
  <si>
    <t>Ylan</t>
  </si>
  <si>
    <t>BULTE</t>
  </si>
  <si>
    <t>BURDEAU</t>
  </si>
  <si>
    <t>BUREL</t>
  </si>
  <si>
    <t>BURGER</t>
  </si>
  <si>
    <t>Matheis</t>
  </si>
  <si>
    <t>BURGERT</t>
  </si>
  <si>
    <t>Serena</t>
  </si>
  <si>
    <t>BURLAUD GAILLARD</t>
  </si>
  <si>
    <t>BURON</t>
  </si>
  <si>
    <t>Timothee</t>
  </si>
  <si>
    <t>BUTON</t>
  </si>
  <si>
    <t>BUTTIAUX</t>
  </si>
  <si>
    <t>Loup</t>
  </si>
  <si>
    <t>CABALLERO</t>
  </si>
  <si>
    <t>Diego</t>
  </si>
  <si>
    <t>CABAN</t>
  </si>
  <si>
    <t>CABARET</t>
  </si>
  <si>
    <t>CABECINHA</t>
  </si>
  <si>
    <t>CABEZAS TRESSE</t>
  </si>
  <si>
    <t>CABO-GILLARD</t>
  </si>
  <si>
    <t>CABRE</t>
  </si>
  <si>
    <t>CADET</t>
  </si>
  <si>
    <t>CADIET</t>
  </si>
  <si>
    <t>CAGE</t>
  </si>
  <si>
    <t>CAI</t>
  </si>
  <si>
    <t>CAILLARD</t>
  </si>
  <si>
    <t>CAILLAUD</t>
  </si>
  <si>
    <t>Nolann</t>
  </si>
  <si>
    <t>CAILLAULT</t>
  </si>
  <si>
    <t>Jimmy</t>
  </si>
  <si>
    <t>CAILLER</t>
  </si>
  <si>
    <t>CAILLETEAU</t>
  </si>
  <si>
    <t>CAILLETTE</t>
  </si>
  <si>
    <t>Dylan</t>
  </si>
  <si>
    <t>CALERO MIODINI</t>
  </si>
  <si>
    <t>Anita</t>
  </si>
  <si>
    <t>CALERO</t>
  </si>
  <si>
    <t>CALISE</t>
  </si>
  <si>
    <t>Caroline</t>
  </si>
  <si>
    <t>CALLAC GONZALEZ</t>
  </si>
  <si>
    <t>Abigael</t>
  </si>
  <si>
    <t>Elvire</t>
  </si>
  <si>
    <t>CALLU</t>
  </si>
  <si>
    <t>CALVEZ</t>
  </si>
  <si>
    <t>Jaouën</t>
  </si>
  <si>
    <t>CAMARA</t>
  </si>
  <si>
    <t>Calista</t>
  </si>
  <si>
    <t>Samba</t>
  </si>
  <si>
    <t>CAMELIN DIZIEN</t>
  </si>
  <si>
    <t>CAMILLATO</t>
  </si>
  <si>
    <t>CAMPION</t>
  </si>
  <si>
    <t>CAMPO</t>
  </si>
  <si>
    <t>CAMPOS</t>
  </si>
  <si>
    <t>Cruz</t>
  </si>
  <si>
    <t>CAMUS</t>
  </si>
  <si>
    <t>Ana</t>
  </si>
  <si>
    <t>CANDACE PEREIRA</t>
  </si>
  <si>
    <t>Olivia</t>
  </si>
  <si>
    <t>CANFIN</t>
  </si>
  <si>
    <t>Leandre</t>
  </si>
  <si>
    <t>CANNETON ARCENT</t>
  </si>
  <si>
    <t>CANO</t>
  </si>
  <si>
    <t>CANOUIL</t>
  </si>
  <si>
    <t>CANTRAINE</t>
  </si>
  <si>
    <t>CANTUEL-LEPRÉVOST</t>
  </si>
  <si>
    <t>CAPET</t>
  </si>
  <si>
    <t>CAPPELLIEZ</t>
  </si>
  <si>
    <t>CARASCO</t>
  </si>
  <si>
    <t>Léandre</t>
  </si>
  <si>
    <t>CARDEILHAC</t>
  </si>
  <si>
    <t>Meline</t>
  </si>
  <si>
    <t>CARDONNE</t>
  </si>
  <si>
    <t>CARE</t>
  </si>
  <si>
    <t>CARIOU</t>
  </si>
  <si>
    <t>CARLE</t>
  </si>
  <si>
    <t>Noham</t>
  </si>
  <si>
    <t>CARLIER</t>
  </si>
  <si>
    <t xml:space="preserve">CARMIER </t>
  </si>
  <si>
    <t>CARNEVILLIER</t>
  </si>
  <si>
    <t>CARNIS</t>
  </si>
  <si>
    <t>CARON</t>
  </si>
  <si>
    <t>CARPANI</t>
  </si>
  <si>
    <t>CARPENTIER</t>
  </si>
  <si>
    <t>Anakin</t>
  </si>
  <si>
    <t>HOUX</t>
  </si>
  <si>
    <t>CARPY</t>
  </si>
  <si>
    <t>CARRE BERTIN</t>
  </si>
  <si>
    <t>CARRE</t>
  </si>
  <si>
    <t>Eliot</t>
  </si>
  <si>
    <t>CARRÉ</t>
  </si>
  <si>
    <t>CARREIRA JAMET</t>
  </si>
  <si>
    <t>CARRICO</t>
  </si>
  <si>
    <t>Eneko</t>
  </si>
  <si>
    <t>CARTIER</t>
  </si>
  <si>
    <t>Octave</t>
  </si>
  <si>
    <t>CARUSO</t>
  </si>
  <si>
    <t>Jany</t>
  </si>
  <si>
    <t>CARVALHO</t>
  </si>
  <si>
    <t>Maeva</t>
  </si>
  <si>
    <t>CASES</t>
  </si>
  <si>
    <t>CASSEGRAIN</t>
  </si>
  <si>
    <t>CASTEL</t>
  </si>
  <si>
    <t>April</t>
  </si>
  <si>
    <t>Naevia</t>
  </si>
  <si>
    <t>CASTELLAIN</t>
  </si>
  <si>
    <t>Natalya</t>
  </si>
  <si>
    <t>CASTERAN</t>
  </si>
  <si>
    <t>Célien</t>
  </si>
  <si>
    <t>CASTOLDI</t>
  </si>
  <si>
    <t>Teo</t>
  </si>
  <si>
    <t>CATAFORT-SILVA</t>
  </si>
  <si>
    <t>Matilde</t>
  </si>
  <si>
    <t>CATHELIN</t>
  </si>
  <si>
    <t>Lyess</t>
  </si>
  <si>
    <t>CATHELINEAU</t>
  </si>
  <si>
    <t>CATHELOT</t>
  </si>
  <si>
    <t>CATTEAU</t>
  </si>
  <si>
    <t>Soline</t>
  </si>
  <si>
    <t>CATTENOZ</t>
  </si>
  <si>
    <t>Amos</t>
  </si>
  <si>
    <t>CAUCHEBRAIS</t>
  </si>
  <si>
    <t>CAUMON</t>
  </si>
  <si>
    <t>CAUMONT</t>
  </si>
  <si>
    <t>CAVAILLON BORDIER</t>
  </si>
  <si>
    <t>CAVILLON</t>
  </si>
  <si>
    <t>Matis</t>
  </si>
  <si>
    <t>CAZENAVE</t>
  </si>
  <si>
    <t>CECROPS</t>
  </si>
  <si>
    <t xml:space="preserve">CEDELLE </t>
  </si>
  <si>
    <t>CELIK</t>
  </si>
  <si>
    <t>CELLIER KERLEAU</t>
  </si>
  <si>
    <t>CENDRIER</t>
  </si>
  <si>
    <t>Anais</t>
  </si>
  <si>
    <t>MOULON</t>
  </si>
  <si>
    <t>FRESNAY L'EVEQUE TENNIS DE TABLE</t>
  </si>
  <si>
    <t>CESARI</t>
  </si>
  <si>
    <t>CEUGNART</t>
  </si>
  <si>
    <t>CHA</t>
  </si>
  <si>
    <t>Maëlle</t>
  </si>
  <si>
    <t>CHABAULT</t>
  </si>
  <si>
    <t>Flora</t>
  </si>
  <si>
    <t>CHABOT</t>
  </si>
  <si>
    <t>CHADAUD-OUTIN</t>
  </si>
  <si>
    <t>CHAFFAR CHEVALIER</t>
  </si>
  <si>
    <t>Leïa</t>
  </si>
  <si>
    <t>CHAGNET</t>
  </si>
  <si>
    <t>CHAGNON</t>
  </si>
  <si>
    <t>Gaby</t>
  </si>
  <si>
    <t>CHAILLOUX</t>
  </si>
  <si>
    <t>CHAING</t>
  </si>
  <si>
    <t>CHAINTRON</t>
  </si>
  <si>
    <t>CHAINTRON-FRESNEAU</t>
  </si>
  <si>
    <t>CHALAMET</t>
  </si>
  <si>
    <t>CHALANDON</t>
  </si>
  <si>
    <t>PARIS</t>
  </si>
  <si>
    <t>CHALARD</t>
  </si>
  <si>
    <t>Tywenn</t>
  </si>
  <si>
    <t>CHALLOUH</t>
  </si>
  <si>
    <t>CHALMEL</t>
  </si>
  <si>
    <t>Yael</t>
  </si>
  <si>
    <t>CHALON</t>
  </si>
  <si>
    <t>CHALOPIN</t>
  </si>
  <si>
    <t>CHAMAILLARD</t>
  </si>
  <si>
    <t>CHAMBALLU DE SA</t>
  </si>
  <si>
    <t>CHAMBONNEAU</t>
  </si>
  <si>
    <t>Tiphaine</t>
  </si>
  <si>
    <t>CHAMBRIN</t>
  </si>
  <si>
    <t>CHAMPAGNE</t>
  </si>
  <si>
    <t>Helena</t>
  </si>
  <si>
    <t>CHAMPEU</t>
  </si>
  <si>
    <t>Madhy</t>
  </si>
  <si>
    <t>CHAMPIE-PINAULT</t>
  </si>
  <si>
    <t>Cameron</t>
  </si>
  <si>
    <t>CHAMPIGNEUX</t>
  </si>
  <si>
    <t>Luca</t>
  </si>
  <si>
    <t>CHAMPION</t>
  </si>
  <si>
    <t>CHAMPOLION</t>
  </si>
  <si>
    <t>CHANLIAT</t>
  </si>
  <si>
    <t>CHANTELAT</t>
  </si>
  <si>
    <t>CHAPET</t>
  </si>
  <si>
    <t>Cassandra</t>
  </si>
  <si>
    <t>CHAPOTOT</t>
  </si>
  <si>
    <t>CHAPPE</t>
  </si>
  <si>
    <t>CHAPPONNEAU</t>
  </si>
  <si>
    <t>CHAPRON</t>
  </si>
  <si>
    <t>Tiago</t>
  </si>
  <si>
    <t>CHARBONNEAU</t>
  </si>
  <si>
    <t>Mariel</t>
  </si>
  <si>
    <t xml:space="preserve">CHARBONNEL </t>
  </si>
  <si>
    <t>CHARBONNEL</t>
  </si>
  <si>
    <t>CHARBONNIER</t>
  </si>
  <si>
    <t>CHARBUIS</t>
  </si>
  <si>
    <t>CHARDON</t>
  </si>
  <si>
    <t>CHAREIL</t>
  </si>
  <si>
    <t>CHARIFON</t>
  </si>
  <si>
    <t>Alya</t>
  </si>
  <si>
    <t>CHARLEMAGNE</t>
  </si>
  <si>
    <t>CHARLOT</t>
  </si>
  <si>
    <t>CHARONNAT</t>
  </si>
  <si>
    <t>CHARPENTIER</t>
  </si>
  <si>
    <t>CHARPIGNY</t>
  </si>
  <si>
    <t>Jean-Baptiste</t>
  </si>
  <si>
    <t>CHARREAU</t>
  </si>
  <si>
    <t>Gwenael</t>
  </si>
  <si>
    <t>CHARRIER</t>
  </si>
  <si>
    <t>CHARRIER LE PENUIZIC</t>
  </si>
  <si>
    <t>Goulwenn</t>
  </si>
  <si>
    <t>CHARRON</t>
  </si>
  <si>
    <t>CHARTIER</t>
  </si>
  <si>
    <t>CHARTRAIN</t>
  </si>
  <si>
    <t>CHASLES</t>
  </si>
  <si>
    <t>Amaël</t>
  </si>
  <si>
    <t>CHASSANG TAT</t>
  </si>
  <si>
    <t>CHASSERAY</t>
  </si>
  <si>
    <t>CHASSIGNET</t>
  </si>
  <si>
    <t>CHATEAU RIO</t>
  </si>
  <si>
    <t>CHAU-MERCADIER</t>
  </si>
  <si>
    <t>Joan</t>
  </si>
  <si>
    <t>CHAUDET</t>
  </si>
  <si>
    <t>CHAUDUN</t>
  </si>
  <si>
    <t>CHAUMETTE</t>
  </si>
  <si>
    <t>CHAUMIER</t>
  </si>
  <si>
    <t>CHAUSSADE</t>
  </si>
  <si>
    <t>CHAUSSEMY</t>
  </si>
  <si>
    <t>Alekseï</t>
  </si>
  <si>
    <t>CHAUVEAU</t>
  </si>
  <si>
    <t>CHAUVET</t>
  </si>
  <si>
    <t>Lenny</t>
  </si>
  <si>
    <t>CHAUVIN</t>
  </si>
  <si>
    <t>Christiane</t>
  </si>
  <si>
    <t>CHAUVIN-GUERRA</t>
  </si>
  <si>
    <t>CHAVENAUD</t>
  </si>
  <si>
    <t>Lukas</t>
  </si>
  <si>
    <t>CHAVIGNY</t>
  </si>
  <si>
    <t>Tao</t>
  </si>
  <si>
    <t>CHAZOULE</t>
  </si>
  <si>
    <t>CHEDEAU-GOMES</t>
  </si>
  <si>
    <t>CHEKHCHOUKH</t>
  </si>
  <si>
    <t>Neila</t>
  </si>
  <si>
    <t>CHEN</t>
  </si>
  <si>
    <t>CHENARD</t>
  </si>
  <si>
    <t>CHENET</t>
  </si>
  <si>
    <t>CHENU</t>
  </si>
  <si>
    <t>CHERAMY</t>
  </si>
  <si>
    <t>CHERE</t>
  </si>
  <si>
    <t>CHERFA</t>
  </si>
  <si>
    <t>Marion</t>
  </si>
  <si>
    <t>CHERKELAINE</t>
  </si>
  <si>
    <t>CHERRADI</t>
  </si>
  <si>
    <t>CHERY</t>
  </si>
  <si>
    <t>CHEVAILLIER</t>
  </si>
  <si>
    <t>CHEVALEYRE</t>
  </si>
  <si>
    <t>CHEVALIER</t>
  </si>
  <si>
    <t>Julie</t>
  </si>
  <si>
    <t>Melvin</t>
  </si>
  <si>
    <t>Tylian</t>
  </si>
  <si>
    <t>Vianney</t>
  </si>
  <si>
    <t>Clemence</t>
  </si>
  <si>
    <t>CHEVALLIER JARDEL</t>
  </si>
  <si>
    <t>Cléa</t>
  </si>
  <si>
    <t>CHEVREAU</t>
  </si>
  <si>
    <t>CHEVY</t>
  </si>
  <si>
    <t>CHICHERIE</t>
  </si>
  <si>
    <t>CHIGNAGUET</t>
  </si>
  <si>
    <t>CHINCHOLE MONTEIRO</t>
  </si>
  <si>
    <t>CHOKRI</t>
  </si>
  <si>
    <t>Zakaria</t>
  </si>
  <si>
    <t>CHOLLET</t>
  </si>
  <si>
    <t>Elina</t>
  </si>
  <si>
    <t>CHOQUET</t>
  </si>
  <si>
    <t>CHOURIS</t>
  </si>
  <si>
    <t>CHRISTIAN</t>
  </si>
  <si>
    <t>CHRISTIN</t>
  </si>
  <si>
    <t>Dimitri</t>
  </si>
  <si>
    <t>Emeline</t>
  </si>
  <si>
    <t>CINGAL</t>
  </si>
  <si>
    <t>Odilon</t>
  </si>
  <si>
    <t>CIRET</t>
  </si>
  <si>
    <t>CIROTTEAU</t>
  </si>
  <si>
    <t>CISSE</t>
  </si>
  <si>
    <t>Marie</t>
  </si>
  <si>
    <t>CIVRAIS</t>
  </si>
  <si>
    <t>CLAIRON</t>
  </si>
  <si>
    <t>Timothe</t>
  </si>
  <si>
    <t>CLARA</t>
  </si>
  <si>
    <t>CLARK</t>
  </si>
  <si>
    <t>Edward</t>
  </si>
  <si>
    <t>CLARY</t>
  </si>
  <si>
    <t>CLASSIOT</t>
  </si>
  <si>
    <t>Terence</t>
  </si>
  <si>
    <t>CLAVIER</t>
  </si>
  <si>
    <t>Violette</t>
  </si>
  <si>
    <t>CLEMENCEAU</t>
  </si>
  <si>
    <t>CLEMENT</t>
  </si>
  <si>
    <t>Hélène</t>
  </si>
  <si>
    <t>Kilyan</t>
  </si>
  <si>
    <t>CLÉMENT</t>
  </si>
  <si>
    <t>CLEMENTE</t>
  </si>
  <si>
    <t>CLEQUIN</t>
  </si>
  <si>
    <t>CLEZARDIN</t>
  </si>
  <si>
    <t>CLOITRE</t>
  </si>
  <si>
    <t>CLOUET</t>
  </si>
  <si>
    <t>Sorel</t>
  </si>
  <si>
    <t>COAT</t>
  </si>
  <si>
    <t>COCHARD</t>
  </si>
  <si>
    <t>COCHELIN-SAMPE</t>
  </si>
  <si>
    <t>Nathanael</t>
  </si>
  <si>
    <t>COCHEREL</t>
  </si>
  <si>
    <t>COCHET</t>
  </si>
  <si>
    <t>COCHETEUX</t>
  </si>
  <si>
    <t>COCHEZ</t>
  </si>
  <si>
    <t>COCHIN</t>
  </si>
  <si>
    <t>COGNAULT</t>
  </si>
  <si>
    <t>Elsa</t>
  </si>
  <si>
    <t>COGNE</t>
  </si>
  <si>
    <t>Thimeo</t>
  </si>
  <si>
    <t>COHADIER-MILLET</t>
  </si>
  <si>
    <t>COIGNER</t>
  </si>
  <si>
    <t>COLARD ISAAC</t>
  </si>
  <si>
    <t xml:space="preserve">COLART </t>
  </si>
  <si>
    <t>COLAS</t>
  </si>
  <si>
    <t>Albane</t>
  </si>
  <si>
    <t>Rene</t>
  </si>
  <si>
    <t>COLIN</t>
  </si>
  <si>
    <t>Andy</t>
  </si>
  <si>
    <t>COLINEAU DELAIZIR</t>
  </si>
  <si>
    <t>COLLAU</t>
  </si>
  <si>
    <t>Jérémy</t>
  </si>
  <si>
    <t>COLLET</t>
  </si>
  <si>
    <t>COLLI</t>
  </si>
  <si>
    <t>COLLIER</t>
  </si>
  <si>
    <t>COLLIN</t>
  </si>
  <si>
    <t>COLLINO</t>
  </si>
  <si>
    <t>Tiziano</t>
  </si>
  <si>
    <t>COLLIOT-EMONET</t>
  </si>
  <si>
    <t>COLOMBEL</t>
  </si>
  <si>
    <t>COLOMBIER-DANIEL</t>
  </si>
  <si>
    <t>Clotilde</t>
  </si>
  <si>
    <t>COLOMBO</t>
  </si>
  <si>
    <t>COMBES</t>
  </si>
  <si>
    <t>Matt</t>
  </si>
  <si>
    <t>COMBRET</t>
  </si>
  <si>
    <t>Yannis</t>
  </si>
  <si>
    <t>COMMENCAIS</t>
  </si>
  <si>
    <t>COMPAGNET</t>
  </si>
  <si>
    <t>Mégane</t>
  </si>
  <si>
    <t>Roxane</t>
  </si>
  <si>
    <t>COMPAIN</t>
  </si>
  <si>
    <t>COMPANG</t>
  </si>
  <si>
    <t>CONDAT</t>
  </si>
  <si>
    <t>CONTIVAL</t>
  </si>
  <si>
    <t>Henri</t>
  </si>
  <si>
    <t>COPLO</t>
  </si>
  <si>
    <t>Gautyé</t>
  </si>
  <si>
    <t>COPPO</t>
  </si>
  <si>
    <t>Felix</t>
  </si>
  <si>
    <t>COQUELET</t>
  </si>
  <si>
    <t>Clémentine</t>
  </si>
  <si>
    <t>COQUELIN</t>
  </si>
  <si>
    <t>COQUEMONT</t>
  </si>
  <si>
    <t>Tatiana</t>
  </si>
  <si>
    <t>COQUILLIER</t>
  </si>
  <si>
    <t>CORBEAU GARNIER</t>
  </si>
  <si>
    <t>CORBEAU</t>
  </si>
  <si>
    <t>Sam</t>
  </si>
  <si>
    <t>CORDIER COT</t>
  </si>
  <si>
    <t>Cylliam</t>
  </si>
  <si>
    <t>Naelya</t>
  </si>
  <si>
    <t>CORDIER</t>
  </si>
  <si>
    <t>COREN</t>
  </si>
  <si>
    <t>CORFMAT</t>
  </si>
  <si>
    <t>Shawn</t>
  </si>
  <si>
    <t>CORLET POISSON</t>
  </si>
  <si>
    <t>CORMEREAUD</t>
  </si>
  <si>
    <t>CORMIER</t>
  </si>
  <si>
    <t>Virgil</t>
  </si>
  <si>
    <t xml:space="preserve">CORNET </t>
  </si>
  <si>
    <t>CORNET</t>
  </si>
  <si>
    <t>Lisa-Lou</t>
  </si>
  <si>
    <t xml:space="preserve"> CORNILLAT</t>
  </si>
  <si>
    <t>CORREZE</t>
  </si>
  <si>
    <t>CORROY</t>
  </si>
  <si>
    <t>Joulian</t>
  </si>
  <si>
    <t>CORVAISIER</t>
  </si>
  <si>
    <t>COSNEAU</t>
  </si>
  <si>
    <t>COSSET</t>
  </si>
  <si>
    <t>COSTA CABACO</t>
  </si>
  <si>
    <t>Inês</t>
  </si>
  <si>
    <t>COSTA DIAS</t>
  </si>
  <si>
    <t>COSTIOU</t>
  </si>
  <si>
    <t>Celya</t>
  </si>
  <si>
    <t>COTE</t>
  </si>
  <si>
    <t>COTTEREAU</t>
  </si>
  <si>
    <t>Tidhyane</t>
  </si>
  <si>
    <t>COUBRONNE</t>
  </si>
  <si>
    <t>COUCHE</t>
  </si>
  <si>
    <t>COUCIMEAUX</t>
  </si>
  <si>
    <t>COULIBALY</t>
  </si>
  <si>
    <t>Eliotte</t>
  </si>
  <si>
    <t>COUPE</t>
  </si>
  <si>
    <t>COUPLET</t>
  </si>
  <si>
    <t>Llyès</t>
  </si>
  <si>
    <t>COURAGE</t>
  </si>
  <si>
    <t>Pierrick</t>
  </si>
  <si>
    <t>COURAILLON</t>
  </si>
  <si>
    <t>COURAULT-FILLOU</t>
  </si>
  <si>
    <t>COURDIER</t>
  </si>
  <si>
    <t>COURGEON</t>
  </si>
  <si>
    <t>COURTAIS</t>
  </si>
  <si>
    <t>COURTEHOUX</t>
  </si>
  <si>
    <t>COURTEL</t>
  </si>
  <si>
    <t>COURTES CHASSE</t>
  </si>
  <si>
    <t>Simeon</t>
  </si>
  <si>
    <t>COURTOIS</t>
  </si>
  <si>
    <t>COUSIN</t>
  </si>
  <si>
    <t>Estebane</t>
  </si>
  <si>
    <t>COUSYN</t>
  </si>
  <si>
    <t>Léonard</t>
  </si>
  <si>
    <t>COUTANCEAU</t>
  </si>
  <si>
    <t>COUTAND</t>
  </si>
  <si>
    <t>COUTANGT</t>
  </si>
  <si>
    <t>Joylee</t>
  </si>
  <si>
    <t>COUTANT</t>
  </si>
  <si>
    <t>COUTURIOT</t>
  </si>
  <si>
    <t>COUTY</t>
  </si>
  <si>
    <t>Ines</t>
  </si>
  <si>
    <t>COVILLE</t>
  </si>
  <si>
    <t>Matéo</t>
  </si>
  <si>
    <t>COZETTE</t>
  </si>
  <si>
    <t>CRAPEZ</t>
  </si>
  <si>
    <t>CRASEZ</t>
  </si>
  <si>
    <t>Elynna</t>
  </si>
  <si>
    <t>CRAVEIRO</t>
  </si>
  <si>
    <t>CREMADES</t>
  </si>
  <si>
    <t>CRESPIN</t>
  </si>
  <si>
    <t>CRESSOT</t>
  </si>
  <si>
    <t>CROCHET</t>
  </si>
  <si>
    <t>Pacome</t>
  </si>
  <si>
    <t>CROGIEZ</t>
  </si>
  <si>
    <t>CROISIER</t>
  </si>
  <si>
    <t>CROSNIER</t>
  </si>
  <si>
    <t>Ilan</t>
  </si>
  <si>
    <t>CUARTERO</t>
  </si>
  <si>
    <t>CUCHERAT</t>
  </si>
  <si>
    <t>CUDORGE</t>
  </si>
  <si>
    <t>CUNIN</t>
  </si>
  <si>
    <t>CUNY</t>
  </si>
  <si>
    <t>Constance</t>
  </si>
  <si>
    <t>CURASSIER</t>
  </si>
  <si>
    <t>CURT PAUMIER</t>
  </si>
  <si>
    <t>Felicien</t>
  </si>
  <si>
    <t>CUVELIER</t>
  </si>
  <si>
    <t>Eva</t>
  </si>
  <si>
    <t>CUVIER</t>
  </si>
  <si>
    <t>D'ALEXIS</t>
  </si>
  <si>
    <t>D'HOLLANDER</t>
  </si>
  <si>
    <t>DA COSTA</t>
  </si>
  <si>
    <t>DA COSTA MESQUITA</t>
  </si>
  <si>
    <t>Mäenzo</t>
  </si>
  <si>
    <t>DA CUNHA</t>
  </si>
  <si>
    <t>DA FONSECA PEREIRA</t>
  </si>
  <si>
    <t>DA FONSECA</t>
  </si>
  <si>
    <t>DA MOTA</t>
  </si>
  <si>
    <t>DA PIEDADE</t>
  </si>
  <si>
    <t>Louca</t>
  </si>
  <si>
    <t>DA SILVA</t>
  </si>
  <si>
    <t>DA SILVA AZEVEDO</t>
  </si>
  <si>
    <t>Théodore</t>
  </si>
  <si>
    <t>DA SILVA-LAVILLENIE</t>
  </si>
  <si>
    <t>Adelaide</t>
  </si>
  <si>
    <t>DAB</t>
  </si>
  <si>
    <t>Aya</t>
  </si>
  <si>
    <t>DABERT</t>
  </si>
  <si>
    <t>DADZIE AMEDOME</t>
  </si>
  <si>
    <t>DAGERI</t>
  </si>
  <si>
    <t>Berdan</t>
  </si>
  <si>
    <t>DAGOURY</t>
  </si>
  <si>
    <t>DAGUET</t>
  </si>
  <si>
    <t>Elliott</t>
  </si>
  <si>
    <t>Fabian</t>
  </si>
  <si>
    <t>Alissa</t>
  </si>
  <si>
    <t>DAIGUSON</t>
  </si>
  <si>
    <t>Léana</t>
  </si>
  <si>
    <t>Maëlyne</t>
  </si>
  <si>
    <t>DAL BON</t>
  </si>
  <si>
    <t>DAL</t>
  </si>
  <si>
    <t>DALALOY</t>
  </si>
  <si>
    <t>Eline</t>
  </si>
  <si>
    <t>DALLOT</t>
  </si>
  <si>
    <t>DALOUX</t>
  </si>
  <si>
    <t>DAMAS</t>
  </si>
  <si>
    <t>DAMIDEAUX</t>
  </si>
  <si>
    <t>DAMIER</t>
  </si>
  <si>
    <t>Loukas</t>
  </si>
  <si>
    <t>DAMOISEAU</t>
  </si>
  <si>
    <t>DANA</t>
  </si>
  <si>
    <t>Kenny</t>
  </si>
  <si>
    <t>DANCHOT</t>
  </si>
  <si>
    <t>DANIEL</t>
  </si>
  <si>
    <t>DANJON</t>
  </si>
  <si>
    <t>DANTAS DA SILVA</t>
  </si>
  <si>
    <t>DANTO-BELLINI</t>
  </si>
  <si>
    <t>DARA-BOUCASSE</t>
  </si>
  <si>
    <t>DARAAVYPAN</t>
  </si>
  <si>
    <t>Armew</t>
  </si>
  <si>
    <t>DARBONVILLE</t>
  </si>
  <si>
    <t>DARCHEVILLE</t>
  </si>
  <si>
    <t>DARCHY</t>
  </si>
  <si>
    <t>DARCY-VILLAIN</t>
  </si>
  <si>
    <t>DARDEAU</t>
  </si>
  <si>
    <t>Marvin</t>
  </si>
  <si>
    <t>DARFILAL</t>
  </si>
  <si>
    <t>DARLET N'KEY</t>
  </si>
  <si>
    <t>DARNET</t>
  </si>
  <si>
    <t>Trystan</t>
  </si>
  <si>
    <t>DARTIGUE</t>
  </si>
  <si>
    <t>Imanol</t>
  </si>
  <si>
    <t>DASSIGNY DE FREITAS</t>
  </si>
  <si>
    <t>DATIN</t>
  </si>
  <si>
    <t>DAUBÉ</t>
  </si>
  <si>
    <t>Devaughn</t>
  </si>
  <si>
    <t>DAUBIGNARD</t>
  </si>
  <si>
    <t>DAUDE</t>
  </si>
  <si>
    <t>DAUGERON AUFAUVRE</t>
  </si>
  <si>
    <t>DAUMAIN AGEORGES</t>
  </si>
  <si>
    <t>Kenzo</t>
  </si>
  <si>
    <t>DAUNAY YUCE</t>
  </si>
  <si>
    <t>Abel</t>
  </si>
  <si>
    <t>Héloi</t>
  </si>
  <si>
    <t>DAUPHIN HERVE</t>
  </si>
  <si>
    <t>DAUREDON</t>
  </si>
  <si>
    <t>Lenzo</t>
  </si>
  <si>
    <t>DAUXERE MIGUEL</t>
  </si>
  <si>
    <t>DAVANT</t>
  </si>
  <si>
    <t>Lysiane</t>
  </si>
  <si>
    <t>DAVERNON</t>
  </si>
  <si>
    <t>DAVID</t>
  </si>
  <si>
    <t>DAVIGNON</t>
  </si>
  <si>
    <t>DAVLETBAEV</t>
  </si>
  <si>
    <t>Iskander</t>
  </si>
  <si>
    <t>DAVOST</t>
  </si>
  <si>
    <t>DAVRAINVILLE</t>
  </si>
  <si>
    <t>DAY</t>
  </si>
  <si>
    <t>DAYBER</t>
  </si>
  <si>
    <t>DAZA</t>
  </si>
  <si>
    <t>DE ALMEIDA SILVA</t>
  </si>
  <si>
    <t>DE AMORIN</t>
  </si>
  <si>
    <t>DE BENEDETTO</t>
  </si>
  <si>
    <t>DE BENOIST</t>
  </si>
  <si>
    <t>Pia</t>
  </si>
  <si>
    <t>DE BODARD</t>
  </si>
  <si>
    <t>DE CARVALHO BARRAULT</t>
  </si>
  <si>
    <t>Gustavo</t>
  </si>
  <si>
    <t>DE CARVALHO SOUSA</t>
  </si>
  <si>
    <t>Eduardo</t>
  </si>
  <si>
    <t>Felipe</t>
  </si>
  <si>
    <t>DE FARIA</t>
  </si>
  <si>
    <t>DE FLEURIAN</t>
  </si>
  <si>
    <t>DE FREITAS</t>
  </si>
  <si>
    <t>DE HERDT</t>
  </si>
  <si>
    <t>Anaëlle</t>
  </si>
  <si>
    <t>DE JESUS</t>
  </si>
  <si>
    <t>DE JESUS PONROY</t>
  </si>
  <si>
    <t>DE LA HAMAYDE</t>
  </si>
  <si>
    <t>DE LAFARGE</t>
  </si>
  <si>
    <t>Nathanaël</t>
  </si>
  <si>
    <t>DE LARY</t>
  </si>
  <si>
    <t>Jean Batiste</t>
  </si>
  <si>
    <t>DE LAZZARI</t>
  </si>
  <si>
    <t>Andréas</t>
  </si>
  <si>
    <t>DE MARCO</t>
  </si>
  <si>
    <t>DE MONTES</t>
  </si>
  <si>
    <t>DE OLIVEIRA</t>
  </si>
  <si>
    <t>DE OLIVIERA FERREIRA</t>
  </si>
  <si>
    <t>DE PAUW</t>
  </si>
  <si>
    <t>DE REVIERS</t>
  </si>
  <si>
    <t>Gaultier</t>
  </si>
  <si>
    <t>DE SCHOTTEN</t>
  </si>
  <si>
    <t xml:space="preserve">DE SEQUEIRA </t>
  </si>
  <si>
    <t>Noemie</t>
  </si>
  <si>
    <t>DE SLOOVERE</t>
  </si>
  <si>
    <t>DE SOUSA</t>
  </si>
  <si>
    <t>DE SOUSA OLIVEIRA</t>
  </si>
  <si>
    <t>Angelo</t>
  </si>
  <si>
    <t>DE SOUZA</t>
  </si>
  <si>
    <t>DE VALENCE</t>
  </si>
  <si>
    <t>Clair</t>
  </si>
  <si>
    <t>Gauthier</t>
  </si>
  <si>
    <t>DEBACK</t>
  </si>
  <si>
    <t>DEBIED BONAMIS</t>
  </si>
  <si>
    <t>DEBISSCHOP</t>
  </si>
  <si>
    <t>DEBLAUWE</t>
  </si>
  <si>
    <t>DEBOUCHAGE</t>
  </si>
  <si>
    <t>DEBOURG</t>
  </si>
  <si>
    <t>DEBOUT</t>
  </si>
  <si>
    <t>DEBRAY</t>
  </si>
  <si>
    <t>Maëline</t>
  </si>
  <si>
    <t>DEBROISE</t>
  </si>
  <si>
    <t>Teddy</t>
  </si>
  <si>
    <t>DECAMP</t>
  </si>
  <si>
    <t>Ilhan</t>
  </si>
  <si>
    <t>DECARME</t>
  </si>
  <si>
    <t>DECAUX</t>
  </si>
  <si>
    <t>DECHARTRES</t>
  </si>
  <si>
    <t>Anthime</t>
  </si>
  <si>
    <t>DECORTE</t>
  </si>
  <si>
    <t>Maxandre</t>
  </si>
  <si>
    <t>DECOSTAIRE</t>
  </si>
  <si>
    <t>Satya</t>
  </si>
  <si>
    <t>DECUYPER</t>
  </si>
  <si>
    <t>Tyron</t>
  </si>
  <si>
    <t>DEFRANCE</t>
  </si>
  <si>
    <t>DEGASSE</t>
  </si>
  <si>
    <t>Juliann</t>
  </si>
  <si>
    <t>DEGRELLE</t>
  </si>
  <si>
    <t>DEHEM</t>
  </si>
  <si>
    <t>DEHEUNINCK</t>
  </si>
  <si>
    <t>Joaquim</t>
  </si>
  <si>
    <t>Lexie</t>
  </si>
  <si>
    <t>DEHIERE</t>
  </si>
  <si>
    <t>DEJAMMET GANDOUIN</t>
  </si>
  <si>
    <t>DEJESUS LE GUIDEC</t>
  </si>
  <si>
    <t>DEJOUX</t>
  </si>
  <si>
    <t>FOYER RURAL PARASSY T.T.</t>
  </si>
  <si>
    <t>DELACOUR</t>
  </si>
  <si>
    <t>DELACOUX</t>
  </si>
  <si>
    <t>DELAFOY</t>
  </si>
  <si>
    <t>DELAGE</t>
  </si>
  <si>
    <t>Jayson</t>
  </si>
  <si>
    <t>DELAGE LARS</t>
  </si>
  <si>
    <t>Lénaïs</t>
  </si>
  <si>
    <t>DELAILLE</t>
  </si>
  <si>
    <t>DELALANDES</t>
  </si>
  <si>
    <t>DELALEU</t>
  </si>
  <si>
    <t>Agnès</t>
  </si>
  <si>
    <t>DELANGLE</t>
  </si>
  <si>
    <t>Milovan</t>
  </si>
  <si>
    <t>DELANNOY</t>
  </si>
  <si>
    <t>DELAURE-HUKOV</t>
  </si>
  <si>
    <t>DELAVAL</t>
  </si>
  <si>
    <t>DELAVENAY</t>
  </si>
  <si>
    <t>DELCAMP</t>
  </si>
  <si>
    <t>Zachary</t>
  </si>
  <si>
    <t>DELEFLIE</t>
  </si>
  <si>
    <t>DELETANG</t>
  </si>
  <si>
    <t>Aloïs</t>
  </si>
  <si>
    <t>DELEUZE</t>
  </si>
  <si>
    <t>DELHAYE</t>
  </si>
  <si>
    <t>Linaly</t>
  </si>
  <si>
    <t>Younès</t>
  </si>
  <si>
    <t>DELHOMME</t>
  </si>
  <si>
    <t>DELLANEGRA</t>
  </si>
  <si>
    <t>DELMAR</t>
  </si>
  <si>
    <t>DELMOTTE</t>
  </si>
  <si>
    <t>DELORME</t>
  </si>
  <si>
    <t>Zoe</t>
  </si>
  <si>
    <t>DELOUCHE</t>
  </si>
  <si>
    <t>DELREUX</t>
  </si>
  <si>
    <t>DEMAISON</t>
  </si>
  <si>
    <t>DEMANDRE</t>
  </si>
  <si>
    <t>Raphaêl</t>
  </si>
  <si>
    <t>DEMANET</t>
  </si>
  <si>
    <t>Thimotee</t>
  </si>
  <si>
    <t>DEMARETS</t>
  </si>
  <si>
    <t>DEMAY</t>
  </si>
  <si>
    <t>Steve</t>
  </si>
  <si>
    <t>DEMESTRE BEAUFILS</t>
  </si>
  <si>
    <t>DEMIK</t>
  </si>
  <si>
    <t>DEMION</t>
  </si>
  <si>
    <t>DEN HARTOG</t>
  </si>
  <si>
    <t>DENIAU</t>
  </si>
  <si>
    <t>PONTLEVOY</t>
  </si>
  <si>
    <t>DENIS</t>
  </si>
  <si>
    <t>DENIZE-PETIT</t>
  </si>
  <si>
    <t>DENOO</t>
  </si>
  <si>
    <t>DEPEIGE</t>
  </si>
  <si>
    <t>DÉPONT</t>
  </si>
  <si>
    <t>Adèle</t>
  </si>
  <si>
    <t>DEQUICK</t>
  </si>
  <si>
    <t>DEQUIPPE</t>
  </si>
  <si>
    <t>DERIAU SIMAO</t>
  </si>
  <si>
    <t>Audran</t>
  </si>
  <si>
    <t>DEROUET</t>
  </si>
  <si>
    <t>DERRIEN</t>
  </si>
  <si>
    <t>DERRIER</t>
  </si>
  <si>
    <t>DESBOIS</t>
  </si>
  <si>
    <t>DESCAMP</t>
  </si>
  <si>
    <t>DESCHAMPS</t>
  </si>
  <si>
    <t>DESCHARLES</t>
  </si>
  <si>
    <t>Juline</t>
  </si>
  <si>
    <t>DESCOUX</t>
  </si>
  <si>
    <t>Marthe</t>
  </si>
  <si>
    <t>DESENFANT</t>
  </si>
  <si>
    <t>DESHERBAIS</t>
  </si>
  <si>
    <t>DESHUISSARD</t>
  </si>
  <si>
    <t>Nyna</t>
  </si>
  <si>
    <t>Riley</t>
  </si>
  <si>
    <t>DESILES</t>
  </si>
  <si>
    <t>DESIRE</t>
  </si>
  <si>
    <t>DESIRE GODARD</t>
  </si>
  <si>
    <t>DESJOBERT</t>
  </si>
  <si>
    <t>DESJOUIS</t>
  </si>
  <si>
    <t>DESMAISON</t>
  </si>
  <si>
    <t>Aimy</t>
  </si>
  <si>
    <t>ARTHON TENNIS DE TABLE</t>
  </si>
  <si>
    <t>DESME</t>
  </si>
  <si>
    <t>Maiwen</t>
  </si>
  <si>
    <t>DESMEE</t>
  </si>
  <si>
    <t>DESMONTS-CORNILLE</t>
  </si>
  <si>
    <t>DESOMBRE LEMONIER</t>
  </si>
  <si>
    <t>Viggo</t>
  </si>
  <si>
    <t>DESOULIERES</t>
  </si>
  <si>
    <t>DESPAX</t>
  </si>
  <si>
    <t>DESPLOBAIN</t>
  </si>
  <si>
    <t>DESSESSARTS STAELEN</t>
  </si>
  <si>
    <t>Aedan</t>
  </si>
  <si>
    <t>DESSOUBRAIS</t>
  </si>
  <si>
    <t>DESUMEUR</t>
  </si>
  <si>
    <t>Jule</t>
  </si>
  <si>
    <t>DETTER</t>
  </si>
  <si>
    <t>Mayeul</t>
  </si>
  <si>
    <t>DEVANNE</t>
  </si>
  <si>
    <t>DEVAUX</t>
  </si>
  <si>
    <t>DEVAUX-YANGANDA</t>
  </si>
  <si>
    <t>DEVERNOIS SEDDIKI</t>
  </si>
  <si>
    <t>Sofyane</t>
  </si>
  <si>
    <t>DEVIERS</t>
  </si>
  <si>
    <t>DEVIGNE</t>
  </si>
  <si>
    <t>DEVIN</t>
  </si>
  <si>
    <t>DEVOS</t>
  </si>
  <si>
    <t>ASTT CHEMILLE SUR DEME</t>
  </si>
  <si>
    <t>DIAKITE</t>
  </si>
  <si>
    <t>Soumaila</t>
  </si>
  <si>
    <t>DIALLO</t>
  </si>
  <si>
    <t>Alpha</t>
  </si>
  <si>
    <t>DIANDAGA - MALEKA</t>
  </si>
  <si>
    <t>Zalia</t>
  </si>
  <si>
    <t>DIANDAGA MALEKA</t>
  </si>
  <si>
    <t>Amber</t>
  </si>
  <si>
    <t>DIARD</t>
  </si>
  <si>
    <t>DIARRA</t>
  </si>
  <si>
    <t>Ismael</t>
  </si>
  <si>
    <t>Moussa</t>
  </si>
  <si>
    <t>Soraya</t>
  </si>
  <si>
    <t>DIARRASSOUBA</t>
  </si>
  <si>
    <t>DIAS</t>
  </si>
  <si>
    <t>DIAS LELARGE</t>
  </si>
  <si>
    <t>Leane</t>
  </si>
  <si>
    <t>DIAW</t>
  </si>
  <si>
    <t>Amadou</t>
  </si>
  <si>
    <t xml:space="preserve">DIDULE </t>
  </si>
  <si>
    <t>Oscar</t>
  </si>
  <si>
    <t>DIDULE</t>
  </si>
  <si>
    <t>DIEHL</t>
  </si>
  <si>
    <t>DIEPDALE</t>
  </si>
  <si>
    <t>DINH</t>
  </si>
  <si>
    <t>Tuan Dat</t>
  </si>
  <si>
    <t>DION</t>
  </si>
  <si>
    <t>Caliste</t>
  </si>
  <si>
    <t>DIOT</t>
  </si>
  <si>
    <t>DIPHILE</t>
  </si>
  <si>
    <t>DISCHERT MACQUET</t>
  </si>
  <si>
    <t>DIVERRES</t>
  </si>
  <si>
    <t>DIVET</t>
  </si>
  <si>
    <t>Lucile</t>
  </si>
  <si>
    <t>DIXNEUF</t>
  </si>
  <si>
    <t>DJEUASSI PONKIN</t>
  </si>
  <si>
    <t>Owenn</t>
  </si>
  <si>
    <t>DOBER</t>
  </si>
  <si>
    <t>Maruis</t>
  </si>
  <si>
    <t>DODU</t>
  </si>
  <si>
    <t>DOIDY</t>
  </si>
  <si>
    <t>DOIREAU</t>
  </si>
  <si>
    <t>DOISNEAU</t>
  </si>
  <si>
    <t>DOLLET</t>
  </si>
  <si>
    <t>DOMENECH</t>
  </si>
  <si>
    <t>DOMINGUES AFONSO FALSON</t>
  </si>
  <si>
    <t>DONDI</t>
  </si>
  <si>
    <t>Carla</t>
  </si>
  <si>
    <t>DONDOSSOLA</t>
  </si>
  <si>
    <t>DORANGEON</t>
  </si>
  <si>
    <t>DORMIGNIES</t>
  </si>
  <si>
    <t>DORMONT</t>
  </si>
  <si>
    <t>DOROTTE</t>
  </si>
  <si>
    <t>Clarence</t>
  </si>
  <si>
    <t>DORTHE-KNITTEL</t>
  </si>
  <si>
    <t>DOS SANTOS</t>
  </si>
  <si>
    <t>Deuvi</t>
  </si>
  <si>
    <t>Diégo</t>
  </si>
  <si>
    <t>Elie</t>
  </si>
  <si>
    <t>DOS SANTOS PIRES</t>
  </si>
  <si>
    <t>Zacharie</t>
  </si>
  <si>
    <t>DOSSARD</t>
  </si>
  <si>
    <t>DOUADY</t>
  </si>
  <si>
    <t>DOUAMBA</t>
  </si>
  <si>
    <t>DOUBLET</t>
  </si>
  <si>
    <t>Mathéïs</t>
  </si>
  <si>
    <t>DOUBLIER</t>
  </si>
  <si>
    <t>DOUCET</t>
  </si>
  <si>
    <t>DOUCHE THEVENIN</t>
  </si>
  <si>
    <t>Luana</t>
  </si>
  <si>
    <t>DOUDARD</t>
  </si>
  <si>
    <t>DOUELLE</t>
  </si>
  <si>
    <t>DOUGNAC</t>
  </si>
  <si>
    <t>DOUGOUM DESPORT</t>
  </si>
  <si>
    <t>DOUGUEDROIT</t>
  </si>
  <si>
    <t>DOUMAYROU</t>
  </si>
  <si>
    <t>Lalie</t>
  </si>
  <si>
    <t>DOUMENQ</t>
  </si>
  <si>
    <t>DOURDAN</t>
  </si>
  <si>
    <t xml:space="preserve">DOUSSET </t>
  </si>
  <si>
    <t>DOUSSINAULT</t>
  </si>
  <si>
    <t>DOUX</t>
  </si>
  <si>
    <t>DOVERGNE</t>
  </si>
  <si>
    <t>DRAULT</t>
  </si>
  <si>
    <t>DRAZIC</t>
  </si>
  <si>
    <t>Nikola</t>
  </si>
  <si>
    <t>DRIAD</t>
  </si>
  <si>
    <t>Lyne</t>
  </si>
  <si>
    <t>DRIARD</t>
  </si>
  <si>
    <t>DROCHON</t>
  </si>
  <si>
    <t>DRON</t>
  </si>
  <si>
    <t>DROUARD</t>
  </si>
  <si>
    <t>DROUIN</t>
  </si>
  <si>
    <t>DROYERRE</t>
  </si>
  <si>
    <t>DRUON</t>
  </si>
  <si>
    <t>DU BOISTESSELIN</t>
  </si>
  <si>
    <t>Vadim</t>
  </si>
  <si>
    <t>DUAULT</t>
  </si>
  <si>
    <t>Alice</t>
  </si>
  <si>
    <t>DUBAR</t>
  </si>
  <si>
    <t>DUBOC</t>
  </si>
  <si>
    <t>DUBOIS</t>
  </si>
  <si>
    <t>Lancelot</t>
  </si>
  <si>
    <t>Noame</t>
  </si>
  <si>
    <t>DUBRAY</t>
  </si>
  <si>
    <t>DUBREUIL</t>
  </si>
  <si>
    <t>Syméo</t>
  </si>
  <si>
    <t>DUCHAMP</t>
  </si>
  <si>
    <t>DUCHAUSSOY</t>
  </si>
  <si>
    <t>Elyes</t>
  </si>
  <si>
    <t>DUCHEMIN</t>
  </si>
  <si>
    <t>DUCHESNE</t>
  </si>
  <si>
    <t>DUCHON</t>
  </si>
  <si>
    <t>Aloys</t>
  </si>
  <si>
    <t>DUCLA</t>
  </si>
  <si>
    <t>DUCLOS</t>
  </si>
  <si>
    <t>Sibylle</t>
  </si>
  <si>
    <t>DUCLOUX</t>
  </si>
  <si>
    <t>DUCLUZEAU</t>
  </si>
  <si>
    <t>DUCROT</t>
  </si>
  <si>
    <t>DUCROUX</t>
  </si>
  <si>
    <t>DUCUING</t>
  </si>
  <si>
    <t>Max</t>
  </si>
  <si>
    <t>DUFAY</t>
  </si>
  <si>
    <t>DUFFART</t>
  </si>
  <si>
    <t>DUFLOT</t>
  </si>
  <si>
    <t>Léonie</t>
  </si>
  <si>
    <t>DUFOIX</t>
  </si>
  <si>
    <t>DUFOUR</t>
  </si>
  <si>
    <t>Raffael</t>
  </si>
  <si>
    <t>Timothé</t>
  </si>
  <si>
    <t>DUFOURMANTELLE</t>
  </si>
  <si>
    <t>DUFRESNE</t>
  </si>
  <si>
    <t>DUGAS</t>
  </si>
  <si>
    <t>DUGUE</t>
  </si>
  <si>
    <t>DUHAUVELLE</t>
  </si>
  <si>
    <t>DUKE</t>
  </si>
  <si>
    <t>DUMAND</t>
  </si>
  <si>
    <t>DUMAS</t>
  </si>
  <si>
    <t>Camelia</t>
  </si>
  <si>
    <t>DUMESNIL LEPENGLAON</t>
  </si>
  <si>
    <t>DUMONT BELIN</t>
  </si>
  <si>
    <t>DUMONT</t>
  </si>
  <si>
    <t>Logan</t>
  </si>
  <si>
    <t>DUMOULIN</t>
  </si>
  <si>
    <t>DUPAS</t>
  </si>
  <si>
    <t>DUPEUX</t>
  </si>
  <si>
    <t>DUPIN</t>
  </si>
  <si>
    <t>DUPON</t>
  </si>
  <si>
    <t>DUPONT</t>
  </si>
  <si>
    <t>Adriana</t>
  </si>
  <si>
    <t>DUPRE-RIDOUX</t>
  </si>
  <si>
    <t>DUPUIS</t>
  </si>
  <si>
    <t>DUPUY</t>
  </si>
  <si>
    <t>DUQUE MORO</t>
  </si>
  <si>
    <t>Iker</t>
  </si>
  <si>
    <t>DURAND</t>
  </si>
  <si>
    <t>BOTTIN</t>
  </si>
  <si>
    <t>DURET</t>
  </si>
  <si>
    <t>DURMEEA-BERHAULT</t>
  </si>
  <si>
    <t>DUROURE</t>
  </si>
  <si>
    <t>Cillian</t>
  </si>
  <si>
    <t>DUSSEAUX</t>
  </si>
  <si>
    <t>Rachel</t>
  </si>
  <si>
    <t>DUTEIL</t>
  </si>
  <si>
    <t>DUTEY-HARISPE</t>
  </si>
  <si>
    <t>DUTFOY</t>
  </si>
  <si>
    <t>DUTOT</t>
  </si>
  <si>
    <t>DUTOUR</t>
  </si>
  <si>
    <t>DUVAL</t>
  </si>
  <si>
    <t>DUVAL NAUFARY</t>
  </si>
  <si>
    <t>Lola</t>
  </si>
  <si>
    <t>DUVAULT</t>
  </si>
  <si>
    <t>DUVERGER</t>
  </si>
  <si>
    <t>DUVIVIER</t>
  </si>
  <si>
    <t>Selvan</t>
  </si>
  <si>
    <t>ECHARD PONSONAILLE</t>
  </si>
  <si>
    <t>Hyeloise</t>
  </si>
  <si>
    <t>ED DOUKANI</t>
  </si>
  <si>
    <t>Brayan</t>
  </si>
  <si>
    <t>EFFA</t>
  </si>
  <si>
    <t>EGRE</t>
  </si>
  <si>
    <t>EGRET</t>
  </si>
  <si>
    <t>EKEUH KAPAWA</t>
  </si>
  <si>
    <t>Christ</t>
  </si>
  <si>
    <t>EL ALAMI</t>
  </si>
  <si>
    <t>Sirine</t>
  </si>
  <si>
    <t>EL GHOUL</t>
  </si>
  <si>
    <t>EL HADDAD</t>
  </si>
  <si>
    <t>Maissa</t>
  </si>
  <si>
    <t>EL HADDIQ</t>
  </si>
  <si>
    <t>Nahil</t>
  </si>
  <si>
    <t>EL HARMOUCHI</t>
  </si>
  <si>
    <t>EL IDRISSI</t>
  </si>
  <si>
    <t>Mahedine</t>
  </si>
  <si>
    <t>EL KHADHIRI</t>
  </si>
  <si>
    <t>Ibrahim</t>
  </si>
  <si>
    <t>EL MOADDEM</t>
  </si>
  <si>
    <t>Kawsar</t>
  </si>
  <si>
    <t>EL MOSSAOUI</t>
  </si>
  <si>
    <t>EL MOURABIT</t>
  </si>
  <si>
    <t xml:space="preserve">EL OUAGARI </t>
  </si>
  <si>
    <t>Sanaa</t>
  </si>
  <si>
    <t>EL OUALI</t>
  </si>
  <si>
    <t>Zakarya</t>
  </si>
  <si>
    <t>EL ZOUIRI</t>
  </si>
  <si>
    <t>Réda</t>
  </si>
  <si>
    <t>ELATI</t>
  </si>
  <si>
    <t>Malek</t>
  </si>
  <si>
    <t>ELIS ROBERT</t>
  </si>
  <si>
    <t>ELOY</t>
  </si>
  <si>
    <t>ELPHEGE</t>
  </si>
  <si>
    <t>EMONOT</t>
  </si>
  <si>
    <t>EMY</t>
  </si>
  <si>
    <t>Manoa</t>
  </si>
  <si>
    <t>ENDAMME</t>
  </si>
  <si>
    <t>Desmond</t>
  </si>
  <si>
    <t>ENGEL</t>
  </si>
  <si>
    <t>EON</t>
  </si>
  <si>
    <t>Bryan</t>
  </si>
  <si>
    <t>ERNOULT</t>
  </si>
  <si>
    <t>Oceane</t>
  </si>
  <si>
    <t>Ange</t>
  </si>
  <si>
    <t>ESCRIVA</t>
  </si>
  <si>
    <t>ESPIED</t>
  </si>
  <si>
    <t>ESTEVES BANNOCAS</t>
  </si>
  <si>
    <t>ESTOURNET</t>
  </si>
  <si>
    <t>ESTRADE</t>
  </si>
  <si>
    <t>ETIENVRE-LEVEQUE</t>
  </si>
  <si>
    <t>ETTLIN-GUENEAU</t>
  </si>
  <si>
    <t>Stann</t>
  </si>
  <si>
    <t>EVEILLARD</t>
  </si>
  <si>
    <t>EVENAS</t>
  </si>
  <si>
    <t>EVEZARD</t>
  </si>
  <si>
    <t>Jeremie</t>
  </si>
  <si>
    <t>EVRARD</t>
  </si>
  <si>
    <t>EVREN</t>
  </si>
  <si>
    <t>Emre</t>
  </si>
  <si>
    <t>EZAN</t>
  </si>
  <si>
    <t>HERISSON</t>
  </si>
  <si>
    <t>FABIEN</t>
  </si>
  <si>
    <t>FABIENNE</t>
  </si>
  <si>
    <t>Nils</t>
  </si>
  <si>
    <t>FABRY-DAUENDORFER</t>
  </si>
  <si>
    <t>FACHINETTI</t>
  </si>
  <si>
    <t>FACON</t>
  </si>
  <si>
    <t>Kayden</t>
  </si>
  <si>
    <t>FAFIN</t>
  </si>
  <si>
    <t>FAGGIN</t>
  </si>
  <si>
    <t>Balthazar</t>
  </si>
  <si>
    <t>FAGNIART BALASTEGUIN</t>
  </si>
  <si>
    <t>Wayann</t>
  </si>
  <si>
    <t>FALAISE</t>
  </si>
  <si>
    <t>Shenan</t>
  </si>
  <si>
    <t>FALANDYSZ MOREAU</t>
  </si>
  <si>
    <t>FALL</t>
  </si>
  <si>
    <t>Jalil</t>
  </si>
  <si>
    <t>FALLOU</t>
  </si>
  <si>
    <t>Laurine</t>
  </si>
  <si>
    <t>FARAULT</t>
  </si>
  <si>
    <t>FARGES</t>
  </si>
  <si>
    <t>FARIA FILIPE</t>
  </si>
  <si>
    <t>FAU</t>
  </si>
  <si>
    <t>FAUBERT GALLOY</t>
  </si>
  <si>
    <t>FAUCHE</t>
  </si>
  <si>
    <t>FAUCHEUX</t>
  </si>
  <si>
    <t>Pierre-Louis</t>
  </si>
  <si>
    <t>FAUCONNIER AUTIN</t>
  </si>
  <si>
    <t>FAURE DEPERNE</t>
  </si>
  <si>
    <t>FAURRE</t>
  </si>
  <si>
    <t>FAUVE</t>
  </si>
  <si>
    <t>Ernestine</t>
  </si>
  <si>
    <t>FAUVEAU</t>
  </si>
  <si>
    <t>FAUVET</t>
  </si>
  <si>
    <t>FAVAS</t>
  </si>
  <si>
    <t>FAVRE</t>
  </si>
  <si>
    <t>FAVRIS</t>
  </si>
  <si>
    <t>FAYEL</t>
  </si>
  <si>
    <t>FEDE</t>
  </si>
  <si>
    <t>FEILLU</t>
  </si>
  <si>
    <t>FELDER</t>
  </si>
  <si>
    <t>FELLICE</t>
  </si>
  <si>
    <t>FEREOL SANA</t>
  </si>
  <si>
    <t>Mike</t>
  </si>
  <si>
    <t>FERJULE</t>
  </si>
  <si>
    <t>Sloryane</t>
  </si>
  <si>
    <t>FERNANDES</t>
  </si>
  <si>
    <t>Matys</t>
  </si>
  <si>
    <t>Orlane</t>
  </si>
  <si>
    <t>FERNANDEZ</t>
  </si>
  <si>
    <t>FERRAGU</t>
  </si>
  <si>
    <t>Luna</t>
  </si>
  <si>
    <t>FERRAND</t>
  </si>
  <si>
    <t>FERRE</t>
  </si>
  <si>
    <t>FERRE-TOMONAKA</t>
  </si>
  <si>
    <t>FERREIRA DA SILVA</t>
  </si>
  <si>
    <t>FERREIRA VALVES</t>
  </si>
  <si>
    <t>João Pedro</t>
  </si>
  <si>
    <t>FERRERI</t>
  </si>
  <si>
    <t>Batiste</t>
  </si>
  <si>
    <t>FERRIERES</t>
  </si>
  <si>
    <t>FEUILLARD</t>
  </si>
  <si>
    <t>Auxence</t>
  </si>
  <si>
    <t>FIAN</t>
  </si>
  <si>
    <t>FIEVET</t>
  </si>
  <si>
    <t>Maylis</t>
  </si>
  <si>
    <t>FIGUEIREDO</t>
  </si>
  <si>
    <t>Rafaêl</t>
  </si>
  <si>
    <t>FIGUES</t>
  </si>
  <si>
    <t>FILEZ</t>
  </si>
  <si>
    <t>FINIANOS</t>
  </si>
  <si>
    <t>FIRMIN</t>
  </si>
  <si>
    <t>Tilio</t>
  </si>
  <si>
    <t>FLAIS</t>
  </si>
  <si>
    <t>FLEURISSON</t>
  </si>
  <si>
    <t>Lyna</t>
  </si>
  <si>
    <t>FLUCKIGER</t>
  </si>
  <si>
    <t>FODOR</t>
  </si>
  <si>
    <t>Ianis</t>
  </si>
  <si>
    <t>FOLLIC</t>
  </si>
  <si>
    <t>FONDRAS</t>
  </si>
  <si>
    <t>FONTAINE</t>
  </si>
  <si>
    <t>FORESTI</t>
  </si>
  <si>
    <t>Arabella</t>
  </si>
  <si>
    <t>FORESTIER</t>
  </si>
  <si>
    <t>Tamara</t>
  </si>
  <si>
    <t>FORET</t>
  </si>
  <si>
    <t>FORGEARD</t>
  </si>
  <si>
    <t>FORGET</t>
  </si>
  <si>
    <t>Faustine</t>
  </si>
  <si>
    <t>Gregoire</t>
  </si>
  <si>
    <t>FORT</t>
  </si>
  <si>
    <t>FORTE LABROUSSE</t>
  </si>
  <si>
    <t>Ryan</t>
  </si>
  <si>
    <t>FOSTIN</t>
  </si>
  <si>
    <t>Keïssy</t>
  </si>
  <si>
    <t>FOUANON</t>
  </si>
  <si>
    <t>FOUCAULT</t>
  </si>
  <si>
    <t>FOUCAUT</t>
  </si>
  <si>
    <t>FOUCHARD RIDEAU</t>
  </si>
  <si>
    <t>Emmy</t>
  </si>
  <si>
    <t>FOUCHAULT</t>
  </si>
  <si>
    <t>FOUCHE</t>
  </si>
  <si>
    <t>FOUCHER</t>
  </si>
  <si>
    <t>FOUCHERAND</t>
  </si>
  <si>
    <t>FOUCHET</t>
  </si>
  <si>
    <t>FOUCHIER</t>
  </si>
  <si>
    <t>FOUILLE</t>
  </si>
  <si>
    <t>FOUILLET</t>
  </si>
  <si>
    <t>FOUILLOUX</t>
  </si>
  <si>
    <t>FOULON HOCDÉ</t>
  </si>
  <si>
    <t>FOUQUES</t>
  </si>
  <si>
    <t>FOUQUET</t>
  </si>
  <si>
    <t>FOURCAULX</t>
  </si>
  <si>
    <t>Léon</t>
  </si>
  <si>
    <t>FOURMONT</t>
  </si>
  <si>
    <t>FOURNIER</t>
  </si>
  <si>
    <t>FOURNIER-MONTGIEUX</t>
  </si>
  <si>
    <t>Aymard</t>
  </si>
  <si>
    <t>Bosco</t>
  </si>
  <si>
    <t>Maixent</t>
  </si>
  <si>
    <t>FOURNY</t>
  </si>
  <si>
    <t>Lheo</t>
  </si>
  <si>
    <t>FOURRE</t>
  </si>
  <si>
    <t>FOURRET</t>
  </si>
  <si>
    <t>Florentin</t>
  </si>
  <si>
    <t>FOURTEAU</t>
  </si>
  <si>
    <t>FOYER</t>
  </si>
  <si>
    <t>FRADET</t>
  </si>
  <si>
    <t>FRAIGNEAU</t>
  </si>
  <si>
    <t>Madie</t>
  </si>
  <si>
    <t>FRANCHE ROUSSEL</t>
  </si>
  <si>
    <t>FRANCHET</t>
  </si>
  <si>
    <t>FRANCHETEAU</t>
  </si>
  <si>
    <t>FRANCO-PIRARD</t>
  </si>
  <si>
    <t>Maud</t>
  </si>
  <si>
    <t>FRANÇOIS</t>
  </si>
  <si>
    <t>FRANTSCHI</t>
  </si>
  <si>
    <t>Kiara</t>
  </si>
  <si>
    <t>FRAYSSE</t>
  </si>
  <si>
    <t>FREBOURG</t>
  </si>
  <si>
    <t>FRESNAIS</t>
  </si>
  <si>
    <t>FRESNAULT-LONCLE</t>
  </si>
  <si>
    <t>Marin</t>
  </si>
  <si>
    <t>FRESNAY - LELONG</t>
  </si>
  <si>
    <t>FRESNAY</t>
  </si>
  <si>
    <t>Evans</t>
  </si>
  <si>
    <t>FRESNEAU</t>
  </si>
  <si>
    <t>FRESNEDA</t>
  </si>
  <si>
    <t>FRETTE</t>
  </si>
  <si>
    <t>Léni</t>
  </si>
  <si>
    <t>FREVILLE</t>
  </si>
  <si>
    <t>FRICOT</t>
  </si>
  <si>
    <t>Mahé</t>
  </si>
  <si>
    <t>FRIEDEL</t>
  </si>
  <si>
    <t>FRIGOLA</t>
  </si>
  <si>
    <t>FROISSARD</t>
  </si>
  <si>
    <t>FROMENTEAU</t>
  </si>
  <si>
    <t>Tyago</t>
  </si>
  <si>
    <t>FROMENTIN</t>
  </si>
  <si>
    <t>FROMET</t>
  </si>
  <si>
    <t>FROMONT</t>
  </si>
  <si>
    <t>FRUGIER</t>
  </si>
  <si>
    <t>FURCY</t>
  </si>
  <si>
    <t>Ilario</t>
  </si>
  <si>
    <t>FUZEAU</t>
  </si>
  <si>
    <t>GABIGNON</t>
  </si>
  <si>
    <t>GABILLET</t>
  </si>
  <si>
    <t>Marwa</t>
  </si>
  <si>
    <t>GABIN</t>
  </si>
  <si>
    <t>GABORET</t>
  </si>
  <si>
    <t>GABORI</t>
  </si>
  <si>
    <t>Mahe</t>
  </si>
  <si>
    <t>GABORIT</t>
  </si>
  <si>
    <t>Annaelle</t>
  </si>
  <si>
    <t>GABRIEL</t>
  </si>
  <si>
    <t>GACHET</t>
  </si>
  <si>
    <t>GACI</t>
  </si>
  <si>
    <t>Leyann</t>
  </si>
  <si>
    <t>GACK</t>
  </si>
  <si>
    <t>GADAUD</t>
  </si>
  <si>
    <t>Déclan</t>
  </si>
  <si>
    <t>GAGNADOUX</t>
  </si>
  <si>
    <t>GAGNEPAIN</t>
  </si>
  <si>
    <t>Mélanie</t>
  </si>
  <si>
    <t>GAIGHER</t>
  </si>
  <si>
    <t>GAIGNARD</t>
  </si>
  <si>
    <t>Malonn</t>
  </si>
  <si>
    <t>GAILLARD</t>
  </si>
  <si>
    <t>Loghan</t>
  </si>
  <si>
    <t>Maximilien</t>
  </si>
  <si>
    <t>GAILLIEN LASCEVE</t>
  </si>
  <si>
    <t>Dany</t>
  </si>
  <si>
    <t>GALLAIS</t>
  </si>
  <si>
    <t>GALLAND</t>
  </si>
  <si>
    <t xml:space="preserve">GALLARD </t>
  </si>
  <si>
    <t>GALLICE-MONTENEGRO</t>
  </si>
  <si>
    <t>Ezio</t>
  </si>
  <si>
    <t>GALLIE</t>
  </si>
  <si>
    <t>GALLIÉ</t>
  </si>
  <si>
    <t>GALLIN</t>
  </si>
  <si>
    <t>GALLIOT</t>
  </si>
  <si>
    <t>Dyahnyssa</t>
  </si>
  <si>
    <t>GALLO</t>
  </si>
  <si>
    <t>GALLON</t>
  </si>
  <si>
    <t>GALON</t>
  </si>
  <si>
    <t>Eglantine</t>
  </si>
  <si>
    <t>GAMES EDELINE</t>
  </si>
  <si>
    <t>Reyan</t>
  </si>
  <si>
    <t>GANDON</t>
  </si>
  <si>
    <t>Helene</t>
  </si>
  <si>
    <t>GANE</t>
  </si>
  <si>
    <t>Cris</t>
  </si>
  <si>
    <t>GANGNEUX</t>
  </si>
  <si>
    <t>GANOFSKI</t>
  </si>
  <si>
    <t>Lylou</t>
  </si>
  <si>
    <t>GAOUAR</t>
  </si>
  <si>
    <t>Louey</t>
  </si>
  <si>
    <t>GAPIN</t>
  </si>
  <si>
    <t>Maeline</t>
  </si>
  <si>
    <t>GARCIA</t>
  </si>
  <si>
    <t>Naëlle</t>
  </si>
  <si>
    <t>GARCIA-VINCENT</t>
  </si>
  <si>
    <t>Luis</t>
  </si>
  <si>
    <t>Yohann</t>
  </si>
  <si>
    <t>GARDIEN</t>
  </si>
  <si>
    <t>Lilie-Rose</t>
  </si>
  <si>
    <t>GARÉNEAUX</t>
  </si>
  <si>
    <t>Kentin</t>
  </si>
  <si>
    <t>GARGOT</t>
  </si>
  <si>
    <t>GARNIER</t>
  </si>
  <si>
    <t>Jack</t>
  </si>
  <si>
    <t>Leopold</t>
  </si>
  <si>
    <t>GARRAIO</t>
  </si>
  <si>
    <t>GARROS</t>
  </si>
  <si>
    <t>Max-Ange</t>
  </si>
  <si>
    <t>GARZENNE</t>
  </si>
  <si>
    <t>Thelio</t>
  </si>
  <si>
    <t>GASCARD</t>
  </si>
  <si>
    <t>GASCOIN</t>
  </si>
  <si>
    <t>GASNIER</t>
  </si>
  <si>
    <t>GASPAR CACHORREIRO</t>
  </si>
  <si>
    <t>GASPAR RIBEIRO</t>
  </si>
  <si>
    <t>GASTALLE</t>
  </si>
  <si>
    <t>GATILLON</t>
  </si>
  <si>
    <t>GAUCHER</t>
  </si>
  <si>
    <t>GAUCHET</t>
  </si>
  <si>
    <t>GAUDELAS</t>
  </si>
  <si>
    <t>GAUDIN PINCHON</t>
  </si>
  <si>
    <t>GAUDRIAUD</t>
  </si>
  <si>
    <t>GAUDRY</t>
  </si>
  <si>
    <t>GAUDUCHEAU</t>
  </si>
  <si>
    <t>GAUDY</t>
  </si>
  <si>
    <t>Luce</t>
  </si>
  <si>
    <t>GAULON</t>
  </si>
  <si>
    <t>GAUMET</t>
  </si>
  <si>
    <t>GAUSSE</t>
  </si>
  <si>
    <t>Noha</t>
  </si>
  <si>
    <t>GAUTHIER</t>
  </si>
  <si>
    <t>GAUTHIER JUSTIN</t>
  </si>
  <si>
    <t>Maïlo</t>
  </si>
  <si>
    <t>Luke</t>
  </si>
  <si>
    <t>GAUTIER</t>
  </si>
  <si>
    <t>Cosme</t>
  </si>
  <si>
    <t>GAUTTRON-PAVILLON</t>
  </si>
  <si>
    <t>GAVAZZI</t>
  </si>
  <si>
    <t>GAY</t>
  </si>
  <si>
    <t>Thalia</t>
  </si>
  <si>
    <t>GBESSEMEHLAN</t>
  </si>
  <si>
    <t>Pharel</t>
  </si>
  <si>
    <t>GDAK</t>
  </si>
  <si>
    <t>GEINS</t>
  </si>
  <si>
    <t>GEMINET</t>
  </si>
  <si>
    <t>GENDRONNEAU</t>
  </si>
  <si>
    <t>GENECE CHARLES - ALFRED</t>
  </si>
  <si>
    <t>Donaël</t>
  </si>
  <si>
    <t>GENEST</t>
  </si>
  <si>
    <t>GENET</t>
  </si>
  <si>
    <t>Aarden</t>
  </si>
  <si>
    <t>GENIEUX</t>
  </si>
  <si>
    <t>Lisa</t>
  </si>
  <si>
    <t>GENTE COLLIN</t>
  </si>
  <si>
    <t>GEOFFROY</t>
  </si>
  <si>
    <t>Aditya</t>
  </si>
  <si>
    <t>GEORGES</t>
  </si>
  <si>
    <t>Fares</t>
  </si>
  <si>
    <t>GEORGES MICHEL</t>
  </si>
  <si>
    <t>GEORGET</t>
  </si>
  <si>
    <t>Hans</t>
  </si>
  <si>
    <t>Kéoni</t>
  </si>
  <si>
    <t>GEORGIN</t>
  </si>
  <si>
    <t>Amélia</t>
  </si>
  <si>
    <t>GERARD DA FONSCA</t>
  </si>
  <si>
    <t>GERARD</t>
  </si>
  <si>
    <t>Enola</t>
  </si>
  <si>
    <t>GERBAUD</t>
  </si>
  <si>
    <t>Mila</t>
  </si>
  <si>
    <t>GERBAULT AILERIE</t>
  </si>
  <si>
    <t>GERBE</t>
  </si>
  <si>
    <t>GERMAIN</t>
  </si>
  <si>
    <t>GERMAIN-PALLEC</t>
  </si>
  <si>
    <t>Théophane</t>
  </si>
  <si>
    <t>GERMOND</t>
  </si>
  <si>
    <t>GESSAT MAILLARD</t>
  </si>
  <si>
    <t>GESTIN</t>
  </si>
  <si>
    <t>GHEZ</t>
  </si>
  <si>
    <t>GIARMANA</t>
  </si>
  <si>
    <t>GIBAULT</t>
  </si>
  <si>
    <t>Kénaël</t>
  </si>
  <si>
    <t>GIDRON</t>
  </si>
  <si>
    <t>GIET</t>
  </si>
  <si>
    <t>GIEU</t>
  </si>
  <si>
    <t>GIFFARD</t>
  </si>
  <si>
    <t>GIGAN</t>
  </si>
  <si>
    <t>Noelyne</t>
  </si>
  <si>
    <t xml:space="preserve">GIGANTE </t>
  </si>
  <si>
    <t>GIGANTE</t>
  </si>
  <si>
    <t>GIGUET</t>
  </si>
  <si>
    <t>GILIBERT</t>
  </si>
  <si>
    <t>GILLARD</t>
  </si>
  <si>
    <t>GILLE</t>
  </si>
  <si>
    <t>GILLES</t>
  </si>
  <si>
    <t>GILLIOT</t>
  </si>
  <si>
    <t>Louciane</t>
  </si>
  <si>
    <t>GINGAND - PASSAVANT</t>
  </si>
  <si>
    <t>GIOSA</t>
  </si>
  <si>
    <t>GIOT</t>
  </si>
  <si>
    <t>Mae</t>
  </si>
  <si>
    <t>GIOVANNINI</t>
  </si>
  <si>
    <t>Lucia</t>
  </si>
  <si>
    <t>GIRARD</t>
  </si>
  <si>
    <t>Celia</t>
  </si>
  <si>
    <t>Joanna</t>
  </si>
  <si>
    <t>GIRARD PELLETIER</t>
  </si>
  <si>
    <t>GIRARDET</t>
  </si>
  <si>
    <t>Mel</t>
  </si>
  <si>
    <t>GIRARDOT</t>
  </si>
  <si>
    <t>Melys</t>
  </si>
  <si>
    <t>GIRAUD</t>
  </si>
  <si>
    <t>GIRAUD GONCALVES</t>
  </si>
  <si>
    <t>GIRAUDON</t>
  </si>
  <si>
    <t>Constantin</t>
  </si>
  <si>
    <t>GIRAULT</t>
  </si>
  <si>
    <t>Ayden</t>
  </si>
  <si>
    <t>GIRAULT REMY</t>
  </si>
  <si>
    <t>Stanislas</t>
  </si>
  <si>
    <t>GIROLLET</t>
  </si>
  <si>
    <t>Louny</t>
  </si>
  <si>
    <t>GIROUARD</t>
  </si>
  <si>
    <t>GITTEAU</t>
  </si>
  <si>
    <t>Tessa</t>
  </si>
  <si>
    <t>GOBLET</t>
  </si>
  <si>
    <t>GODARD</t>
  </si>
  <si>
    <t>GODART</t>
  </si>
  <si>
    <t>GODEAU</t>
  </si>
  <si>
    <t>GODEAUX</t>
  </si>
  <si>
    <t>GODIER</t>
  </si>
  <si>
    <t>GODIN</t>
  </si>
  <si>
    <t>Loïs</t>
  </si>
  <si>
    <t>GODIN-RIBAULT</t>
  </si>
  <si>
    <t>Solan</t>
  </si>
  <si>
    <t>GODINEAU</t>
  </si>
  <si>
    <t>GODOY</t>
  </si>
  <si>
    <t>GOFFIN</t>
  </si>
  <si>
    <t>GOICHON LE HEN</t>
  </si>
  <si>
    <t>Arsène</t>
  </si>
  <si>
    <t>GOLAB</t>
  </si>
  <si>
    <t>GOMAS</t>
  </si>
  <si>
    <t>GOMBART-ROZE</t>
  </si>
  <si>
    <t>GOMBAULD</t>
  </si>
  <si>
    <t>GOMBERT LEBOUCHER</t>
  </si>
  <si>
    <t>GOMES</t>
  </si>
  <si>
    <t>GONCALVES</t>
  </si>
  <si>
    <t>Léandro</t>
  </si>
  <si>
    <t>GOND</t>
  </si>
  <si>
    <t>GONTIER</t>
  </si>
  <si>
    <t>GORDIEN</t>
  </si>
  <si>
    <t>Kais</t>
  </si>
  <si>
    <t>GORET</t>
  </si>
  <si>
    <t>GORIN</t>
  </si>
  <si>
    <t>Aline</t>
  </si>
  <si>
    <t>GOSSELIN</t>
  </si>
  <si>
    <t>Ozan</t>
  </si>
  <si>
    <t>GOUACHE BOULLET</t>
  </si>
  <si>
    <t>GOUDET</t>
  </si>
  <si>
    <t>Sulyvan</t>
  </si>
  <si>
    <t>GOUDJIL DECOURCELLE</t>
  </si>
  <si>
    <t>Inaya</t>
  </si>
  <si>
    <t>GOUET LE CORRE</t>
  </si>
  <si>
    <t>GOUGE</t>
  </si>
  <si>
    <t>GOUGEON</t>
  </si>
  <si>
    <t>Tehani</t>
  </si>
  <si>
    <t>GOUGEROT  AUBRY</t>
  </si>
  <si>
    <t>GOUHINEC</t>
  </si>
  <si>
    <t>Lyam</t>
  </si>
  <si>
    <t>GOUILLARD</t>
  </si>
  <si>
    <t>GOUIN-QUIDET</t>
  </si>
  <si>
    <t>GOUJAT</t>
  </si>
  <si>
    <t>GOULARD</t>
  </si>
  <si>
    <t>GOULETTE</t>
  </si>
  <si>
    <t>GOUNY</t>
  </si>
  <si>
    <t>GOUNY-LEROUX</t>
  </si>
  <si>
    <t>GOUPY</t>
  </si>
  <si>
    <t>GOURDON</t>
  </si>
  <si>
    <t>GOURIO RAMETTE</t>
  </si>
  <si>
    <t>Aélis</t>
  </si>
  <si>
    <t>GOUSSEAU</t>
  </si>
  <si>
    <t>GOUSSU</t>
  </si>
  <si>
    <t>GOUSTILLE</t>
  </si>
  <si>
    <t>GOYEN</t>
  </si>
  <si>
    <t>GRACIA</t>
  </si>
  <si>
    <t>GRACIET-BARBE</t>
  </si>
  <si>
    <t>GRAIZEAU MASSERET</t>
  </si>
  <si>
    <t>GRAMMATICO</t>
  </si>
  <si>
    <t>GRANDBARBE</t>
  </si>
  <si>
    <t>GRANDJEAN</t>
  </si>
  <si>
    <t>Aria</t>
  </si>
  <si>
    <t>GRANDSART</t>
  </si>
  <si>
    <t>GRANET</t>
  </si>
  <si>
    <t>Lery</t>
  </si>
  <si>
    <t>GRANGENEUVE</t>
  </si>
  <si>
    <t>GRANGER</t>
  </si>
  <si>
    <t>GRATET TABUREL</t>
  </si>
  <si>
    <t>GRAVEL</t>
  </si>
  <si>
    <t>GRECK</t>
  </si>
  <si>
    <t>GREGEARD</t>
  </si>
  <si>
    <t>Lilou</t>
  </si>
  <si>
    <t>GREILLET</t>
  </si>
  <si>
    <t>GRELIER</t>
  </si>
  <si>
    <t>GRELLET</t>
  </si>
  <si>
    <t>GRELLIER</t>
  </si>
  <si>
    <t>Jordane</t>
  </si>
  <si>
    <t>GRENON</t>
  </si>
  <si>
    <t>GRENOUILLOUX</t>
  </si>
  <si>
    <t>GRETZ</t>
  </si>
  <si>
    <t>GRIMAULT</t>
  </si>
  <si>
    <t>GRIVOT</t>
  </si>
  <si>
    <t>GROJO</t>
  </si>
  <si>
    <t>GRONDIN</t>
  </si>
  <si>
    <t>GROSBOIS</t>
  </si>
  <si>
    <t>GRUX</t>
  </si>
  <si>
    <t>GRYSELYN</t>
  </si>
  <si>
    <t>GRYZ BLONDEAU</t>
  </si>
  <si>
    <t xml:space="preserve">GRZES </t>
  </si>
  <si>
    <t>Elyass</t>
  </si>
  <si>
    <t>GUADAGNIN</t>
  </si>
  <si>
    <t>GUARDASCIONE</t>
  </si>
  <si>
    <t>Léna</t>
  </si>
  <si>
    <t>GUDEL</t>
  </si>
  <si>
    <t>GUEDON DIAS</t>
  </si>
  <si>
    <t>GUEGAN AUBERT</t>
  </si>
  <si>
    <t>GUEGAN</t>
  </si>
  <si>
    <t>Timote</t>
  </si>
  <si>
    <t>GUENARD</t>
  </si>
  <si>
    <t>GUERARD</t>
  </si>
  <si>
    <t>GUERET</t>
  </si>
  <si>
    <t>GUERIN</t>
  </si>
  <si>
    <t>Pierrig</t>
  </si>
  <si>
    <t>GUERRERO - ROBIN</t>
  </si>
  <si>
    <t>Brivaël</t>
  </si>
  <si>
    <t>GUERRIER</t>
  </si>
  <si>
    <t>GUERRY</t>
  </si>
  <si>
    <t>GUERTIN</t>
  </si>
  <si>
    <t>GUERTON-GOUSSARD</t>
  </si>
  <si>
    <t>Guilhem</t>
  </si>
  <si>
    <t>GUESTAULT</t>
  </si>
  <si>
    <t>GUETTARI</t>
  </si>
  <si>
    <t>Anes</t>
  </si>
  <si>
    <t>GUEYE</t>
  </si>
  <si>
    <t>Rama</t>
  </si>
  <si>
    <t>GUIBERT</t>
  </si>
  <si>
    <t>Malone</t>
  </si>
  <si>
    <t>GUIBOU LEAL</t>
  </si>
  <si>
    <t>GUICHARD</t>
  </si>
  <si>
    <t>GUICHET</t>
  </si>
  <si>
    <t>GUIDET</t>
  </si>
  <si>
    <t xml:space="preserve">GUIDO </t>
  </si>
  <si>
    <t>Giannys</t>
  </si>
  <si>
    <t>GUIF DESLIERS</t>
  </si>
  <si>
    <t>GUIFFARD</t>
  </si>
  <si>
    <t>GUIGNARD</t>
  </si>
  <si>
    <t>GUIHARD</t>
  </si>
  <si>
    <t>GUIL</t>
  </si>
  <si>
    <t>GUILLAUMAT</t>
  </si>
  <si>
    <t>GUILLAUME</t>
  </si>
  <si>
    <t>GUILLAUMOT</t>
  </si>
  <si>
    <t>GUILLE</t>
  </si>
  <si>
    <t>GUILLEMAIN</t>
  </si>
  <si>
    <t>GUILLEMARD</t>
  </si>
  <si>
    <t>Loucian</t>
  </si>
  <si>
    <t>GUILLEMIN</t>
  </si>
  <si>
    <t>GUILLET</t>
  </si>
  <si>
    <t>GUILLON</t>
  </si>
  <si>
    <t>GUILLORY-LEMIERE</t>
  </si>
  <si>
    <t>Tineo</t>
  </si>
  <si>
    <t>GUILLOT</t>
  </si>
  <si>
    <t>GUILLOTEAU</t>
  </si>
  <si>
    <t>Gwenn</t>
  </si>
  <si>
    <t>GUILLOTIN</t>
  </si>
  <si>
    <t>GUILPAIN</t>
  </si>
  <si>
    <t>GUIMARD</t>
  </si>
  <si>
    <t>GUIN</t>
  </si>
  <si>
    <t>GUINAMARD</t>
  </si>
  <si>
    <t>Hippolyte</t>
  </si>
  <si>
    <t>GUINET</t>
  </si>
  <si>
    <t>GUION</t>
  </si>
  <si>
    <t>GUIONNET</t>
  </si>
  <si>
    <t>GUIOT</t>
  </si>
  <si>
    <t>Maya</t>
  </si>
  <si>
    <t>GUITON</t>
  </si>
  <si>
    <t>GUITOU</t>
  </si>
  <si>
    <t>GUITTET</t>
  </si>
  <si>
    <t>GUL</t>
  </si>
  <si>
    <t>Hasan</t>
  </si>
  <si>
    <t>GUYON</t>
  </si>
  <si>
    <t>Eugénie</t>
  </si>
  <si>
    <t>Heliot</t>
  </si>
  <si>
    <t>Maïwenn</t>
  </si>
  <si>
    <t>GUYOT GIRARD</t>
  </si>
  <si>
    <t>GUYOT</t>
  </si>
  <si>
    <t>GWIZDEK</t>
  </si>
  <si>
    <t>Anselme</t>
  </si>
  <si>
    <t>HABA</t>
  </si>
  <si>
    <t>Emna</t>
  </si>
  <si>
    <t>Myriam</t>
  </si>
  <si>
    <t>HACHELEF SAN</t>
  </si>
  <si>
    <t>Tenael</t>
  </si>
  <si>
    <t>HAFIDI</t>
  </si>
  <si>
    <t>Rayane</t>
  </si>
  <si>
    <t>HAGET</t>
  </si>
  <si>
    <t>HAGNERE</t>
  </si>
  <si>
    <t>HAIMEZ</t>
  </si>
  <si>
    <t>HALBOT</t>
  </si>
  <si>
    <t>HALIMI</t>
  </si>
  <si>
    <t>HALLET</t>
  </si>
  <si>
    <t>HALOIN</t>
  </si>
  <si>
    <t>HAMELIN</t>
  </si>
  <si>
    <t>HAMISSI</t>
  </si>
  <si>
    <t>HAMZA</t>
  </si>
  <si>
    <t>HANICOTTE</t>
  </si>
  <si>
    <t>HANNAOUI</t>
  </si>
  <si>
    <t>Louisa</t>
  </si>
  <si>
    <t>HANOTTE</t>
  </si>
  <si>
    <t>HANRIOT-DUMAS</t>
  </si>
  <si>
    <t>HANSEN</t>
  </si>
  <si>
    <t>Selyan</t>
  </si>
  <si>
    <t>HANSS</t>
  </si>
  <si>
    <t>HAQANI</t>
  </si>
  <si>
    <t>HARANGER</t>
  </si>
  <si>
    <t>HARDOUIN</t>
  </si>
  <si>
    <t>HARDY</t>
  </si>
  <si>
    <t>HARIVEL</t>
  </si>
  <si>
    <t>Elio</t>
  </si>
  <si>
    <t>HARROUS</t>
  </si>
  <si>
    <t>Zacharia</t>
  </si>
  <si>
    <t>HARTWIG</t>
  </si>
  <si>
    <t>Ewann</t>
  </si>
  <si>
    <t>HASQUIN MAILLET</t>
  </si>
  <si>
    <t>HATTON</t>
  </si>
  <si>
    <t>HAUDEBOURG</t>
  </si>
  <si>
    <t>HAUSSY</t>
  </si>
  <si>
    <t>HAVEZ</t>
  </si>
  <si>
    <t>HAVOT</t>
  </si>
  <si>
    <t>HAWRAN</t>
  </si>
  <si>
    <t>HEAU</t>
  </si>
  <si>
    <t>HEBANT</t>
  </si>
  <si>
    <t>HEBERT-TELLIER</t>
  </si>
  <si>
    <t>HEFFNER</t>
  </si>
  <si>
    <t>Ilann</t>
  </si>
  <si>
    <t>HEILAUD</t>
  </si>
  <si>
    <t>Hadrien</t>
  </si>
  <si>
    <t>HÉLARD</t>
  </si>
  <si>
    <t>HELLEUX</t>
  </si>
  <si>
    <t>HELOT</t>
  </si>
  <si>
    <t>Emy</t>
  </si>
  <si>
    <t>HÉLOU</t>
  </si>
  <si>
    <t>Maloé</t>
  </si>
  <si>
    <t>HEMERY</t>
  </si>
  <si>
    <t>HENAULT</t>
  </si>
  <si>
    <t>HENIN</t>
  </si>
  <si>
    <t>HENNION</t>
  </si>
  <si>
    <t>HENRI</t>
  </si>
  <si>
    <t>HENRIET</t>
  </si>
  <si>
    <t>HENRIOT</t>
  </si>
  <si>
    <t>HENRIQUES</t>
  </si>
  <si>
    <t>HENRY</t>
  </si>
  <si>
    <t>Thymeo</t>
  </si>
  <si>
    <t>HERANT</t>
  </si>
  <si>
    <t>HÉRAULT</t>
  </si>
  <si>
    <t>HERBELIN BRAND</t>
  </si>
  <si>
    <t>Calisse</t>
  </si>
  <si>
    <t>Wënig</t>
  </si>
  <si>
    <t>HERBIN</t>
  </si>
  <si>
    <t>HERBRETEAU</t>
  </si>
  <si>
    <t>HEROUX</t>
  </si>
  <si>
    <t>Deyan</t>
  </si>
  <si>
    <t>HERRAULT-LACROIX</t>
  </si>
  <si>
    <t>Lily Rose</t>
  </si>
  <si>
    <t>HERSANT-FREYGNAC</t>
  </si>
  <si>
    <t>HERSE</t>
  </si>
  <si>
    <t>HERSELIN</t>
  </si>
  <si>
    <t>Eulalie</t>
  </si>
  <si>
    <t>HERVE RIOS</t>
  </si>
  <si>
    <t>HERVE--GAVET</t>
  </si>
  <si>
    <t>HERVIEUX</t>
  </si>
  <si>
    <t>HEURGUIER</t>
  </si>
  <si>
    <t>HEURTAULT</t>
  </si>
  <si>
    <t>HEUTROPE</t>
  </si>
  <si>
    <t>HEUZARD LA COUTURE</t>
  </si>
  <si>
    <t>HEUZEY</t>
  </si>
  <si>
    <t>HEYDORFF</t>
  </si>
  <si>
    <t>HEYNE</t>
  </si>
  <si>
    <t>HIBERT</t>
  </si>
  <si>
    <t>Pharrell</t>
  </si>
  <si>
    <t>HIERSO</t>
  </si>
  <si>
    <t>HILLEREAU-EYGUEN</t>
  </si>
  <si>
    <t>HINA</t>
  </si>
  <si>
    <t>Chahid</t>
  </si>
  <si>
    <t>HIRAM</t>
  </si>
  <si>
    <t>Hermann</t>
  </si>
  <si>
    <t>HO NGUYEN</t>
  </si>
  <si>
    <t>Lex</t>
  </si>
  <si>
    <t>HOARAU</t>
  </si>
  <si>
    <t>Sunny</t>
  </si>
  <si>
    <t>HOCQUET</t>
  </si>
  <si>
    <t>HODEAU</t>
  </si>
  <si>
    <t>Mona</t>
  </si>
  <si>
    <t>HODEBERT</t>
  </si>
  <si>
    <t>HODEIB</t>
  </si>
  <si>
    <t>Adonis</t>
  </si>
  <si>
    <t>Hector</t>
  </si>
  <si>
    <t>HOEFFELIN</t>
  </si>
  <si>
    <t>HOFFMANN</t>
  </si>
  <si>
    <t>HOGU-MOREAU</t>
  </si>
  <si>
    <t>HOLGO</t>
  </si>
  <si>
    <t>HOLL</t>
  </si>
  <si>
    <t>HOLOD</t>
  </si>
  <si>
    <t>HOMOND</t>
  </si>
  <si>
    <t>HONORATO FILHO</t>
  </si>
  <si>
    <t>Joel Johnson</t>
  </si>
  <si>
    <t>HOSSOU</t>
  </si>
  <si>
    <t>Jahyana</t>
  </si>
  <si>
    <t>HOSXE</t>
  </si>
  <si>
    <t>Arcady</t>
  </si>
  <si>
    <t>HOT</t>
  </si>
  <si>
    <t>Ismail</t>
  </si>
  <si>
    <t>HOUAKIMYAN</t>
  </si>
  <si>
    <t>Areg</t>
  </si>
  <si>
    <t>HOUDAYER</t>
  </si>
  <si>
    <t>HOUDOUX</t>
  </si>
  <si>
    <t>HOUNDJI</t>
  </si>
  <si>
    <t>HOUNSOUNOU</t>
  </si>
  <si>
    <t>Louis-Achille</t>
  </si>
  <si>
    <t>HOUTIN BOURILLOT</t>
  </si>
  <si>
    <t>Coralie</t>
  </si>
  <si>
    <t>Mélisande</t>
  </si>
  <si>
    <t xml:space="preserve">HU </t>
  </si>
  <si>
    <t>HU</t>
  </si>
  <si>
    <t>HUARD</t>
  </si>
  <si>
    <t>HUBERT</t>
  </si>
  <si>
    <t>HUBLET</t>
  </si>
  <si>
    <t>Maellys</t>
  </si>
  <si>
    <t>HUDRY</t>
  </si>
  <si>
    <t>Malya</t>
  </si>
  <si>
    <t>HUE</t>
  </si>
  <si>
    <t>HUET</t>
  </si>
  <si>
    <t>HUET-BELOT</t>
  </si>
  <si>
    <t>Maëllys</t>
  </si>
  <si>
    <t>HUG</t>
  </si>
  <si>
    <t>HUGUES</t>
  </si>
  <si>
    <t>HUGUET</t>
  </si>
  <si>
    <t>Liham</t>
  </si>
  <si>
    <t>Maëlie</t>
  </si>
  <si>
    <t>HUILLARD</t>
  </si>
  <si>
    <t>HUILLET</t>
  </si>
  <si>
    <t>HUMERY</t>
  </si>
  <si>
    <t>HUNOU</t>
  </si>
  <si>
    <t>HUON</t>
  </si>
  <si>
    <t>HUREL</t>
  </si>
  <si>
    <t>Ludivine</t>
  </si>
  <si>
    <t>HUTTEAU</t>
  </si>
  <si>
    <t>IAPICHELLA</t>
  </si>
  <si>
    <t>Roméo</t>
  </si>
  <si>
    <t>ID BAKASSE</t>
  </si>
  <si>
    <t>IDZIM</t>
  </si>
  <si>
    <t>IGOUT</t>
  </si>
  <si>
    <t>Ella</t>
  </si>
  <si>
    <t>IKEALUWA</t>
  </si>
  <si>
    <t>Gobric</t>
  </si>
  <si>
    <t>ILDEVERT</t>
  </si>
  <si>
    <t>Chris</t>
  </si>
  <si>
    <t>ILHARRAGORRY</t>
  </si>
  <si>
    <t>Eugène</t>
  </si>
  <si>
    <t>IMBERT</t>
  </si>
  <si>
    <t>INESHIN</t>
  </si>
  <si>
    <t>Matvei</t>
  </si>
  <si>
    <t>INGELBRECHT</t>
  </si>
  <si>
    <t>INIZAN</t>
  </si>
  <si>
    <t>ISAMBERT</t>
  </si>
  <si>
    <t>ISIMBI</t>
  </si>
  <si>
    <t>Gisèle</t>
  </si>
  <si>
    <t>ISNARD-RICHER</t>
  </si>
  <si>
    <t>IVALDI</t>
  </si>
  <si>
    <t>JACOB</t>
  </si>
  <si>
    <t>JACOB MARSILLOUX</t>
  </si>
  <si>
    <t>JACOPIT GOURIN</t>
  </si>
  <si>
    <t>JACQUES</t>
  </si>
  <si>
    <t>JACQUET</t>
  </si>
  <si>
    <t>JACQUOT</t>
  </si>
  <si>
    <t>JAFFRELO</t>
  </si>
  <si>
    <t>Kirill</t>
  </si>
  <si>
    <t>JAHAH</t>
  </si>
  <si>
    <t>JALLEAU</t>
  </si>
  <si>
    <t>JALLERAT-DADA</t>
  </si>
  <si>
    <t>JAMBIER</t>
  </si>
  <si>
    <t>JAMBOU</t>
  </si>
  <si>
    <t>JAMIN</t>
  </si>
  <si>
    <t>JAN</t>
  </si>
  <si>
    <t>JANVIER</t>
  </si>
  <si>
    <t>JAPPE</t>
  </si>
  <si>
    <t>JARJINI</t>
  </si>
  <si>
    <t>Maryam</t>
  </si>
  <si>
    <t>Sakina</t>
  </si>
  <si>
    <t>JAROCKI MAZZELLA</t>
  </si>
  <si>
    <t>JASSELIN MARTIN</t>
  </si>
  <si>
    <t>JASSIN-ALBARET</t>
  </si>
  <si>
    <t>JATHIERE</t>
  </si>
  <si>
    <t>JAUGEY</t>
  </si>
  <si>
    <t>JAULT HAMON</t>
  </si>
  <si>
    <t>JAUNAY</t>
  </si>
  <si>
    <t>JAZERON</t>
  </si>
  <si>
    <t>JEAN</t>
  </si>
  <si>
    <t>Camilo</t>
  </si>
  <si>
    <t>Clementine</t>
  </si>
  <si>
    <t>JEANDROT</t>
  </si>
  <si>
    <t>JEANNOT</t>
  </si>
  <si>
    <t>JEANSON</t>
  </si>
  <si>
    <t>Kewen</t>
  </si>
  <si>
    <t>Kilian</t>
  </si>
  <si>
    <t>JEBALI</t>
  </si>
  <si>
    <t>JEUFFRAULT</t>
  </si>
  <si>
    <t>JEULIN</t>
  </si>
  <si>
    <t>JIMENEZ</t>
  </si>
  <si>
    <t>JIMENEZ BAUFFE</t>
  </si>
  <si>
    <t>JIQUELLE</t>
  </si>
  <si>
    <t>Kameron</t>
  </si>
  <si>
    <t>Karyl</t>
  </si>
  <si>
    <t>JOACHIM BERE</t>
  </si>
  <si>
    <t>JOGUET</t>
  </si>
  <si>
    <t>JOHAN</t>
  </si>
  <si>
    <t>JOINNIN</t>
  </si>
  <si>
    <t>JOLLIET</t>
  </si>
  <si>
    <t>Maelis</t>
  </si>
  <si>
    <t>JOLLY</t>
  </si>
  <si>
    <t>JOLY</t>
  </si>
  <si>
    <t>JOLY GILLETTE</t>
  </si>
  <si>
    <t>JORDA</t>
  </si>
  <si>
    <t>JOSEPH</t>
  </si>
  <si>
    <t>JOSSE</t>
  </si>
  <si>
    <t>JOSSERAND</t>
  </si>
  <si>
    <t>JOSSET</t>
  </si>
  <si>
    <t>JOUANNET</t>
  </si>
  <si>
    <t>JOUBERT</t>
  </si>
  <si>
    <t>Marwin</t>
  </si>
  <si>
    <t>Stecy</t>
  </si>
  <si>
    <t>JOUIN</t>
  </si>
  <si>
    <t>JOUIS</t>
  </si>
  <si>
    <t>Elouann</t>
  </si>
  <si>
    <t>JOUMARIN</t>
  </si>
  <si>
    <t>JOURDAIN</t>
  </si>
  <si>
    <t>JOURDAINE</t>
  </si>
  <si>
    <t>JOURNÉ</t>
  </si>
  <si>
    <t>JOURNOUX</t>
  </si>
  <si>
    <t>JOUSSET</t>
  </si>
  <si>
    <t>JOUVE</t>
  </si>
  <si>
    <t>JOUVEAUX HOORELBECK</t>
  </si>
  <si>
    <t>Melissandre</t>
  </si>
  <si>
    <t>JOUVENAUX</t>
  </si>
  <si>
    <t>JOUVET</t>
  </si>
  <si>
    <t>JOVANOVIC</t>
  </si>
  <si>
    <t>Albert</t>
  </si>
  <si>
    <t>JUIGNÉ</t>
  </si>
  <si>
    <t>JULIEN</t>
  </si>
  <si>
    <t>JUMEAU</t>
  </si>
  <si>
    <t xml:space="preserve">JUSSEAUME </t>
  </si>
  <si>
    <t>JUTEAU-LEPAGE</t>
  </si>
  <si>
    <t>Gaëtan</t>
  </si>
  <si>
    <t>KADDOURI</t>
  </si>
  <si>
    <t>KADRI</t>
  </si>
  <si>
    <t>Neïla</t>
  </si>
  <si>
    <t>KAES</t>
  </si>
  <si>
    <t>KAJDAS</t>
  </si>
  <si>
    <t>Yohan</t>
  </si>
  <si>
    <t>KAMARA</t>
  </si>
  <si>
    <t>Amar</t>
  </si>
  <si>
    <t>KANATE</t>
  </si>
  <si>
    <t>KANDOUSSI</t>
  </si>
  <si>
    <t>Hania</t>
  </si>
  <si>
    <t>KAPS-RENAUD</t>
  </si>
  <si>
    <t>Ninon</t>
  </si>
  <si>
    <t>KASTELLER</t>
  </si>
  <si>
    <t>KASUMOVIC</t>
  </si>
  <si>
    <t>Amina</t>
  </si>
  <si>
    <t>Muhamed</t>
  </si>
  <si>
    <t>KASWENGI</t>
  </si>
  <si>
    <t>Marie berthie</t>
  </si>
  <si>
    <t>KAUTZMANN</t>
  </si>
  <si>
    <t>KAVINSKI</t>
  </si>
  <si>
    <t>KAYSER POUX</t>
  </si>
  <si>
    <t>KBIBECH</t>
  </si>
  <si>
    <t>KEBBATI</t>
  </si>
  <si>
    <t>KERFOURN</t>
  </si>
  <si>
    <t>KERLOC'H</t>
  </si>
  <si>
    <t>KETCHANGA NDIE</t>
  </si>
  <si>
    <t>Chris-Maël</t>
  </si>
  <si>
    <t>KETELAERE</t>
  </si>
  <si>
    <t>KHABBICH</t>
  </si>
  <si>
    <t>Haitem</t>
  </si>
  <si>
    <t>KIBAMBA</t>
  </si>
  <si>
    <t>Niels</t>
  </si>
  <si>
    <t>KIETA</t>
  </si>
  <si>
    <t>KINAVUIDI</t>
  </si>
  <si>
    <t>Oriana</t>
  </si>
  <si>
    <t>KIPULU DO SANTOS</t>
  </si>
  <si>
    <t>KIRILOFF</t>
  </si>
  <si>
    <t>KLEIN</t>
  </si>
  <si>
    <t>KNOCKAERT</t>
  </si>
  <si>
    <t>KONE</t>
  </si>
  <si>
    <t>Houssem</t>
  </si>
  <si>
    <t>KOUKA TERRO</t>
  </si>
  <si>
    <t>Alyson</t>
  </si>
  <si>
    <t>KOVALENKO</t>
  </si>
  <si>
    <t>Artem</t>
  </si>
  <si>
    <t>Lorenzo</t>
  </si>
  <si>
    <t>KOZLOV</t>
  </si>
  <si>
    <t>KRAIEM</t>
  </si>
  <si>
    <t>Ammin</t>
  </si>
  <si>
    <t>KREMPP</t>
  </si>
  <si>
    <t>KUBLER</t>
  </si>
  <si>
    <t>Tim</t>
  </si>
  <si>
    <t>KUCHARSKI MAIRE</t>
  </si>
  <si>
    <t>KUGLER</t>
  </si>
  <si>
    <t>KURT</t>
  </si>
  <si>
    <t>Thiméo</t>
  </si>
  <si>
    <t>KUZYAEV</t>
  </si>
  <si>
    <t>Marat</t>
  </si>
  <si>
    <t>KYUREGHYAN</t>
  </si>
  <si>
    <t>L'HERITIER</t>
  </si>
  <si>
    <t>Tibor</t>
  </si>
  <si>
    <t>LA LUCE</t>
  </si>
  <si>
    <t>LABADIE</t>
  </si>
  <si>
    <t>LABAILLE</t>
  </si>
  <si>
    <t>LABARONNE</t>
  </si>
  <si>
    <t>Nahuel</t>
  </si>
  <si>
    <t>LABARRERE</t>
  </si>
  <si>
    <t>Rozenn</t>
  </si>
  <si>
    <t>LABBE</t>
  </si>
  <si>
    <t>Lou</t>
  </si>
  <si>
    <t>LABE</t>
  </si>
  <si>
    <t>LABELLE</t>
  </si>
  <si>
    <t>LABLEE</t>
  </si>
  <si>
    <t>LABONNE</t>
  </si>
  <si>
    <t>LABOUE</t>
  </si>
  <si>
    <t>LABRUNE</t>
  </si>
  <si>
    <t>LACAILLE</t>
  </si>
  <si>
    <t>LACHATRE</t>
  </si>
  <si>
    <t>LACHENY</t>
  </si>
  <si>
    <t>LACHERETZ</t>
  </si>
  <si>
    <t>LACOMBE</t>
  </si>
  <si>
    <t>Tommy</t>
  </si>
  <si>
    <t>LACOSTE BERNAL</t>
  </si>
  <si>
    <t>LACOSTE</t>
  </si>
  <si>
    <t>LACOUR</t>
  </si>
  <si>
    <t>LACROIX</t>
  </si>
  <si>
    <t>LACROIX-CREVEL</t>
  </si>
  <si>
    <t>LADENISE THIBAULT</t>
  </si>
  <si>
    <t>LADJ BOKANGA</t>
  </si>
  <si>
    <t>Cassidy</t>
  </si>
  <si>
    <t>LAFAYE</t>
  </si>
  <si>
    <t>LAFFRAY</t>
  </si>
  <si>
    <t>LAFITTE</t>
  </si>
  <si>
    <t>Marilou</t>
  </si>
  <si>
    <t>LAFLECHE</t>
  </si>
  <si>
    <t>LAFLEUR</t>
  </si>
  <si>
    <t>Cybelia</t>
  </si>
  <si>
    <t>Mia</t>
  </si>
  <si>
    <t>LAFONT GIRON</t>
  </si>
  <si>
    <t>LAFORET</t>
  </si>
  <si>
    <t>LAGASSE COUTY</t>
  </si>
  <si>
    <t>LAGASSE</t>
  </si>
  <si>
    <t>LAGNEAU</t>
  </si>
  <si>
    <t>LAGRANGE</t>
  </si>
  <si>
    <t>LAGRIVE</t>
  </si>
  <si>
    <t>LAHCENE</t>
  </si>
  <si>
    <t>Elyas</t>
  </si>
  <si>
    <t>LAHMAR</t>
  </si>
  <si>
    <t>LAHSSINI</t>
  </si>
  <si>
    <t>Sidi - Muhammed</t>
  </si>
  <si>
    <t>LAIGNEAU</t>
  </si>
  <si>
    <t>LAILLIER</t>
  </si>
  <si>
    <t>LAINE-CAMPINO</t>
  </si>
  <si>
    <t>LAJILI</t>
  </si>
  <si>
    <t>Mohamed-Ali</t>
  </si>
  <si>
    <t>LAJOIE</t>
  </si>
  <si>
    <t>LAJUGIE</t>
  </si>
  <si>
    <t>LAKHDAR</t>
  </si>
  <si>
    <t>Yazid</t>
  </si>
  <si>
    <t>LALAHIARISOA</t>
  </si>
  <si>
    <t>LALANNE</t>
  </si>
  <si>
    <t>LALEU DOUARD</t>
  </si>
  <si>
    <t>LALEUF</t>
  </si>
  <si>
    <t>LALEUF COSSON</t>
  </si>
  <si>
    <t>LALEVEE</t>
  </si>
  <si>
    <t>LALLOT PLANCHE</t>
  </si>
  <si>
    <t>LALLOZ</t>
  </si>
  <si>
    <t>LALOYER</t>
  </si>
  <si>
    <t>LAM</t>
  </si>
  <si>
    <t>LAMARCHE LEROY</t>
  </si>
  <si>
    <t>Clea</t>
  </si>
  <si>
    <t>LAMARCHE-JOLY</t>
  </si>
  <si>
    <t>Soren</t>
  </si>
  <si>
    <t xml:space="preserve">LAMBERT </t>
  </si>
  <si>
    <t>LAMBERT</t>
  </si>
  <si>
    <t>LAMBERT BERTHELEM</t>
  </si>
  <si>
    <t>Tomy</t>
  </si>
  <si>
    <t>LAMBOU</t>
  </si>
  <si>
    <t>LAMBREY</t>
  </si>
  <si>
    <t>LAMIOT STEPHEN</t>
  </si>
  <si>
    <t>LAMOTTE</t>
  </si>
  <si>
    <t>LAMRAOUI</t>
  </si>
  <si>
    <t>Nelya</t>
  </si>
  <si>
    <t>LANCHAIS</t>
  </si>
  <si>
    <t>LANCIGU</t>
  </si>
  <si>
    <t>LANDAS</t>
  </si>
  <si>
    <t>Andrea</t>
  </si>
  <si>
    <t>LANDEROUIN</t>
  </si>
  <si>
    <t>Lorys</t>
  </si>
  <si>
    <t>LANDRI</t>
  </si>
  <si>
    <t>LANDRY</t>
  </si>
  <si>
    <t>LANGE</t>
  </si>
  <si>
    <t>LANGLAIS</t>
  </si>
  <si>
    <t>LANGLET</t>
  </si>
  <si>
    <t>LANGLOIS</t>
  </si>
  <si>
    <t>LANIESSE</t>
  </si>
  <si>
    <t>LANNAREIX</t>
  </si>
  <si>
    <t>LANOUE</t>
  </si>
  <si>
    <t>LAOUFI</t>
  </si>
  <si>
    <t>Mohamed Rayane</t>
  </si>
  <si>
    <t>LAPERTOT</t>
  </si>
  <si>
    <t>LAPEYRE</t>
  </si>
  <si>
    <t>LAPEYRONIE</t>
  </si>
  <si>
    <t>Jaydrick</t>
  </si>
  <si>
    <t>LAPLACE</t>
  </si>
  <si>
    <t>Solen</t>
  </si>
  <si>
    <t>LAPOUGE</t>
  </si>
  <si>
    <t>LAPUYADE</t>
  </si>
  <si>
    <t>Jonael</t>
  </si>
  <si>
    <t>LAQUAZ</t>
  </si>
  <si>
    <t>Lilie</t>
  </si>
  <si>
    <t>LAQUERRIERE</t>
  </si>
  <si>
    <t>LARABI</t>
  </si>
  <si>
    <t>Nélia</t>
  </si>
  <si>
    <t>LARBI - YOUCEF</t>
  </si>
  <si>
    <t>Nouh</t>
  </si>
  <si>
    <t>LARBI YOUCEF</t>
  </si>
  <si>
    <t>Amira</t>
  </si>
  <si>
    <t>LARCHE</t>
  </si>
  <si>
    <t>Eren</t>
  </si>
  <si>
    <t>LARCHER</t>
  </si>
  <si>
    <t>Benoît</t>
  </si>
  <si>
    <t>LARCHER-ORY</t>
  </si>
  <si>
    <t>LARCIS</t>
  </si>
  <si>
    <t>Mahélyan</t>
  </si>
  <si>
    <t>LARDIN</t>
  </si>
  <si>
    <t>LARDOUX BALLENGHIEN</t>
  </si>
  <si>
    <t>Germain</t>
  </si>
  <si>
    <t>LARGE</t>
  </si>
  <si>
    <t>LARIDAN-BROQUET</t>
  </si>
  <si>
    <t>LARINIER</t>
  </si>
  <si>
    <t>Romeo</t>
  </si>
  <si>
    <t>LAROSE</t>
  </si>
  <si>
    <t>LAROUCAU-MAGNIER</t>
  </si>
  <si>
    <t>LAROYE</t>
  </si>
  <si>
    <t>Timaël</t>
  </si>
  <si>
    <t>LARTIGUE</t>
  </si>
  <si>
    <t>LASCOLS</t>
  </si>
  <si>
    <t>Ambroise</t>
  </si>
  <si>
    <t>LASEK</t>
  </si>
  <si>
    <t>LASSALLE</t>
  </si>
  <si>
    <t>LATGE</t>
  </si>
  <si>
    <t>LATHENE</t>
  </si>
  <si>
    <t>LAUBIGEAU</t>
  </si>
  <si>
    <t>LAUER</t>
  </si>
  <si>
    <t>LAUGIER</t>
  </si>
  <si>
    <t>LAUMONIER</t>
  </si>
  <si>
    <t>LAUNAY</t>
  </si>
  <si>
    <t>LAUNAY TERNEAU</t>
  </si>
  <si>
    <t>LAUNOY-THOMAS</t>
  </si>
  <si>
    <t>Joy</t>
  </si>
  <si>
    <t>LAURELLI - DELVALLEZ</t>
  </si>
  <si>
    <t>LAURENCE</t>
  </si>
  <si>
    <t>LAURENDEAU</t>
  </si>
  <si>
    <t>LAURENS</t>
  </si>
  <si>
    <t>LAURENT</t>
  </si>
  <si>
    <t>Cesar</t>
  </si>
  <si>
    <t>Erin</t>
  </si>
  <si>
    <t>Maëva</t>
  </si>
  <si>
    <t>LAURIER LELIEVRE</t>
  </si>
  <si>
    <t>LAURIER</t>
  </si>
  <si>
    <t>LAUVERNIER</t>
  </si>
  <si>
    <t>LAUVRAY PRUGNAUD</t>
  </si>
  <si>
    <t>LAUWICK</t>
  </si>
  <si>
    <t>LAVAINE</t>
  </si>
  <si>
    <t>LAVAINNE</t>
  </si>
  <si>
    <t>LAVAUD</t>
  </si>
  <si>
    <t>LAVAUD JARRIGE</t>
  </si>
  <si>
    <t>LAVERGNE</t>
  </si>
  <si>
    <t>Aizen</t>
  </si>
  <si>
    <t>Ryosen</t>
  </si>
  <si>
    <t>Sofian</t>
  </si>
  <si>
    <t>LAVEUR - ROUAIX</t>
  </si>
  <si>
    <t>LAVOIGNAT</t>
  </si>
  <si>
    <t>LAWZSON  GAIZER</t>
  </si>
  <si>
    <t>LAZARUS</t>
  </si>
  <si>
    <t>Emmanuelle</t>
  </si>
  <si>
    <t>LE BAS TOUCHARD</t>
  </si>
  <si>
    <t>LE BESCONT</t>
  </si>
  <si>
    <t>LE BEUX</t>
  </si>
  <si>
    <t>LE BIHAN</t>
  </si>
  <si>
    <t>LE BORGNE</t>
  </si>
  <si>
    <t>LE BORGNE LARIVIERE</t>
  </si>
  <si>
    <t>LE BORGNE MAERTEN</t>
  </si>
  <si>
    <t>LE BRETON</t>
  </si>
  <si>
    <t>LE BRIS</t>
  </si>
  <si>
    <t>LE BRIS-DI NATO</t>
  </si>
  <si>
    <t>Simeo</t>
  </si>
  <si>
    <t>LE BROC</t>
  </si>
  <si>
    <t>LE CADRE</t>
  </si>
  <si>
    <t>LE COMPTE</t>
  </si>
  <si>
    <t>LE CORRE</t>
  </si>
  <si>
    <t>LE DIOURON</t>
  </si>
  <si>
    <t>LE FLEM</t>
  </si>
  <si>
    <t>LE FLOHIC</t>
  </si>
  <si>
    <t>LE FRANC</t>
  </si>
  <si>
    <t>LE GALL</t>
  </si>
  <si>
    <t>Jolann</t>
  </si>
  <si>
    <t>LE GARSMEUR</t>
  </si>
  <si>
    <t>Ezechiel</t>
  </si>
  <si>
    <t>LE GODAIS</t>
  </si>
  <si>
    <t>Lia</t>
  </si>
  <si>
    <t>LE GOFF</t>
  </si>
  <si>
    <t>Maïwyn</t>
  </si>
  <si>
    <t>LE GOUSSE</t>
  </si>
  <si>
    <t>LE GUENNEC</t>
  </si>
  <si>
    <t>LE GUILCHET</t>
  </si>
  <si>
    <t>Kellian</t>
  </si>
  <si>
    <t>LE HARDY</t>
  </si>
  <si>
    <t>LE HELLOCO</t>
  </si>
  <si>
    <t>Maé</t>
  </si>
  <si>
    <t>LE JEHAN</t>
  </si>
  <si>
    <t>LE JEUNE</t>
  </si>
  <si>
    <t>LE LAIN</t>
  </si>
  <si>
    <t>LE MARCHAND</t>
  </si>
  <si>
    <t>LE MASSON</t>
  </si>
  <si>
    <t>LE MERLUS</t>
  </si>
  <si>
    <t>LE MOEN</t>
  </si>
  <si>
    <t>LE NOC</t>
  </si>
  <si>
    <t>LE PAGE GUERINET</t>
  </si>
  <si>
    <t>LE RAY REISSER</t>
  </si>
  <si>
    <t>LE ROUX</t>
  </si>
  <si>
    <t>LE ROY</t>
  </si>
  <si>
    <t>LE SCORNET</t>
  </si>
  <si>
    <t>LE SECH</t>
  </si>
  <si>
    <t>LEANG</t>
  </si>
  <si>
    <t>LEBERT</t>
  </si>
  <si>
    <t>LEBLANC</t>
  </si>
  <si>
    <t>LEBLOND</t>
  </si>
  <si>
    <t>LEBOUC</t>
  </si>
  <si>
    <t>LEBOURDAIS</t>
  </si>
  <si>
    <t>LEBOUT</t>
  </si>
  <si>
    <t>LECANU</t>
  </si>
  <si>
    <t>Alizee</t>
  </si>
  <si>
    <t>Mattheo</t>
  </si>
  <si>
    <t>LECAPLAIN</t>
  </si>
  <si>
    <t>Lorlyn</t>
  </si>
  <si>
    <t>LECAS</t>
  </si>
  <si>
    <t>LECHEVALIER</t>
  </si>
  <si>
    <t>LECHYPRE</t>
  </si>
  <si>
    <t>Janna</t>
  </si>
  <si>
    <t>Suzie</t>
  </si>
  <si>
    <t>LECLERC</t>
  </si>
  <si>
    <t>LECLERC-DROUIN</t>
  </si>
  <si>
    <t>LECLERCQ</t>
  </si>
  <si>
    <t>Anaé</t>
  </si>
  <si>
    <t>LECLERE</t>
  </si>
  <si>
    <t>LECOCQ</t>
  </si>
  <si>
    <t>LECOINTE</t>
  </si>
  <si>
    <t>LECOMPTE</t>
  </si>
  <si>
    <t>LECOMTE</t>
  </si>
  <si>
    <t>Ange-Inès</t>
  </si>
  <si>
    <t>LECOMTE CHEBRET</t>
  </si>
  <si>
    <t>LECOQ</t>
  </si>
  <si>
    <t>LECOR</t>
  </si>
  <si>
    <t>Lizio</t>
  </si>
  <si>
    <t>LECUYER</t>
  </si>
  <si>
    <t>Clovis</t>
  </si>
  <si>
    <t>LECUYER DURAN</t>
  </si>
  <si>
    <t>Léanne</t>
  </si>
  <si>
    <t>LEDENT REGENT</t>
  </si>
  <si>
    <t>LEDIEN</t>
  </si>
  <si>
    <t>LEDUC VICENTE</t>
  </si>
  <si>
    <t>Yaniss</t>
  </si>
  <si>
    <t>LEFEBVRE</t>
  </si>
  <si>
    <t>Gaoshan</t>
  </si>
  <si>
    <t>Noim</t>
  </si>
  <si>
    <t>Weilan</t>
  </si>
  <si>
    <t>LEFEBVRE-BOUILLET</t>
  </si>
  <si>
    <t>LEFERT</t>
  </si>
  <si>
    <t>LEFEVRE</t>
  </si>
  <si>
    <t>Matyas</t>
  </si>
  <si>
    <t>LEFIEVRE</t>
  </si>
  <si>
    <t>LEFLEUR</t>
  </si>
  <si>
    <t>LEFRANC</t>
  </si>
  <si>
    <t>LEGAL</t>
  </si>
  <si>
    <t>LEGAVE</t>
  </si>
  <si>
    <t>LEGEARD</t>
  </si>
  <si>
    <t>LEGENDRE</t>
  </si>
  <si>
    <t>LEGER</t>
  </si>
  <si>
    <t>LEGER GONTIER</t>
  </si>
  <si>
    <t>Sibyl</t>
  </si>
  <si>
    <t>LEGGIO</t>
  </si>
  <si>
    <t>LEGOUX</t>
  </si>
  <si>
    <t>Choraline</t>
  </si>
  <si>
    <t>Tyffen</t>
  </si>
  <si>
    <t>LEGRAIS</t>
  </si>
  <si>
    <t>Lorik</t>
  </si>
  <si>
    <t>LEGRAND</t>
  </si>
  <si>
    <t>Elyse</t>
  </si>
  <si>
    <t>LEGRET</t>
  </si>
  <si>
    <t>LEGROS</t>
  </si>
  <si>
    <t>LEGUISET MERLO</t>
  </si>
  <si>
    <t>LEHEUDRE</t>
  </si>
  <si>
    <t>LEINIGER</t>
  </si>
  <si>
    <t>LEJEARD</t>
  </si>
  <si>
    <t>LEJEUNE</t>
  </si>
  <si>
    <t>Yan</t>
  </si>
  <si>
    <t>LELARD</t>
  </si>
  <si>
    <t>LELAY</t>
  </si>
  <si>
    <t>LELIÈVRE</t>
  </si>
  <si>
    <t>LELONG CHEVALIER</t>
  </si>
  <si>
    <t>Floran</t>
  </si>
  <si>
    <t>LELONG</t>
  </si>
  <si>
    <t>LELOUP RAIMBAULT</t>
  </si>
  <si>
    <t>Mahtéo</t>
  </si>
  <si>
    <t>LELUBEZ</t>
  </si>
  <si>
    <t>Shalsy</t>
  </si>
  <si>
    <t>LEMAIRE</t>
  </si>
  <si>
    <t>LEMEREZ</t>
  </si>
  <si>
    <t>Jaidene</t>
  </si>
  <si>
    <t>LEMIERE</t>
  </si>
  <si>
    <t>Miroul</t>
  </si>
  <si>
    <t>LEMOINE</t>
  </si>
  <si>
    <t>LEMONNIER</t>
  </si>
  <si>
    <t>LEMOSSE</t>
  </si>
  <si>
    <t>LENFANT</t>
  </si>
  <si>
    <t>LENGIN</t>
  </si>
  <si>
    <t>LENOIR</t>
  </si>
  <si>
    <t>LENORMAND</t>
  </si>
  <si>
    <t>LENTENGRE</t>
  </si>
  <si>
    <t>LEONARD</t>
  </si>
  <si>
    <t>LEONARDI</t>
  </si>
  <si>
    <t>LEPAGE</t>
  </si>
  <si>
    <t>LEPELLETIER</t>
  </si>
  <si>
    <t>LEPELTIER</t>
  </si>
  <si>
    <t>LEPINARD</t>
  </si>
  <si>
    <t>LEPOIDEVIN</t>
  </si>
  <si>
    <t>LERANDY</t>
  </si>
  <si>
    <t>LERAY</t>
  </si>
  <si>
    <t>LERICHE</t>
  </si>
  <si>
    <t>LERIN</t>
  </si>
  <si>
    <t>LEROCHEREUIL</t>
  </si>
  <si>
    <t>LEROUGE</t>
  </si>
  <si>
    <t>LEROUX</t>
  </si>
  <si>
    <t>Allan</t>
  </si>
  <si>
    <t>LEROY</t>
  </si>
  <si>
    <t>Elouen</t>
  </si>
  <si>
    <t>Marcel</t>
  </si>
  <si>
    <t>LERY</t>
  </si>
  <si>
    <t>LESAGE</t>
  </si>
  <si>
    <t>LESBATS</t>
  </si>
  <si>
    <t>LESCORNEZ</t>
  </si>
  <si>
    <t>LESECHE-CROMBET</t>
  </si>
  <si>
    <t>LESFLEURS</t>
  </si>
  <si>
    <t>LESGUILLONS GIORDANO</t>
  </si>
  <si>
    <t>LESOT</t>
  </si>
  <si>
    <t>LESOURD</t>
  </si>
  <si>
    <t>LETELLIER</t>
  </si>
  <si>
    <t>LETERME</t>
  </si>
  <si>
    <t>LETHEREAU</t>
  </si>
  <si>
    <t>LETOFFET</t>
  </si>
  <si>
    <t>LETOURNEAU</t>
  </si>
  <si>
    <t>LETURGEON</t>
  </si>
  <si>
    <t>LEVASSEUR</t>
  </si>
  <si>
    <t>LEVEILLARD</t>
  </si>
  <si>
    <t>LEVEILLE</t>
  </si>
  <si>
    <t>Toan</t>
  </si>
  <si>
    <t>LEVEQUE</t>
  </si>
  <si>
    <t>Dakota</t>
  </si>
  <si>
    <t>LEVEQUE ROMAN</t>
  </si>
  <si>
    <t>LEVEQUE WILLIG</t>
  </si>
  <si>
    <t>LEVEQUE-FRELING</t>
  </si>
  <si>
    <t>LEVESQUE</t>
  </si>
  <si>
    <t>LEVEUGLE</t>
  </si>
  <si>
    <t>Ormeo</t>
  </si>
  <si>
    <t>LEVILLAIN</t>
  </si>
  <si>
    <t>LEYSSENNE</t>
  </si>
  <si>
    <t>Andréa</t>
  </si>
  <si>
    <t>LHERBET FELIX</t>
  </si>
  <si>
    <t>LHERY</t>
  </si>
  <si>
    <t>LHEUREUX</t>
  </si>
  <si>
    <t>Dean</t>
  </si>
  <si>
    <t>LHOMME</t>
  </si>
  <si>
    <t>LHORTOLARY</t>
  </si>
  <si>
    <t>LIAMIDI</t>
  </si>
  <si>
    <t>Emline</t>
  </si>
  <si>
    <t>LIBERT TOULOUSE</t>
  </si>
  <si>
    <t>LICHTLE</t>
  </si>
  <si>
    <t>Celas</t>
  </si>
  <si>
    <t>LIEGEOIS</t>
  </si>
  <si>
    <t>LIEM-BEN</t>
  </si>
  <si>
    <t>LIENARD</t>
  </si>
  <si>
    <t>LIGEARD</t>
  </si>
  <si>
    <t>LIGER</t>
  </si>
  <si>
    <t>Vic</t>
  </si>
  <si>
    <t>LIGNELET</t>
  </si>
  <si>
    <t>LIM</t>
  </si>
  <si>
    <t>Dan</t>
  </si>
  <si>
    <t>LIMBERT</t>
  </si>
  <si>
    <t>LIMPALAER</t>
  </si>
  <si>
    <t>LIN DAI</t>
  </si>
  <si>
    <t>LIN</t>
  </si>
  <si>
    <t>LINARD</t>
  </si>
  <si>
    <t>LIOGER</t>
  </si>
  <si>
    <t>LION THUILIER</t>
  </si>
  <si>
    <t>LIRET</t>
  </si>
  <si>
    <t>LISBONIS</t>
  </si>
  <si>
    <t>LIVONNET</t>
  </si>
  <si>
    <t>LIVRAMENTO MOSSO</t>
  </si>
  <si>
    <t>Stephan</t>
  </si>
  <si>
    <t>LLEDO</t>
  </si>
  <si>
    <t>LOC</t>
  </si>
  <si>
    <t>LOCHEREAU</t>
  </si>
  <si>
    <t>LOFFREDO</t>
  </si>
  <si>
    <t>LOHR</t>
  </si>
  <si>
    <t>LOISEAU</t>
  </si>
  <si>
    <t>Antoine Damien</t>
  </si>
  <si>
    <t>LOISELET</t>
  </si>
  <si>
    <t>LOIZON</t>
  </si>
  <si>
    <t>Typhaine</t>
  </si>
  <si>
    <t>LOMBARD</t>
  </si>
  <si>
    <t>LONCKE</t>
  </si>
  <si>
    <t>LONDECHAL PRIEUR</t>
  </si>
  <si>
    <t>LONGO-DORNI</t>
  </si>
  <si>
    <t>LONGUET</t>
  </si>
  <si>
    <t>LOPES</t>
  </si>
  <si>
    <t>LOPES REMY</t>
  </si>
  <si>
    <t>LOPEZ GARCIA</t>
  </si>
  <si>
    <t>LOPPE</t>
  </si>
  <si>
    <t>LOQUET</t>
  </si>
  <si>
    <t>Ugo</t>
  </si>
  <si>
    <t>LORDET</t>
  </si>
  <si>
    <t>LORIAUX</t>
  </si>
  <si>
    <t>LORIEUX</t>
  </si>
  <si>
    <t>LORILLOUX</t>
  </si>
  <si>
    <t xml:space="preserve">LORIN </t>
  </si>
  <si>
    <t>LORIOT</t>
  </si>
  <si>
    <t>LORMELLE</t>
  </si>
  <si>
    <t>LORUSSO</t>
  </si>
  <si>
    <t>LOTHION</t>
  </si>
  <si>
    <t>LOUAULT</t>
  </si>
  <si>
    <t>LOUBET</t>
  </si>
  <si>
    <t>Lya</t>
  </si>
  <si>
    <t>LOUBIER</t>
  </si>
  <si>
    <t>Eléna</t>
  </si>
  <si>
    <t>LOUBLIER</t>
  </si>
  <si>
    <t>Matthéo</t>
  </si>
  <si>
    <t>LOUET</t>
  </si>
  <si>
    <t>LOUIS</t>
  </si>
  <si>
    <t>Helroy</t>
  </si>
  <si>
    <t>LOUISON OLIVIER</t>
  </si>
  <si>
    <t>Eyron</t>
  </si>
  <si>
    <t>Taison</t>
  </si>
  <si>
    <t>LOUPIE</t>
  </si>
  <si>
    <t>LOURDELLE ROULAND--MAGALHAES</t>
  </si>
  <si>
    <t>Akito</t>
  </si>
  <si>
    <t>LOURENCO</t>
  </si>
  <si>
    <t>LOUSTALOT</t>
  </si>
  <si>
    <t>LOUVEL</t>
  </si>
  <si>
    <t>LOUVET</t>
  </si>
  <si>
    <t>Maywenn</t>
  </si>
  <si>
    <t>LOYAUX NORMAND</t>
  </si>
  <si>
    <t>LOYER</t>
  </si>
  <si>
    <t>LOZAT</t>
  </si>
  <si>
    <t>LUBINEAU</t>
  </si>
  <si>
    <t>LUCAS AMARGER</t>
  </si>
  <si>
    <t>LUCAS</t>
  </si>
  <si>
    <t>LUCCHESE</t>
  </si>
  <si>
    <t>LUCZAK</t>
  </si>
  <si>
    <t>Keren</t>
  </si>
  <si>
    <t>LUIS</t>
  </si>
  <si>
    <t>LUNEAU</t>
  </si>
  <si>
    <t>LUNET</t>
  </si>
  <si>
    <t>LUONG</t>
  </si>
  <si>
    <t>Crystal</t>
  </si>
  <si>
    <t>Timothy</t>
  </si>
  <si>
    <t>LURIOT</t>
  </si>
  <si>
    <t>LY</t>
  </si>
  <si>
    <t>Terry</t>
  </si>
  <si>
    <t>Timao</t>
  </si>
  <si>
    <t>MABIT</t>
  </si>
  <si>
    <t>MACARA</t>
  </si>
  <si>
    <t>Maho</t>
  </si>
  <si>
    <t>MACE</t>
  </si>
  <si>
    <t xml:space="preserve">MACEDO POTHEZ </t>
  </si>
  <si>
    <t>MACHADO</t>
  </si>
  <si>
    <t>Gil</t>
  </si>
  <si>
    <t>MACHU</t>
  </si>
  <si>
    <t>Neo</t>
  </si>
  <si>
    <t>MACIEL</t>
  </si>
  <si>
    <t>MADELAINE</t>
  </si>
  <si>
    <t>MADELAT</t>
  </si>
  <si>
    <t>Iliès</t>
  </si>
  <si>
    <t>MADI LE GALL</t>
  </si>
  <si>
    <t>Kaylian</t>
  </si>
  <si>
    <t>MAERTEN BASQUIN</t>
  </si>
  <si>
    <t>MAFFRE</t>
  </si>
  <si>
    <t>MAGE</t>
  </si>
  <si>
    <t>MAGNIER</t>
  </si>
  <si>
    <t>Laelle</t>
  </si>
  <si>
    <t>Lysia</t>
  </si>
  <si>
    <t>MAGNIFICO</t>
  </si>
  <si>
    <t>MAHAGNE</t>
  </si>
  <si>
    <t>Casey</t>
  </si>
  <si>
    <t>MAHAMAT</t>
  </si>
  <si>
    <t>Cheikh-Oumar</t>
  </si>
  <si>
    <t>MAHAMAT NOUR</t>
  </si>
  <si>
    <t>Seid</t>
  </si>
  <si>
    <t>MAHE-LERONDEAU</t>
  </si>
  <si>
    <t>Beryl</t>
  </si>
  <si>
    <t>MAHEU</t>
  </si>
  <si>
    <t>MAHLOUL-BRAVO</t>
  </si>
  <si>
    <t>Lies</t>
  </si>
  <si>
    <t>MAHUAS</t>
  </si>
  <si>
    <t>MAHY</t>
  </si>
  <si>
    <t>MAIGNAN</t>
  </si>
  <si>
    <t>MAIGNAN-MARCHAL</t>
  </si>
  <si>
    <t>MAILET</t>
  </si>
  <si>
    <t>MAILLARD</t>
  </si>
  <si>
    <t>MAILLAUD</t>
  </si>
  <si>
    <t>MAILLE</t>
  </si>
  <si>
    <t>MAILLET</t>
  </si>
  <si>
    <t>Adonaï</t>
  </si>
  <si>
    <t>Aimee</t>
  </si>
  <si>
    <t>Délice</t>
  </si>
  <si>
    <t>Elise Rose</t>
  </si>
  <si>
    <t>Gochan</t>
  </si>
  <si>
    <t>Joakim</t>
  </si>
  <si>
    <t>Layson</t>
  </si>
  <si>
    <t>Melinda</t>
  </si>
  <si>
    <t>Mézian</t>
  </si>
  <si>
    <t>Nezim</t>
  </si>
  <si>
    <t>Odelia</t>
  </si>
  <si>
    <t>Rubben</t>
  </si>
  <si>
    <t>MAILLOCHON</t>
  </si>
  <si>
    <t>MAILLY</t>
  </si>
  <si>
    <t>MAINDRON</t>
  </si>
  <si>
    <t>MAISONGRANDE</t>
  </si>
  <si>
    <t>Enguéran</t>
  </si>
  <si>
    <t>MAÎTRE-MAGRIAU</t>
  </si>
  <si>
    <t>Olive</t>
  </si>
  <si>
    <t>MAJERI</t>
  </si>
  <si>
    <t>Mehdi</t>
  </si>
  <si>
    <t>Yasmine</t>
  </si>
  <si>
    <t>MAJOURAU</t>
  </si>
  <si>
    <t>MAKOVEC</t>
  </si>
  <si>
    <t>MAKSYMOWICZ</t>
  </si>
  <si>
    <t>MALANDAIN</t>
  </si>
  <si>
    <t>MALET</t>
  </si>
  <si>
    <t>Augustine</t>
  </si>
  <si>
    <t>MALHERBE</t>
  </si>
  <si>
    <t>MALIBA SALVETAT</t>
  </si>
  <si>
    <t>MALKI</t>
  </si>
  <si>
    <t>Meryam</t>
  </si>
  <si>
    <t>MALVAULT</t>
  </si>
  <si>
    <t>MAMOUR</t>
  </si>
  <si>
    <t>MANACH</t>
  </si>
  <si>
    <t>MANCEL</t>
  </si>
  <si>
    <t>MANDIN</t>
  </si>
  <si>
    <t>MANGOLINI</t>
  </si>
  <si>
    <t>MAQUE COURTIN</t>
  </si>
  <si>
    <t>MARAIS</t>
  </si>
  <si>
    <t>MARC</t>
  </si>
  <si>
    <t>MARCEL</t>
  </si>
  <si>
    <t>MARCELET</t>
  </si>
  <si>
    <t>MARCHADIER</t>
  </si>
  <si>
    <t>Donovan</t>
  </si>
  <si>
    <t>Ylann</t>
  </si>
  <si>
    <t>MARCHAL</t>
  </si>
  <si>
    <t>MARCHAND DEMEULENAERE</t>
  </si>
  <si>
    <t>MARCHAND</t>
  </si>
  <si>
    <t>MARCHAUD</t>
  </si>
  <si>
    <t>MARCINIAK</t>
  </si>
  <si>
    <t>MARCOLIN</t>
  </si>
  <si>
    <t>Cayan</t>
  </si>
  <si>
    <t>MARCOULT-COLL</t>
  </si>
  <si>
    <t>MARCUEYZ</t>
  </si>
  <si>
    <t>MARDELLE PETOLON</t>
  </si>
  <si>
    <t>MARECHAL</t>
  </si>
  <si>
    <t>Leonard</t>
  </si>
  <si>
    <t>MARECHALLE</t>
  </si>
  <si>
    <t>Lowan</t>
  </si>
  <si>
    <t>MARENGE</t>
  </si>
  <si>
    <t>MARGOT</t>
  </si>
  <si>
    <t>Enea</t>
  </si>
  <si>
    <t>MARGOUM-LESAGE</t>
  </si>
  <si>
    <t>MARGUERITAT</t>
  </si>
  <si>
    <t>MARGUET</t>
  </si>
  <si>
    <t>Maksane</t>
  </si>
  <si>
    <t>MARICHAL</t>
  </si>
  <si>
    <t>MARIE</t>
  </si>
  <si>
    <t>MARIE RENAUDIN</t>
  </si>
  <si>
    <t>MARIE-HERICHER</t>
  </si>
  <si>
    <t xml:space="preserve">MARIEN </t>
  </si>
  <si>
    <t>Eléonore</t>
  </si>
  <si>
    <t>MARIEN</t>
  </si>
  <si>
    <t>MARIN</t>
  </si>
  <si>
    <t>MARINIER</t>
  </si>
  <si>
    <t>MARION MAURY</t>
  </si>
  <si>
    <t>MARIOT</t>
  </si>
  <si>
    <t>MARKI</t>
  </si>
  <si>
    <t>MARLET</t>
  </si>
  <si>
    <t>MARLIN</t>
  </si>
  <si>
    <t>Sara</t>
  </si>
  <si>
    <t>MARMASSE</t>
  </si>
  <si>
    <t>MARME</t>
  </si>
  <si>
    <t>Léo-Paul</t>
  </si>
  <si>
    <t>MARMION</t>
  </si>
  <si>
    <t>Loise</t>
  </si>
  <si>
    <t>MARPAULT</t>
  </si>
  <si>
    <t>Chanelle</t>
  </si>
  <si>
    <t>MARQUINEZ HATTON</t>
  </si>
  <si>
    <t>MARSAUDON</t>
  </si>
  <si>
    <t>MARSEAULT</t>
  </si>
  <si>
    <t>MARTEAU</t>
  </si>
  <si>
    <t xml:space="preserve">MARTIN </t>
  </si>
  <si>
    <t>MARTIN</t>
  </si>
  <si>
    <t>Annaele</t>
  </si>
  <si>
    <t>Elon</t>
  </si>
  <si>
    <t>Noan</t>
  </si>
  <si>
    <t>MARTIN POEUF</t>
  </si>
  <si>
    <t>Robain</t>
  </si>
  <si>
    <t>MARTIN ROISIN</t>
  </si>
  <si>
    <t>Lison</t>
  </si>
  <si>
    <t>Solène</t>
  </si>
  <si>
    <t>Thilyo</t>
  </si>
  <si>
    <t>MARTIN-FELARD</t>
  </si>
  <si>
    <t xml:space="preserve">MARTINAUD </t>
  </si>
  <si>
    <t>MARTINEAU</t>
  </si>
  <si>
    <t>MARTINEZ</t>
  </si>
  <si>
    <t>MARTINI-THOMAS</t>
  </si>
  <si>
    <t>MARTINS</t>
  </si>
  <si>
    <t>Maëlys</t>
  </si>
  <si>
    <t>MARTIROSYAN</t>
  </si>
  <si>
    <t>Mika</t>
  </si>
  <si>
    <t>MARY</t>
  </si>
  <si>
    <t>MAS</t>
  </si>
  <si>
    <t>MASCLET</t>
  </si>
  <si>
    <t>MASDOUMIER</t>
  </si>
  <si>
    <t>MASLARD</t>
  </si>
  <si>
    <t>MASLON-DOURY</t>
  </si>
  <si>
    <t>MASSE</t>
  </si>
  <si>
    <t>MASSICARD DROUIN</t>
  </si>
  <si>
    <t>MASSICOT</t>
  </si>
  <si>
    <t>MASSON</t>
  </si>
  <si>
    <t>MASSONNEAU</t>
  </si>
  <si>
    <t>MATANDA</t>
  </si>
  <si>
    <t>MATHEVET</t>
  </si>
  <si>
    <t>MATHIEU</t>
  </si>
  <si>
    <t>MATINIER AMINI</t>
  </si>
  <si>
    <t>Leon</t>
  </si>
  <si>
    <t>MATINIER NAU</t>
  </si>
  <si>
    <t xml:space="preserve">MAUBERT </t>
  </si>
  <si>
    <t>MAUBERT</t>
  </si>
  <si>
    <t>MAUCLAIR</t>
  </si>
  <si>
    <t>MAUGENEST</t>
  </si>
  <si>
    <t>MAUGET</t>
  </si>
  <si>
    <t>MAUGOUSSIN</t>
  </si>
  <si>
    <t>MAUNY</t>
  </si>
  <si>
    <t>MAUPETIT</t>
  </si>
  <si>
    <t>MAUREL</t>
  </si>
  <si>
    <t>MAURIAT</t>
  </si>
  <si>
    <t>MAURICE BRANCO</t>
  </si>
  <si>
    <t>MAURICI</t>
  </si>
  <si>
    <t>MAURIN</t>
  </si>
  <si>
    <t xml:space="preserve">MAURY </t>
  </si>
  <si>
    <t>MAURY-BOURLET</t>
  </si>
  <si>
    <t>MAUVIET-BESNARD</t>
  </si>
  <si>
    <t>MAUZELAF</t>
  </si>
  <si>
    <t>MAXIME</t>
  </si>
  <si>
    <t>MAYEUR</t>
  </si>
  <si>
    <t>Didié</t>
  </si>
  <si>
    <t>Liliang</t>
  </si>
  <si>
    <t>MAYNARD</t>
  </si>
  <si>
    <t>MAYOLA NTIBIFOUENI SAUTIERE</t>
  </si>
  <si>
    <t>MAZELLIER</t>
  </si>
  <si>
    <t>MAZER</t>
  </si>
  <si>
    <t>MAZIER</t>
  </si>
  <si>
    <t>Ebenezer</t>
  </si>
  <si>
    <t>MECHE</t>
  </si>
  <si>
    <t>MECKES</t>
  </si>
  <si>
    <t>MEHAT</t>
  </si>
  <si>
    <t>MEJDOUBI</t>
  </si>
  <si>
    <t>MEJIA-HIDALGO</t>
  </si>
  <si>
    <t>Rayann</t>
  </si>
  <si>
    <t>MELAY</t>
  </si>
  <si>
    <t>MELIN-VACHER</t>
  </si>
  <si>
    <t>MENAGER</t>
  </si>
  <si>
    <t>MENARD</t>
  </si>
  <si>
    <t>Chlea</t>
  </si>
  <si>
    <t>MENDES</t>
  </si>
  <si>
    <t>MENDEZ BEJARANO</t>
  </si>
  <si>
    <t>Emanuel</t>
  </si>
  <si>
    <t>MENDEZ-SIMONET</t>
  </si>
  <si>
    <t>MENEAU</t>
  </si>
  <si>
    <t>MENIER</t>
  </si>
  <si>
    <t>MENSEAU</t>
  </si>
  <si>
    <t>MENU</t>
  </si>
  <si>
    <t>MERCIER</t>
  </si>
  <si>
    <t>Evah</t>
  </si>
  <si>
    <t>Mailé</t>
  </si>
  <si>
    <t>Mylan</t>
  </si>
  <si>
    <t>MERCIER VOISIN</t>
  </si>
  <si>
    <t>MERLE</t>
  </si>
  <si>
    <t>MERLET ERND</t>
  </si>
  <si>
    <t>Kélya</t>
  </si>
  <si>
    <t>MERLET LAROUSSERIE</t>
  </si>
  <si>
    <t>MESLEM</t>
  </si>
  <si>
    <t>MESLET</t>
  </si>
  <si>
    <t>MESLIAND</t>
  </si>
  <si>
    <t>Marcus</t>
  </si>
  <si>
    <t>MESLINAN</t>
  </si>
  <si>
    <t>MESNARD DE AGUEDA</t>
  </si>
  <si>
    <t>MESNARD</t>
  </si>
  <si>
    <t>MESNIL</t>
  </si>
  <si>
    <t>MESQUITA</t>
  </si>
  <si>
    <t>Lucio</t>
  </si>
  <si>
    <t>MESSIER</t>
  </si>
  <si>
    <t>MESTIVIER FREDERICO</t>
  </si>
  <si>
    <t>MET</t>
  </si>
  <si>
    <t>METAIS</t>
  </si>
  <si>
    <t>METAYER</t>
  </si>
  <si>
    <t>METIVIER</t>
  </si>
  <si>
    <t>Sixtine</t>
  </si>
  <si>
    <t>METREAU</t>
  </si>
  <si>
    <t>MEUNIER</t>
  </si>
  <si>
    <t>Grace</t>
  </si>
  <si>
    <t>MEUNIER HATAB</t>
  </si>
  <si>
    <t>Maxenc</t>
  </si>
  <si>
    <t>MEUNIER-GAO</t>
  </si>
  <si>
    <t>MEYSSONIE</t>
  </si>
  <si>
    <t>MICHALET</t>
  </si>
  <si>
    <t>MICHAUD</t>
  </si>
  <si>
    <t>MICHAUDELLE</t>
  </si>
  <si>
    <t>MICHAULT</t>
  </si>
  <si>
    <t>MICHELET</t>
  </si>
  <si>
    <t>Kinsley</t>
  </si>
  <si>
    <t>MICHELOT</t>
  </si>
  <si>
    <t>MIET</t>
  </si>
  <si>
    <t>MIFSUD</t>
  </si>
  <si>
    <t>MIGEON</t>
  </si>
  <si>
    <t>Melissande</t>
  </si>
  <si>
    <t>MIGNOT</t>
  </si>
  <si>
    <t>MIKLASZEWSKI</t>
  </si>
  <si>
    <t>MILAN</t>
  </si>
  <si>
    <t>MILHIET</t>
  </si>
  <si>
    <t>Calvin</t>
  </si>
  <si>
    <t>MILLASSEAU</t>
  </si>
  <si>
    <t>MILLET</t>
  </si>
  <si>
    <t>Shean</t>
  </si>
  <si>
    <t>MILON</t>
  </si>
  <si>
    <t>MILOUDI</t>
  </si>
  <si>
    <t>MINEUR</t>
  </si>
  <si>
    <t>MINIC</t>
  </si>
  <si>
    <t>Nicola</t>
  </si>
  <si>
    <t>MINIER</t>
  </si>
  <si>
    <t>Jenz</t>
  </si>
  <si>
    <t>MIRAULT</t>
  </si>
  <si>
    <t>MIRMAN</t>
  </si>
  <si>
    <t xml:space="preserve">Leo </t>
  </si>
  <si>
    <t>MIRON</t>
  </si>
  <si>
    <t>MITASEVSKI</t>
  </si>
  <si>
    <t>MKHITARYAN</t>
  </si>
  <si>
    <t>Gor</t>
  </si>
  <si>
    <t>MOISAN</t>
  </si>
  <si>
    <t>MOISENIER</t>
  </si>
  <si>
    <t>MOISY</t>
  </si>
  <si>
    <t>MOLINARI</t>
  </si>
  <si>
    <t>MOLINENGAULT</t>
  </si>
  <si>
    <t>MOLL</t>
  </si>
  <si>
    <t>MONCHATRE</t>
  </si>
  <si>
    <t>MONFRONT SAUGE</t>
  </si>
  <si>
    <t>MONGIN</t>
  </si>
  <si>
    <t>MONGROLE</t>
  </si>
  <si>
    <t>MONJALON</t>
  </si>
  <si>
    <t>MONMIREL</t>
  </si>
  <si>
    <t>MONNIER</t>
  </si>
  <si>
    <t>MONTAGNON</t>
  </si>
  <si>
    <t>MONTAVON</t>
  </si>
  <si>
    <t>MONTEIRO FERNANDES</t>
  </si>
  <si>
    <t>Jacy</t>
  </si>
  <si>
    <t>MONTEIRO</t>
  </si>
  <si>
    <t>MONTERO</t>
  </si>
  <si>
    <t>MONTIBELLER</t>
  </si>
  <si>
    <t>MONTIBERT</t>
  </si>
  <si>
    <t>MONTIL</t>
  </si>
  <si>
    <t>MONTOYA</t>
  </si>
  <si>
    <t>Pedro</t>
  </si>
  <si>
    <t>MONTRIEUL</t>
  </si>
  <si>
    <t>MORAIS DA SILVA</t>
  </si>
  <si>
    <t>MORAIS</t>
  </si>
  <si>
    <t>MORALES</t>
  </si>
  <si>
    <t>Lou Antoinette</t>
  </si>
  <si>
    <t>MORASSUT</t>
  </si>
  <si>
    <t>MORDRET</t>
  </si>
  <si>
    <t>Artus</t>
  </si>
  <si>
    <t>MOREAU</t>
  </si>
  <si>
    <t>Téo</t>
  </si>
  <si>
    <t>Veasna</t>
  </si>
  <si>
    <t>MOREIRA</t>
  </si>
  <si>
    <t>MOREIRA PAQUET</t>
  </si>
  <si>
    <t>Thais</t>
  </si>
  <si>
    <t>MOREL</t>
  </si>
  <si>
    <t>MOREL-GONZALES</t>
  </si>
  <si>
    <t>MORET</t>
  </si>
  <si>
    <t>MORHANGE</t>
  </si>
  <si>
    <t>Emyl</t>
  </si>
  <si>
    <t>MORIEUX</t>
  </si>
  <si>
    <t>MORILLON</t>
  </si>
  <si>
    <t>Mylo</t>
  </si>
  <si>
    <t>MORIN</t>
  </si>
  <si>
    <t>Joackim</t>
  </si>
  <si>
    <t>MORIO</t>
  </si>
  <si>
    <t>MORIS</t>
  </si>
  <si>
    <t>MORISSEAU-PASQUIER</t>
  </si>
  <si>
    <t>MORLET</t>
  </si>
  <si>
    <t>MORTIER</t>
  </si>
  <si>
    <t>MORTUREUX MOREAU</t>
  </si>
  <si>
    <t>MORVAN</t>
  </si>
  <si>
    <t>MORVANY</t>
  </si>
  <si>
    <t>MOTA</t>
  </si>
  <si>
    <t>MOTHERON</t>
  </si>
  <si>
    <t>MOTRET</t>
  </si>
  <si>
    <t>MOUCHAHAM</t>
  </si>
  <si>
    <t>Thea</t>
  </si>
  <si>
    <t>MOULAY</t>
  </si>
  <si>
    <t>Marwens</t>
  </si>
  <si>
    <t>MOULIN</t>
  </si>
  <si>
    <t>MOULINAT</t>
  </si>
  <si>
    <t>MOULINS</t>
  </si>
  <si>
    <t>MOUQUET</t>
  </si>
  <si>
    <t>MOURET</t>
  </si>
  <si>
    <t>MOUSSARD</t>
  </si>
  <si>
    <t>MOUSSEAU</t>
  </si>
  <si>
    <t>Elian</t>
  </si>
  <si>
    <t>MOUSSIER</t>
  </si>
  <si>
    <t>MOUSSIKIAN</t>
  </si>
  <si>
    <t>Elyam</t>
  </si>
  <si>
    <t>MOUSSU</t>
  </si>
  <si>
    <t>MOUSTIN-DIONY</t>
  </si>
  <si>
    <t>Rosana</t>
  </si>
  <si>
    <t>MOUTA</t>
  </si>
  <si>
    <t>MOYER</t>
  </si>
  <si>
    <t>MOZIN</t>
  </si>
  <si>
    <t>MRABET</t>
  </si>
  <si>
    <t>Yasin</t>
  </si>
  <si>
    <t>MSADDAK</t>
  </si>
  <si>
    <t>Soulaymen</t>
  </si>
  <si>
    <t>MUREAU</t>
  </si>
  <si>
    <t>MURIS</t>
  </si>
  <si>
    <t>MURRAY</t>
  </si>
  <si>
    <t>Silvere</t>
  </si>
  <si>
    <t>MUSE</t>
  </si>
  <si>
    <t>MYTHERBALE</t>
  </si>
  <si>
    <t>N'DIAYE SATIAT</t>
  </si>
  <si>
    <t>N'KADIABOUA</t>
  </si>
  <si>
    <t>Chris-Emmanuel</t>
  </si>
  <si>
    <t>NACIRI</t>
  </si>
  <si>
    <t>Selma</t>
  </si>
  <si>
    <t>NADAL</t>
  </si>
  <si>
    <t>Eleonor</t>
  </si>
  <si>
    <t>NADAUD</t>
  </si>
  <si>
    <t>NADEAU</t>
  </si>
  <si>
    <t>Nel</t>
  </si>
  <si>
    <t>NADIN</t>
  </si>
  <si>
    <t>NADREAU</t>
  </si>
  <si>
    <t>Cali</t>
  </si>
  <si>
    <t>NAJERA</t>
  </si>
  <si>
    <t>NALBANDIAN</t>
  </si>
  <si>
    <t>Lucciana</t>
  </si>
  <si>
    <t>NALTET</t>
  </si>
  <si>
    <t>NARDON</t>
  </si>
  <si>
    <t>NATUREL</t>
  </si>
  <si>
    <t>NAUD</t>
  </si>
  <si>
    <t>NAUD-LIOCE</t>
  </si>
  <si>
    <t>Dario</t>
  </si>
  <si>
    <t>NAUDET</t>
  </si>
  <si>
    <t>NAUDIN</t>
  </si>
  <si>
    <t>NAVARRE</t>
  </si>
  <si>
    <t>NEBRA</t>
  </si>
  <si>
    <t>NEILLE</t>
  </si>
  <si>
    <t>NEILZ</t>
  </si>
  <si>
    <t>NELAS</t>
  </si>
  <si>
    <t>NELIAS</t>
  </si>
  <si>
    <t>NERON-LEMUS</t>
  </si>
  <si>
    <t>NEUILLY</t>
  </si>
  <si>
    <t>NEUVILLE-HENAULT</t>
  </si>
  <si>
    <t>NEVEU</t>
  </si>
  <si>
    <t>Marie-Lou</t>
  </si>
  <si>
    <t>NGAKOSSO</t>
  </si>
  <si>
    <t>Fortuné</t>
  </si>
  <si>
    <t>NGUY</t>
  </si>
  <si>
    <t>NICOLAU</t>
  </si>
  <si>
    <t>NICOLAY</t>
  </si>
  <si>
    <t>NICOLEAU</t>
  </si>
  <si>
    <t>NIEMEN</t>
  </si>
  <si>
    <t>Vélina</t>
  </si>
  <si>
    <t>NIEPCERON</t>
  </si>
  <si>
    <t>NIERFEIX</t>
  </si>
  <si>
    <t>NIOCHAUT</t>
  </si>
  <si>
    <t>NIRLO</t>
  </si>
  <si>
    <t>NOC FARRERA</t>
  </si>
  <si>
    <t>Leanna</t>
  </si>
  <si>
    <t>NOEL</t>
  </si>
  <si>
    <t>Delytcia</t>
  </si>
  <si>
    <t>Yvalina</t>
  </si>
  <si>
    <t>NOGUEIRA</t>
  </si>
  <si>
    <t>NOILOU</t>
  </si>
  <si>
    <t>NOIRAULT</t>
  </si>
  <si>
    <t>NOIZAT-FAUCHIER</t>
  </si>
  <si>
    <t>Mahel</t>
  </si>
  <si>
    <t>NONET</t>
  </si>
  <si>
    <t>NONNON CHEVALLIER</t>
  </si>
  <si>
    <t>NORMAND</t>
  </si>
  <si>
    <t>NOTTIN</t>
  </si>
  <si>
    <t>Maé Lân</t>
  </si>
  <si>
    <t xml:space="preserve">NOUHANT </t>
  </si>
  <si>
    <t>Lysea</t>
  </si>
  <si>
    <t>Myliann</t>
  </si>
  <si>
    <t xml:space="preserve">NOURRISSON-SOUCHET </t>
  </si>
  <si>
    <t>NOURRY DECUYPER</t>
  </si>
  <si>
    <t>NOUVEL</t>
  </si>
  <si>
    <t>NOUVELLON</t>
  </si>
  <si>
    <t>Grégoire</t>
  </si>
  <si>
    <t>NOWAKOWSKI</t>
  </si>
  <si>
    <t>NUIJI</t>
  </si>
  <si>
    <t>Mohamed-Jad</t>
  </si>
  <si>
    <t>NUNS</t>
  </si>
  <si>
    <t>NYKOLAK</t>
  </si>
  <si>
    <t>NYUL</t>
  </si>
  <si>
    <t>OGER</t>
  </si>
  <si>
    <t>OGER-BEN EMBAREK</t>
  </si>
  <si>
    <t>OGNIMBA</t>
  </si>
  <si>
    <t>Benie</t>
  </si>
  <si>
    <t>OKAMOTO</t>
  </si>
  <si>
    <t>Yugo</t>
  </si>
  <si>
    <t>OLIVARY</t>
  </si>
  <si>
    <t>OLIVEIRA</t>
  </si>
  <si>
    <t>OLIVER</t>
  </si>
  <si>
    <t>OLIVIER</t>
  </si>
  <si>
    <t>OLIVIER SEGUY</t>
  </si>
  <si>
    <t>Théau</t>
  </si>
  <si>
    <t>OLLIER</t>
  </si>
  <si>
    <t>OLLINGER</t>
  </si>
  <si>
    <t>OLLIVIER</t>
  </si>
  <si>
    <t>OLVERA DORARD</t>
  </si>
  <si>
    <t>OMAR</t>
  </si>
  <si>
    <t>ONDET</t>
  </si>
  <si>
    <t>OPPENOT</t>
  </si>
  <si>
    <t>Erwann</t>
  </si>
  <si>
    <t>OPREA</t>
  </si>
  <si>
    <t>ORANGE</t>
  </si>
  <si>
    <t>OREAL</t>
  </si>
  <si>
    <t>Lilouan</t>
  </si>
  <si>
    <t>ORTIZ MASSIAH</t>
  </si>
  <si>
    <t>ORTU LE NOZAHIC</t>
  </si>
  <si>
    <t>Milana</t>
  </si>
  <si>
    <t>OSSANT</t>
  </si>
  <si>
    <t>OUALBACHA</t>
  </si>
  <si>
    <t>OUCHET</t>
  </si>
  <si>
    <t>Gladys</t>
  </si>
  <si>
    <t>OUDOT</t>
  </si>
  <si>
    <t>OUESLATI</t>
  </si>
  <si>
    <t>OUPTIER</t>
  </si>
  <si>
    <t>OURAHOU</t>
  </si>
  <si>
    <t>Akram</t>
  </si>
  <si>
    <t>OUSSENI</t>
  </si>
  <si>
    <t>Jerry - Adam</t>
  </si>
  <si>
    <t>Marie -Eva</t>
  </si>
  <si>
    <t>OUTIN</t>
  </si>
  <si>
    <t>OUVRARD</t>
  </si>
  <si>
    <t>OUVRAT</t>
  </si>
  <si>
    <t>OZOG</t>
  </si>
  <si>
    <t>OZTURK-BAZIN</t>
  </si>
  <si>
    <t>PABION</t>
  </si>
  <si>
    <t>PACHET</t>
  </si>
  <si>
    <t xml:space="preserve">PACOT </t>
  </si>
  <si>
    <t>PAGATELE</t>
  </si>
  <si>
    <t>PAGERIE</t>
  </si>
  <si>
    <t>PAGESI</t>
  </si>
  <si>
    <t>PAILLARD</t>
  </si>
  <si>
    <t>PAILLOT</t>
  </si>
  <si>
    <t>PAILLOUX</t>
  </si>
  <si>
    <t>PAIN</t>
  </si>
  <si>
    <t>PAINDAVOINE</t>
  </si>
  <si>
    <t>Youenn</t>
  </si>
  <si>
    <t>PAINEAU THOUMAZEAU</t>
  </si>
  <si>
    <t>PAÏS</t>
  </si>
  <si>
    <t>Adelia</t>
  </si>
  <si>
    <t>PAJON</t>
  </si>
  <si>
    <t>PALHETA</t>
  </si>
  <si>
    <t>PALLADO</t>
  </si>
  <si>
    <t>PALLU</t>
  </si>
  <si>
    <t>PALMOT</t>
  </si>
  <si>
    <t>Joslyanne</t>
  </si>
  <si>
    <t>PANASYAN</t>
  </si>
  <si>
    <t>Milena</t>
  </si>
  <si>
    <t>PANNETIER</t>
  </si>
  <si>
    <t>PAOLUCCI</t>
  </si>
  <si>
    <t>PAPIN</t>
  </si>
  <si>
    <t>PAPIN LALOY</t>
  </si>
  <si>
    <t>PAPON</t>
  </si>
  <si>
    <t>PAQUEREAU</t>
  </si>
  <si>
    <t>Ivan</t>
  </si>
  <si>
    <t>PAQUET</t>
  </si>
  <si>
    <t>Nohann</t>
  </si>
  <si>
    <t>Sevan</t>
  </si>
  <si>
    <t>PAQUIER</t>
  </si>
  <si>
    <t>PARAGOT</t>
  </si>
  <si>
    <t>PARDO AUPETIT</t>
  </si>
  <si>
    <t>PARE</t>
  </si>
  <si>
    <t>PARÉ</t>
  </si>
  <si>
    <t>PAREAU DENIAU</t>
  </si>
  <si>
    <t>PARENT</t>
  </si>
  <si>
    <t>PARISSE PAPILLON</t>
  </si>
  <si>
    <t>PAROT DECLERCQ</t>
  </si>
  <si>
    <t>Anthonin</t>
  </si>
  <si>
    <t>PARROD</t>
  </si>
  <si>
    <t>PASCAL</t>
  </si>
  <si>
    <t>Miho</t>
  </si>
  <si>
    <t>PASCAUD</t>
  </si>
  <si>
    <t>PASELLA DE OLIVEIRA</t>
  </si>
  <si>
    <t>Livio</t>
  </si>
  <si>
    <t>PASQUER</t>
  </si>
  <si>
    <t>PASQUIER</t>
  </si>
  <si>
    <t>PASQUIET</t>
  </si>
  <si>
    <t>PASSERIEUX</t>
  </si>
  <si>
    <t>Ilies</t>
  </si>
  <si>
    <t>PATEK</t>
  </si>
  <si>
    <t>PATHE</t>
  </si>
  <si>
    <t>PATIN</t>
  </si>
  <si>
    <t>PATOUREL</t>
  </si>
  <si>
    <t>PATROUILLAULT</t>
  </si>
  <si>
    <t>Ayline</t>
  </si>
  <si>
    <t>PATRY</t>
  </si>
  <si>
    <t>Ilian</t>
  </si>
  <si>
    <t>PATTE</t>
  </si>
  <si>
    <t>PATURAUD</t>
  </si>
  <si>
    <t>Eve</t>
  </si>
  <si>
    <t>PAULET HURTREL</t>
  </si>
  <si>
    <t>PAULIAC</t>
  </si>
  <si>
    <t>PAULIN</t>
  </si>
  <si>
    <t>PAULMIER</t>
  </si>
  <si>
    <t>PAUMARD</t>
  </si>
  <si>
    <t>PAUTRAT</t>
  </si>
  <si>
    <t>Ann-Sophie</t>
  </si>
  <si>
    <t>PAVIE</t>
  </si>
  <si>
    <t>PAVILLON</t>
  </si>
  <si>
    <t>PAVY</t>
  </si>
  <si>
    <t>PAWLOVSKY</t>
  </si>
  <si>
    <t>PAYET</t>
  </si>
  <si>
    <t>Lila</t>
  </si>
  <si>
    <t>PEAN</t>
  </si>
  <si>
    <t>PEAU</t>
  </si>
  <si>
    <t>Mannec</t>
  </si>
  <si>
    <t>PEAUDECERF</t>
  </si>
  <si>
    <t>PEAUGER</t>
  </si>
  <si>
    <t>PECH</t>
  </si>
  <si>
    <t>PEILLON</t>
  </si>
  <si>
    <t>PEJOT</t>
  </si>
  <si>
    <t>Kevann</t>
  </si>
  <si>
    <t>PELE</t>
  </si>
  <si>
    <t>PELIQUE</t>
  </si>
  <si>
    <t>PELLAULT</t>
  </si>
  <si>
    <t>PELLE</t>
  </si>
  <si>
    <t>PELLETIER</t>
  </si>
  <si>
    <t>Lexy</t>
  </si>
  <si>
    <t>PELLIER</t>
  </si>
  <si>
    <t>PELOILLE</t>
  </si>
  <si>
    <t>Stan</t>
  </si>
  <si>
    <t>PENAUD</t>
  </si>
  <si>
    <t>PENDARIES</t>
  </si>
  <si>
    <t>PÉNINON</t>
  </si>
  <si>
    <t>PENIRYEMEZIAN</t>
  </si>
  <si>
    <t>PENISSON</t>
  </si>
  <si>
    <t>Maïwen</t>
  </si>
  <si>
    <t>PERALTA</t>
  </si>
  <si>
    <t>PERCHAUD</t>
  </si>
  <si>
    <t>Maïeul</t>
  </si>
  <si>
    <t>Nemesis</t>
  </si>
  <si>
    <t>PERCHERON</t>
  </si>
  <si>
    <t>PERDEREAU</t>
  </si>
  <si>
    <t>PEREIRA</t>
  </si>
  <si>
    <t>Adrian</t>
  </si>
  <si>
    <t>PEREIRA BAEHREL</t>
  </si>
  <si>
    <t>PEREIRA FORTES</t>
  </si>
  <si>
    <t>PERES</t>
  </si>
  <si>
    <t>PERIANIN-HOUARD</t>
  </si>
  <si>
    <t>PERIER</t>
  </si>
  <si>
    <t>PERINET</t>
  </si>
  <si>
    <t>PERLAT</t>
  </si>
  <si>
    <t>PEROCHE</t>
  </si>
  <si>
    <t>PERON</t>
  </si>
  <si>
    <t>Sélène</t>
  </si>
  <si>
    <t>PERRAULT</t>
  </si>
  <si>
    <t>Ilouna</t>
  </si>
  <si>
    <t>PERREIRA DE OLIVEIRA HUMBLOT</t>
  </si>
  <si>
    <t>PERRIER</t>
  </si>
  <si>
    <t>PERRIERE ANSONNAUD</t>
  </si>
  <si>
    <t>PERRIN BOISSON</t>
  </si>
  <si>
    <t>PERRIN</t>
  </si>
  <si>
    <t>Leanne</t>
  </si>
  <si>
    <t xml:space="preserve">PERRONNE </t>
  </si>
  <si>
    <t>PERROT</t>
  </si>
  <si>
    <t>Brieuc</t>
  </si>
  <si>
    <t>PERROT--ROLLAND</t>
  </si>
  <si>
    <t>PERROTIN</t>
  </si>
  <si>
    <t>PERSONNAT MAHUAS</t>
  </si>
  <si>
    <t>PERSYN</t>
  </si>
  <si>
    <t>PESENTI</t>
  </si>
  <si>
    <t>PETAT</t>
  </si>
  <si>
    <t>PETER</t>
  </si>
  <si>
    <t>PETIPAS</t>
  </si>
  <si>
    <t>PETIT</t>
  </si>
  <si>
    <t>PETIT LAUMONIER</t>
  </si>
  <si>
    <t>PETITBON VALLEJO</t>
  </si>
  <si>
    <t>PETITDEMANGE-FOUQUET</t>
  </si>
  <si>
    <t>PETITJEAN</t>
  </si>
  <si>
    <t>PEURICHARD</t>
  </si>
  <si>
    <t>PEYRONNET</t>
  </si>
  <si>
    <t>PEZZOT MARTAUD</t>
  </si>
  <si>
    <t>PHARISIEN</t>
  </si>
  <si>
    <t>PHILIPONET</t>
  </si>
  <si>
    <t>PHILIPPE</t>
  </si>
  <si>
    <t>Wassim</t>
  </si>
  <si>
    <t>PHILIPPE-BRAY</t>
  </si>
  <si>
    <t>Néo</t>
  </si>
  <si>
    <t>PHILIPPOT</t>
  </si>
  <si>
    <t>PHOLOPPE GUESNARD</t>
  </si>
  <si>
    <t>PHONE-TIANG</t>
  </si>
  <si>
    <t>PHOUMMA</t>
  </si>
  <si>
    <t>PIANTONI</t>
  </si>
  <si>
    <t>PIATEK</t>
  </si>
  <si>
    <t>PICARD</t>
  </si>
  <si>
    <t>Paco</t>
  </si>
  <si>
    <t>PICAUD</t>
  </si>
  <si>
    <t>Emelyne</t>
  </si>
  <si>
    <t>PICHARD GILLET</t>
  </si>
  <si>
    <t>PICHARD</t>
  </si>
  <si>
    <t>PICHEVIN</t>
  </si>
  <si>
    <t>PICHON</t>
  </si>
  <si>
    <t>Audric</t>
  </si>
  <si>
    <t>PICHON LEGAY</t>
  </si>
  <si>
    <t>PICHOT</t>
  </si>
  <si>
    <t>PIECQ</t>
  </si>
  <si>
    <t>PIEDOUE-NABAIS</t>
  </si>
  <si>
    <t>PIERART</t>
  </si>
  <si>
    <t>PIERRAT</t>
  </si>
  <si>
    <t>Nohan</t>
  </si>
  <si>
    <t>PIERRE</t>
  </si>
  <si>
    <t>PIERSON</t>
  </si>
  <si>
    <t>PIETREANU</t>
  </si>
  <si>
    <t>PIGET</t>
  </si>
  <si>
    <t>PIGNOT</t>
  </si>
  <si>
    <t>PILET</t>
  </si>
  <si>
    <t>PILLARD</t>
  </si>
  <si>
    <t>Marlene</t>
  </si>
  <si>
    <t>PILLAULT</t>
  </si>
  <si>
    <t>PILLETTE</t>
  </si>
  <si>
    <t>PILLON</t>
  </si>
  <si>
    <t>PILTE</t>
  </si>
  <si>
    <t>PIMENTA</t>
  </si>
  <si>
    <t>Abby</t>
  </si>
  <si>
    <t>PIN</t>
  </si>
  <si>
    <t>PINARD</t>
  </si>
  <si>
    <t>PINARDON</t>
  </si>
  <si>
    <t>PINAULT</t>
  </si>
  <si>
    <t xml:space="preserve">PINEAU </t>
  </si>
  <si>
    <t>PINEAU</t>
  </si>
  <si>
    <t>Keita</t>
  </si>
  <si>
    <t>PINEL</t>
  </si>
  <si>
    <t>PINGLIEZ</t>
  </si>
  <si>
    <t>PINGOT</t>
  </si>
  <si>
    <t>Lhya</t>
  </si>
  <si>
    <t>PINHEIRO</t>
  </si>
  <si>
    <t>PINON</t>
  </si>
  <si>
    <t>PINSARD</t>
  </si>
  <si>
    <t>PINSON</t>
  </si>
  <si>
    <t>PINSSON</t>
  </si>
  <si>
    <t>PINTAUD</t>
  </si>
  <si>
    <t>PINTO ALPHONSE</t>
  </si>
  <si>
    <t>PIOLET MEJIA</t>
  </si>
  <si>
    <t>PION</t>
  </si>
  <si>
    <t>Jaydon</t>
  </si>
  <si>
    <t>PIOT</t>
  </si>
  <si>
    <t>PIOT NGUYEN</t>
  </si>
  <si>
    <t>PIOTROWSKI</t>
  </si>
  <si>
    <t>PIOU</t>
  </si>
  <si>
    <t>PIOUX</t>
  </si>
  <si>
    <t>PIPART</t>
  </si>
  <si>
    <t>PIQUE</t>
  </si>
  <si>
    <t>Miaro</t>
  </si>
  <si>
    <t>PIROT</t>
  </si>
  <si>
    <t>PISCHETOLA</t>
  </si>
  <si>
    <t>PISSY</t>
  </si>
  <si>
    <t xml:space="preserve">PISTORELLI </t>
  </si>
  <si>
    <t>Lily</t>
  </si>
  <si>
    <t>PISTORELLI</t>
  </si>
  <si>
    <t>Giovanni</t>
  </si>
  <si>
    <t>PITARD</t>
  </si>
  <si>
    <t>PITERS</t>
  </si>
  <si>
    <t>PITOU</t>
  </si>
  <si>
    <t>PITRON</t>
  </si>
  <si>
    <t>PIVETTA</t>
  </si>
  <si>
    <t>Chloë</t>
  </si>
  <si>
    <t>PLAISANCE</t>
  </si>
  <si>
    <t>Theophile</t>
  </si>
  <si>
    <t>PLAMADEALA</t>
  </si>
  <si>
    <t>PLANCASSAGNE</t>
  </si>
  <si>
    <t>Jude</t>
  </si>
  <si>
    <t>PLANCHAIS</t>
  </si>
  <si>
    <t>PLANCHE</t>
  </si>
  <si>
    <t>PLAS</t>
  </si>
  <si>
    <t>PLECQ</t>
  </si>
  <si>
    <t>PLISSON</t>
  </si>
  <si>
    <t>PLOT</t>
  </si>
  <si>
    <t>PLOYET</t>
  </si>
  <si>
    <t>POGODA</t>
  </si>
  <si>
    <t>POIMUL</t>
  </si>
  <si>
    <t xml:space="preserve">POIRIER </t>
  </si>
  <si>
    <t>POIRIER</t>
  </si>
  <si>
    <t>POIRIER MARTINEZ</t>
  </si>
  <si>
    <t>POIRIER-BOYER</t>
  </si>
  <si>
    <t>Thierry-Junior</t>
  </si>
  <si>
    <t>POISSON</t>
  </si>
  <si>
    <t>Eloann</t>
  </si>
  <si>
    <t>POITEVIN ANDRE</t>
  </si>
  <si>
    <t>POITOU</t>
  </si>
  <si>
    <t>POLLENNE</t>
  </si>
  <si>
    <t>Sahel</t>
  </si>
  <si>
    <t>POLVERONI</t>
  </si>
  <si>
    <t>POMMIER</t>
  </si>
  <si>
    <t>POMPEIGNE</t>
  </si>
  <si>
    <t>PONCELET ANDRE</t>
  </si>
  <si>
    <t>POOLAY</t>
  </si>
  <si>
    <t>POPOT</t>
  </si>
  <si>
    <t>POQUET</t>
  </si>
  <si>
    <t>PORCEDO</t>
  </si>
  <si>
    <t>PORCHER</t>
  </si>
  <si>
    <t>PORTAIL</t>
  </si>
  <si>
    <t>Lize</t>
  </si>
  <si>
    <t>PORTAL</t>
  </si>
  <si>
    <t>PORTEFAIX</t>
  </si>
  <si>
    <t>PORTRON</t>
  </si>
  <si>
    <t>POTE</t>
  </si>
  <si>
    <t>POTET</t>
  </si>
  <si>
    <t>Sulivan</t>
  </si>
  <si>
    <t>POTIER</t>
  </si>
  <si>
    <t>Timoe</t>
  </si>
  <si>
    <t>POTTIER</t>
  </si>
  <si>
    <t>Dorem</t>
  </si>
  <si>
    <t>POUALEU TCHAKO</t>
  </si>
  <si>
    <t>POUBEAU</t>
  </si>
  <si>
    <t>POUL</t>
  </si>
  <si>
    <t>POULAIN</t>
  </si>
  <si>
    <t>Janelle</t>
  </si>
  <si>
    <t>POULET</t>
  </si>
  <si>
    <t>Llyah</t>
  </si>
  <si>
    <t>POULINEAU</t>
  </si>
  <si>
    <t>POULLIN</t>
  </si>
  <si>
    <t>POUPARD</t>
  </si>
  <si>
    <t>POUPEAU</t>
  </si>
  <si>
    <t>POUQUET</t>
  </si>
  <si>
    <t>POUROL</t>
  </si>
  <si>
    <t>POURREZ</t>
  </si>
  <si>
    <t>POUSSINEAU</t>
  </si>
  <si>
    <t>POUTEAU HAYTER</t>
  </si>
  <si>
    <t>POUX</t>
  </si>
  <si>
    <t>PRACONTE</t>
  </si>
  <si>
    <t>PRADELLE</t>
  </si>
  <si>
    <t>PRADES</t>
  </si>
  <si>
    <t>PRAULY</t>
  </si>
  <si>
    <t>PRE</t>
  </si>
  <si>
    <t>Vassili</t>
  </si>
  <si>
    <t>PREATO</t>
  </si>
  <si>
    <t>Hayden</t>
  </si>
  <si>
    <t>PREAULT</t>
  </si>
  <si>
    <t>PREDAL</t>
  </si>
  <si>
    <t>PRELY</t>
  </si>
  <si>
    <t>PRETESEILLE</t>
  </si>
  <si>
    <t>Joris</t>
  </si>
  <si>
    <t>PRETEUX</t>
  </si>
  <si>
    <t>PRETTE</t>
  </si>
  <si>
    <t>PREVEAUX</t>
  </si>
  <si>
    <t>PREVOST</t>
  </si>
  <si>
    <t>PREVOST-LAMANDE</t>
  </si>
  <si>
    <t>Issac</t>
  </si>
  <si>
    <t>PRIAM</t>
  </si>
  <si>
    <t>PRIME</t>
  </si>
  <si>
    <t>PROBIN</t>
  </si>
  <si>
    <t>Jarod</t>
  </si>
  <si>
    <t>PROD'HOMME JOURDAIN</t>
  </si>
  <si>
    <t>PROT</t>
  </si>
  <si>
    <t>PROUST</t>
  </si>
  <si>
    <t>PROUTEAU</t>
  </si>
  <si>
    <t>PROVOST</t>
  </si>
  <si>
    <t>PRUDHOMME</t>
  </si>
  <si>
    <t>PRUNEAU</t>
  </si>
  <si>
    <t>PRUVOT</t>
  </si>
  <si>
    <t>PRYSHCHEPA</t>
  </si>
  <si>
    <t>Veronika</t>
  </si>
  <si>
    <t>PUBERT</t>
  </si>
  <si>
    <t>PUEYO-PALACIN</t>
  </si>
  <si>
    <t>Sullivan</t>
  </si>
  <si>
    <t>PUNIERE</t>
  </si>
  <si>
    <t>PYAT</t>
  </si>
  <si>
    <t>QUATREHOMME</t>
  </si>
  <si>
    <t>QUELLIEN-CLARUS</t>
  </si>
  <si>
    <t>QUENEL</t>
  </si>
  <si>
    <t>QUENTIN</t>
  </si>
  <si>
    <t>QUERE</t>
  </si>
  <si>
    <t>QUESNEL</t>
  </si>
  <si>
    <t>QUETARD</t>
  </si>
  <si>
    <t>QUETIER LINNEBANK</t>
  </si>
  <si>
    <t>QUEULIN</t>
  </si>
  <si>
    <t>QUEVA</t>
  </si>
  <si>
    <t>QUILLIVIC</t>
  </si>
  <si>
    <t>QUINAULT</t>
  </si>
  <si>
    <t>QUINET</t>
  </si>
  <si>
    <t>Kalvin</t>
  </si>
  <si>
    <t>QUINTARD</t>
  </si>
  <si>
    <t>QUONIOU</t>
  </si>
  <si>
    <t>RAACHE</t>
  </si>
  <si>
    <t>RABACHE</t>
  </si>
  <si>
    <t>RABBOUH</t>
  </si>
  <si>
    <t>RABEAU</t>
  </si>
  <si>
    <t>RABIER</t>
  </si>
  <si>
    <t>RABUSSEAU</t>
  </si>
  <si>
    <t>RABUSSIER - BIDEAU</t>
  </si>
  <si>
    <t>RACAULT</t>
  </si>
  <si>
    <t>RACINET</t>
  </si>
  <si>
    <t>RADET</t>
  </si>
  <si>
    <t>RAFAEL</t>
  </si>
  <si>
    <t>Calie</t>
  </si>
  <si>
    <t>RAFESTHAIN</t>
  </si>
  <si>
    <t>RAFFARD</t>
  </si>
  <si>
    <t>RAFFAULT</t>
  </si>
  <si>
    <t>RAGEOT</t>
  </si>
  <si>
    <t>RAGOUA</t>
  </si>
  <si>
    <t>Callie</t>
  </si>
  <si>
    <t>RAGUENEAU</t>
  </si>
  <si>
    <t>RAHMI</t>
  </si>
  <si>
    <t>Amir</t>
  </si>
  <si>
    <t>RAIGNAULT</t>
  </si>
  <si>
    <t>RAIMBAULT</t>
  </si>
  <si>
    <t>Gabriele</t>
  </si>
  <si>
    <t>RAKOTONDRAIBE</t>
  </si>
  <si>
    <t>RAKOTONDRAMILA</t>
  </si>
  <si>
    <t>Tsanta</t>
  </si>
  <si>
    <t>RAMAZANI SAVAR</t>
  </si>
  <si>
    <t>RAMBAULT</t>
  </si>
  <si>
    <t>Jean-Patrick</t>
  </si>
  <si>
    <t>RAMBERT</t>
  </si>
  <si>
    <t>RAMETTE</t>
  </si>
  <si>
    <t>RAMILLON</t>
  </si>
  <si>
    <t>RANDON</t>
  </si>
  <si>
    <t>RANDRIANARISOA ANDRIAMANT</t>
  </si>
  <si>
    <t>RANGER</t>
  </si>
  <si>
    <t>Louise-Alice</t>
  </si>
  <si>
    <t>RAOUF</t>
  </si>
  <si>
    <t>RAOUKI</t>
  </si>
  <si>
    <t>Assya</t>
  </si>
  <si>
    <t>RAPICAULT</t>
  </si>
  <si>
    <t>Mathian</t>
  </si>
  <si>
    <t>RAPPENEAU</t>
  </si>
  <si>
    <t>RATAJCZAK</t>
  </si>
  <si>
    <t>RAULO</t>
  </si>
  <si>
    <t>RAUX</t>
  </si>
  <si>
    <t>RAVANEL</t>
  </si>
  <si>
    <t>RAVEAU</t>
  </si>
  <si>
    <t>RAVERA ROUXEL</t>
  </si>
  <si>
    <t>RAVET</t>
  </si>
  <si>
    <t>RAVINEAU</t>
  </si>
  <si>
    <t>RAVON</t>
  </si>
  <si>
    <t>Thanël</t>
  </si>
  <si>
    <t>RAYEZ</t>
  </si>
  <si>
    <t>RAYNAL</t>
  </si>
  <si>
    <t>RAYNAUD-GOLA</t>
  </si>
  <si>
    <t>Joss</t>
  </si>
  <si>
    <t>RAYON</t>
  </si>
  <si>
    <t>Lena</t>
  </si>
  <si>
    <t>REBELO</t>
  </si>
  <si>
    <t>REBIERE</t>
  </si>
  <si>
    <t>REBOULET</t>
  </si>
  <si>
    <t>REGAIGUI</t>
  </si>
  <si>
    <t>Ilyès</t>
  </si>
  <si>
    <t>REGERAT</t>
  </si>
  <si>
    <t>Perla</t>
  </si>
  <si>
    <t>REGINENSI-GOMES</t>
  </si>
  <si>
    <t>REHANE</t>
  </si>
  <si>
    <t>RÉMONT</t>
  </si>
  <si>
    <t>RENARD</t>
  </si>
  <si>
    <t>Chaïm</t>
  </si>
  <si>
    <t>Colin</t>
  </si>
  <si>
    <t>Eliam</t>
  </si>
  <si>
    <t>RENAT</t>
  </si>
  <si>
    <t>SAVIGNY</t>
  </si>
  <si>
    <t>RENAUDEAU</t>
  </si>
  <si>
    <t>RENAULT</t>
  </si>
  <si>
    <t>Stella</t>
  </si>
  <si>
    <t>RENIER</t>
  </si>
  <si>
    <t>RENOU</t>
  </si>
  <si>
    <t>RENOULT</t>
  </si>
  <si>
    <t>RENOUS</t>
  </si>
  <si>
    <t>RESSEGUIER</t>
  </si>
  <si>
    <t>RETAIL</t>
  </si>
  <si>
    <t>RETHORE</t>
  </si>
  <si>
    <t>RETIF</t>
  </si>
  <si>
    <t>Térence</t>
  </si>
  <si>
    <t>RETRIF</t>
  </si>
  <si>
    <t>RETSIN</t>
  </si>
  <si>
    <t>RETY</t>
  </si>
  <si>
    <t>REUILLER</t>
  </si>
  <si>
    <t>REUTENAUER</t>
  </si>
  <si>
    <t>Joanne</t>
  </si>
  <si>
    <t>REVINGTON</t>
  </si>
  <si>
    <t>REVISHVILI</t>
  </si>
  <si>
    <t>REY</t>
  </si>
  <si>
    <t>REYNIER</t>
  </si>
  <si>
    <t>RHABILLARD</t>
  </si>
  <si>
    <t>Tobias</t>
  </si>
  <si>
    <t>RHEINART</t>
  </si>
  <si>
    <t>RIBAC</t>
  </si>
  <si>
    <t>RIBADOUX</t>
  </si>
  <si>
    <t>RIBE</t>
  </si>
  <si>
    <t>RIBEIRO</t>
  </si>
  <si>
    <t>RIBOUT</t>
  </si>
  <si>
    <t>RICARD COQUATRIX</t>
  </si>
  <si>
    <t>RICHARD</t>
  </si>
  <si>
    <t>Chrystale</t>
  </si>
  <si>
    <t>RICHAUDEAU</t>
  </si>
  <si>
    <t>Lohann</t>
  </si>
  <si>
    <t>RICHAUME</t>
  </si>
  <si>
    <t>RICHE-GASTAUD</t>
  </si>
  <si>
    <t>RICHOMME</t>
  </si>
  <si>
    <t>RIDET</t>
  </si>
  <si>
    <t>RIEUX</t>
  </si>
  <si>
    <t>RIFFET</t>
  </si>
  <si>
    <t>RIGAUD</t>
  </si>
  <si>
    <t>RIGOLET</t>
  </si>
  <si>
    <t>RIGOLLET</t>
  </si>
  <si>
    <t>RIGUET</t>
  </si>
  <si>
    <t>RIGUIER</t>
  </si>
  <si>
    <t>RIMBAULT</t>
  </si>
  <si>
    <t>RINGARD</t>
  </si>
  <si>
    <t>RINGARD GODARD</t>
  </si>
  <si>
    <t>Noélie</t>
  </si>
  <si>
    <t>RINGUET</t>
  </si>
  <si>
    <t>Ewenn</t>
  </si>
  <si>
    <t>RIO</t>
  </si>
  <si>
    <t>RIOLET</t>
  </si>
  <si>
    <t>RIOU</t>
  </si>
  <si>
    <t>Leni</t>
  </si>
  <si>
    <t>RIOULT</t>
  </si>
  <si>
    <t>RIPAMONTI MARSAT</t>
  </si>
  <si>
    <t>RIQUIN</t>
  </si>
  <si>
    <t>RISPAL</t>
  </si>
  <si>
    <t>Severin</t>
  </si>
  <si>
    <t>RITTER</t>
  </si>
  <si>
    <t>RITTIE</t>
  </si>
  <si>
    <t>RIZZO</t>
  </si>
  <si>
    <t>ROBERT</t>
  </si>
  <si>
    <t>ROBET</t>
  </si>
  <si>
    <t>ROBICHON</t>
  </si>
  <si>
    <t>Milèna</t>
  </si>
  <si>
    <t>ROBILLARD</t>
  </si>
  <si>
    <t>ROBIN</t>
  </si>
  <si>
    <t>ROBIN BEDOUET</t>
  </si>
  <si>
    <t>ROBINEAU</t>
  </si>
  <si>
    <t>ROCHA</t>
  </si>
  <si>
    <t>Cristiano</t>
  </si>
  <si>
    <t>ROCHARD</t>
  </si>
  <si>
    <t>ROCHE</t>
  </si>
  <si>
    <t>ROCHER</t>
  </si>
  <si>
    <t>Castille</t>
  </si>
  <si>
    <t>RODIER</t>
  </si>
  <si>
    <t>RODRIGUES</t>
  </si>
  <si>
    <t>RODRIGUES FERREIRA</t>
  </si>
  <si>
    <t>RODRIGUEZ</t>
  </si>
  <si>
    <t>ROFFET</t>
  </si>
  <si>
    <t>ROGER</t>
  </si>
  <si>
    <t>Leo than</t>
  </si>
  <si>
    <t>ROGUET</t>
  </si>
  <si>
    <t>ROISNE</t>
  </si>
  <si>
    <t>ROLLAND</t>
  </si>
  <si>
    <t>Ezra</t>
  </si>
  <si>
    <t>Moira</t>
  </si>
  <si>
    <t>ROLLIN</t>
  </si>
  <si>
    <t>ROMANO GEIGER</t>
  </si>
  <si>
    <t>ROMESTANT</t>
  </si>
  <si>
    <t>ROMIEN</t>
  </si>
  <si>
    <t>RON</t>
  </si>
  <si>
    <t>RONCIN</t>
  </si>
  <si>
    <t>RONDEAU</t>
  </si>
  <si>
    <t>Lenaïck</t>
  </si>
  <si>
    <t>RONNAY</t>
  </si>
  <si>
    <t>ROOSEN</t>
  </si>
  <si>
    <t>ROPINSKI</t>
  </si>
  <si>
    <t>ROS BERMUDEZ</t>
  </si>
  <si>
    <t>ROSE</t>
  </si>
  <si>
    <t>ROSOY</t>
  </si>
  <si>
    <t>ROSSI</t>
  </si>
  <si>
    <t xml:space="preserve">ROSSIGNOL </t>
  </si>
  <si>
    <t xml:space="preserve">Antoine </t>
  </si>
  <si>
    <t>ROTHE</t>
  </si>
  <si>
    <t>ROTINAT</t>
  </si>
  <si>
    <t>ROUABLE BOBIN</t>
  </si>
  <si>
    <t>ROUDAUT</t>
  </si>
  <si>
    <t>ROUET</t>
  </si>
  <si>
    <t>ROUGEAULT</t>
  </si>
  <si>
    <t>ROUGERIE</t>
  </si>
  <si>
    <t>ROUILLARD</t>
  </si>
  <si>
    <t>ROULET</t>
  </si>
  <si>
    <t>Matthew</t>
  </si>
  <si>
    <t>ROULLAND</t>
  </si>
  <si>
    <t>ROULLIER</t>
  </si>
  <si>
    <t>ROUMANEIX RIFLET</t>
  </si>
  <si>
    <t>ROUPSARD</t>
  </si>
  <si>
    <t>ROUSSEAU</t>
  </si>
  <si>
    <t>ROUSSEL</t>
  </si>
  <si>
    <t>ROUSSELON</t>
  </si>
  <si>
    <t>ROUSSET</t>
  </si>
  <si>
    <t>ROUVET</t>
  </si>
  <si>
    <t>ROUVILLER</t>
  </si>
  <si>
    <t>ROUX</t>
  </si>
  <si>
    <t>Bérénice</t>
  </si>
  <si>
    <t>ROUX RIAUTET</t>
  </si>
  <si>
    <t>ROUXEL</t>
  </si>
  <si>
    <t>Awen</t>
  </si>
  <si>
    <t>ROUZEAU</t>
  </si>
  <si>
    <t>ROVAN GRONDIN</t>
  </si>
  <si>
    <t>ROY</t>
  </si>
  <si>
    <t>ROY-MATSUI</t>
  </si>
  <si>
    <t>Justin-Kazuto</t>
  </si>
  <si>
    <t>ROYER</t>
  </si>
  <si>
    <t>ROZIER</t>
  </si>
  <si>
    <t>ROZON - BOITARD</t>
  </si>
  <si>
    <t>ROZYCKI</t>
  </si>
  <si>
    <t>Pawel</t>
  </si>
  <si>
    <t>RUBIO</t>
  </si>
  <si>
    <t>RUCHAUD</t>
  </si>
  <si>
    <t>RUDEAU</t>
  </si>
  <si>
    <t>RUELLAN</t>
  </si>
  <si>
    <t>RUELLE</t>
  </si>
  <si>
    <t>RUHLMANN</t>
  </si>
  <si>
    <t>RUIZ</t>
  </si>
  <si>
    <t>RULLAUD</t>
  </si>
  <si>
    <t>RUNGS</t>
  </si>
  <si>
    <t>RUYSSCHAERT</t>
  </si>
  <si>
    <t>RUZE</t>
  </si>
  <si>
    <t>Mylhan</t>
  </si>
  <si>
    <t>RZEPKA-CADOT</t>
  </si>
  <si>
    <t>SAADNA</t>
  </si>
  <si>
    <t>SAAVEDRA</t>
  </si>
  <si>
    <t>SABA-PENHOET</t>
  </si>
  <si>
    <t>SABAH</t>
  </si>
  <si>
    <t>SABANDITH</t>
  </si>
  <si>
    <t>SABARD</t>
  </si>
  <si>
    <t>SABAT</t>
  </si>
  <si>
    <t>SABOURIN PRAT</t>
  </si>
  <si>
    <t>SABRE</t>
  </si>
  <si>
    <t>Licia</t>
  </si>
  <si>
    <t>SACHER</t>
  </si>
  <si>
    <t>SACHET</t>
  </si>
  <si>
    <t>SACRAMENTO</t>
  </si>
  <si>
    <t>SAHRAOUI</t>
  </si>
  <si>
    <t>Chemsdine</t>
  </si>
  <si>
    <t>SAIAG</t>
  </si>
  <si>
    <t>SAINT HILAIRE</t>
  </si>
  <si>
    <t>Naoki</t>
  </si>
  <si>
    <t>SAINTILAN</t>
  </si>
  <si>
    <t>SAINTON DE CARIA</t>
  </si>
  <si>
    <t>SAIPHOU</t>
  </si>
  <si>
    <t>SALANDINI</t>
  </si>
  <si>
    <t>SALAZAR</t>
  </si>
  <si>
    <t>SALEH</t>
  </si>
  <si>
    <t>Aouss</t>
  </si>
  <si>
    <t>SALIM</t>
  </si>
  <si>
    <t>Djaeldine</t>
  </si>
  <si>
    <t>SALINGRE</t>
  </si>
  <si>
    <t>SALLE</t>
  </si>
  <si>
    <t>Aodren</t>
  </si>
  <si>
    <t>SALOMON</t>
  </si>
  <si>
    <t>SALOMON REDHON</t>
  </si>
  <si>
    <t>SALOMON-REDHON</t>
  </si>
  <si>
    <t>SALOUL</t>
  </si>
  <si>
    <t>SAMYN</t>
  </si>
  <si>
    <t>SANCHEZ</t>
  </si>
  <si>
    <t>SANDALI</t>
  </si>
  <si>
    <t>Mouaad</t>
  </si>
  <si>
    <t>Saad</t>
  </si>
  <si>
    <t>SANGOI</t>
  </si>
  <si>
    <t>SANMARTI</t>
  </si>
  <si>
    <t>SANSOUCY</t>
  </si>
  <si>
    <t>SANTOS RIBEIRO</t>
  </si>
  <si>
    <t>SANTOS</t>
  </si>
  <si>
    <t>SARAZIN</t>
  </si>
  <si>
    <t>SARR</t>
  </si>
  <si>
    <t>Noreyni</t>
  </si>
  <si>
    <t>SARRAZIN</t>
  </si>
  <si>
    <t>SARREAU</t>
  </si>
  <si>
    <t>SART</t>
  </si>
  <si>
    <t>SARTON BILLON</t>
  </si>
  <si>
    <t>SASSEIGNE</t>
  </si>
  <si>
    <t>SAULAIS</t>
  </si>
  <si>
    <t>SAULNIER</t>
  </si>
  <si>
    <t>SAUNIER</t>
  </si>
  <si>
    <t>Kéane</t>
  </si>
  <si>
    <t>SAUSSEAU</t>
  </si>
  <si>
    <t>SAUSSEREAU</t>
  </si>
  <si>
    <t>SAUTEUR</t>
  </si>
  <si>
    <t>SAUTOT</t>
  </si>
  <si>
    <t>SAUVAGE</t>
  </si>
  <si>
    <t>SAVARY</t>
  </si>
  <si>
    <t>Nathael</t>
  </si>
  <si>
    <t>SAVOLDELLI</t>
  </si>
  <si>
    <t>Judith</t>
  </si>
  <si>
    <t>SCHERRENS</t>
  </si>
  <si>
    <t>SCHIFFER</t>
  </si>
  <si>
    <t>Shanji</t>
  </si>
  <si>
    <t>SCHMALTZ</t>
  </si>
  <si>
    <t>SCHMIT</t>
  </si>
  <si>
    <t>Sweety</t>
  </si>
  <si>
    <t>SCHNEBELEN</t>
  </si>
  <si>
    <t>SCHOTSMANS</t>
  </si>
  <si>
    <t>SCHUBNEL-MARCINIAK</t>
  </si>
  <si>
    <t>Éthan</t>
  </si>
  <si>
    <t>SCIEUX CALVET</t>
  </si>
  <si>
    <t>SÉAU</t>
  </si>
  <si>
    <t>Antone</t>
  </si>
  <si>
    <t>SEFFARI</t>
  </si>
  <si>
    <t>SEGANTI</t>
  </si>
  <si>
    <t>Delia</t>
  </si>
  <si>
    <t>SEGRET</t>
  </si>
  <si>
    <t>SEGUIN</t>
  </si>
  <si>
    <t>SELLEM</t>
  </si>
  <si>
    <t>SELLIER</t>
  </si>
  <si>
    <t>SEMAILLE</t>
  </si>
  <si>
    <t>SEMENKIVSKI</t>
  </si>
  <si>
    <t>Tymofii</t>
  </si>
  <si>
    <t>SEMON</t>
  </si>
  <si>
    <t>Louis-Marie</t>
  </si>
  <si>
    <t>SEMONELLA</t>
  </si>
  <si>
    <t>SÉNAC</t>
  </si>
  <si>
    <t>SENE</t>
  </si>
  <si>
    <t>SERGENT</t>
  </si>
  <si>
    <t>Abric</t>
  </si>
  <si>
    <t>SERISIER</t>
  </si>
  <si>
    <t>SERPAULT</t>
  </si>
  <si>
    <t>SERPIN POHU</t>
  </si>
  <si>
    <t>Madyson</t>
  </si>
  <si>
    <t>SEVESTRE</t>
  </si>
  <si>
    <t>SEVILLA</t>
  </si>
  <si>
    <t>SHARIKADZE</t>
  </si>
  <si>
    <t>Tekla</t>
  </si>
  <si>
    <t>SHENOUDA</t>
  </si>
  <si>
    <t>SICARD ROVEZ</t>
  </si>
  <si>
    <t>Dyego</t>
  </si>
  <si>
    <t>SICLAIT</t>
  </si>
  <si>
    <t>SIEBERT ASTORD</t>
  </si>
  <si>
    <t>Wilhem</t>
  </si>
  <si>
    <t>SIEGEL</t>
  </si>
  <si>
    <t>SIGOIGNE</t>
  </si>
  <si>
    <t>SIHAJ</t>
  </si>
  <si>
    <t>Jasmine</t>
  </si>
  <si>
    <t>Redwan</t>
  </si>
  <si>
    <t>SILVA</t>
  </si>
  <si>
    <t>SIMEREY-LOULERGUE</t>
  </si>
  <si>
    <t>Miya</t>
  </si>
  <si>
    <t>SIMON</t>
  </si>
  <si>
    <t>Analia</t>
  </si>
  <si>
    <t>Idriss</t>
  </si>
  <si>
    <t>SIMON LEBAS</t>
  </si>
  <si>
    <t>SIMONNEAU</t>
  </si>
  <si>
    <t>Novan</t>
  </si>
  <si>
    <t>SIMQUAY</t>
  </si>
  <si>
    <t>Luhan</t>
  </si>
  <si>
    <t>SINGEY- BERRUET</t>
  </si>
  <si>
    <t>Lyloo</t>
  </si>
  <si>
    <t>SINZELLE</t>
  </si>
  <si>
    <t>SIONG</t>
  </si>
  <si>
    <t>SIONNEAU</t>
  </si>
  <si>
    <t>SIRAS</t>
  </si>
  <si>
    <t>SIROT</t>
  </si>
  <si>
    <t>SIVAULT</t>
  </si>
  <si>
    <t>SIX</t>
  </si>
  <si>
    <t>SKASKOW</t>
  </si>
  <si>
    <t>SMACHI</t>
  </si>
  <si>
    <t>Nail</t>
  </si>
  <si>
    <t>SMAGGHE</t>
  </si>
  <si>
    <t>Ryley</t>
  </si>
  <si>
    <t>SMEETS</t>
  </si>
  <si>
    <t>Kenzy</t>
  </si>
  <si>
    <t>SMOLNICK</t>
  </si>
  <si>
    <t>SOA BEUNET</t>
  </si>
  <si>
    <t>Nour</t>
  </si>
  <si>
    <t>SOARES FERREIRA</t>
  </si>
  <si>
    <t>Thylios</t>
  </si>
  <si>
    <t>SOBREIRO</t>
  </si>
  <si>
    <t>SOHET</t>
  </si>
  <si>
    <t>SOI SEK</t>
  </si>
  <si>
    <t>SOIDRI</t>
  </si>
  <si>
    <t>SOLEAU</t>
  </si>
  <si>
    <t>SOLON</t>
  </si>
  <si>
    <t>SOMMEILLY</t>
  </si>
  <si>
    <t>SONCOURT</t>
  </si>
  <si>
    <t>SOREAU</t>
  </si>
  <si>
    <t>Luciano</t>
  </si>
  <si>
    <t>SORIN</t>
  </si>
  <si>
    <t>SOTO</t>
  </si>
  <si>
    <t>SOTTEAU</t>
  </si>
  <si>
    <t>SOUADIA</t>
  </si>
  <si>
    <t>Salim</t>
  </si>
  <si>
    <t>SOUALHIA</t>
  </si>
  <si>
    <t>Yacim</t>
  </si>
  <si>
    <t>SOUAY</t>
  </si>
  <si>
    <t>Sevane</t>
  </si>
  <si>
    <t>SOUCHARD</t>
  </si>
  <si>
    <t>SOUCHET</t>
  </si>
  <si>
    <t>SOUCIEUX</t>
  </si>
  <si>
    <t>SOUDANI</t>
  </si>
  <si>
    <t>SOUDAY</t>
  </si>
  <si>
    <t>SOUDY</t>
  </si>
  <si>
    <t>Yui</t>
  </si>
  <si>
    <t>SOULARD</t>
  </si>
  <si>
    <t>SOULAS</t>
  </si>
  <si>
    <t>SOULIER</t>
  </si>
  <si>
    <t>SOUMIR</t>
  </si>
  <si>
    <t>Youssef</t>
  </si>
  <si>
    <t>SOURIOU</t>
  </si>
  <si>
    <t>SOUSAN</t>
  </si>
  <si>
    <t>SOUSSOUKPO</t>
  </si>
  <si>
    <t>Norya</t>
  </si>
  <si>
    <t>SOYER</t>
  </si>
  <si>
    <t>STAILI-MOUSSET</t>
  </si>
  <si>
    <t>STEFAN ALLAIS</t>
  </si>
  <si>
    <t>STEFAN PERRIN</t>
  </si>
  <si>
    <t>STEFFANUT</t>
  </si>
  <si>
    <t>STEPHAN</t>
  </si>
  <si>
    <t>STEPHEN</t>
  </si>
  <si>
    <t>STERNE</t>
  </si>
  <si>
    <t>Célian</t>
  </si>
  <si>
    <t>STIMBACH COLO</t>
  </si>
  <si>
    <t>Anya</t>
  </si>
  <si>
    <t>STINTZY</t>
  </si>
  <si>
    <t>Clémence</t>
  </si>
  <si>
    <t>STIRER CHOUBRAC</t>
  </si>
  <si>
    <t>STORME</t>
  </si>
  <si>
    <t>STRASSER</t>
  </si>
  <si>
    <t>June</t>
  </si>
  <si>
    <t>SUCHODOLSKI</t>
  </si>
  <si>
    <t>SUER</t>
  </si>
  <si>
    <t>Selim</t>
  </si>
  <si>
    <t>SUISSE DE STE CLAIRE</t>
  </si>
  <si>
    <t>SUKAJ COULON</t>
  </si>
  <si>
    <t>Seïdi</t>
  </si>
  <si>
    <t>SUMAN</t>
  </si>
  <si>
    <t>SUPERVIELLE</t>
  </si>
  <si>
    <t>SURAND</t>
  </si>
  <si>
    <t>SUTTER</t>
  </si>
  <si>
    <t>SYMESAK PROUIN</t>
  </si>
  <si>
    <t>Diane</t>
  </si>
  <si>
    <t>SZCZEPANIAK</t>
  </si>
  <si>
    <t>Maelyne</t>
  </si>
  <si>
    <t xml:space="preserve">TABARD </t>
  </si>
  <si>
    <t>TABILLON</t>
  </si>
  <si>
    <t>Gaetane</t>
  </si>
  <si>
    <t>TABOULOT</t>
  </si>
  <si>
    <t>TACHOT</t>
  </si>
  <si>
    <t>TAFFOREAU</t>
  </si>
  <si>
    <t>TAILLANDIER</t>
  </si>
  <si>
    <t>TAILLANT</t>
  </si>
  <si>
    <t>TAILLARD</t>
  </si>
  <si>
    <t>TALEB FAYAD</t>
  </si>
  <si>
    <t>Hadi</t>
  </si>
  <si>
    <t>TALLIH</t>
  </si>
  <si>
    <t>TAMPIER</t>
  </si>
  <si>
    <t>TAMU GURUNG</t>
  </si>
  <si>
    <t>Kristeena</t>
  </si>
  <si>
    <t>TANT</t>
  </si>
  <si>
    <t>TAPIN</t>
  </si>
  <si>
    <t>TARDIEU</t>
  </si>
  <si>
    <t>Cyann</t>
  </si>
  <si>
    <t>TARDIEUX</t>
  </si>
  <si>
    <t>TARDIVON</t>
  </si>
  <si>
    <t>TARTIVEAU WOLFF</t>
  </si>
  <si>
    <t>TARTREAU BELLETESTE</t>
  </si>
  <si>
    <t>Mylhänn</t>
  </si>
  <si>
    <t>Nätthys</t>
  </si>
  <si>
    <t>Tymëho</t>
  </si>
  <si>
    <t xml:space="preserve">TASSART </t>
  </si>
  <si>
    <t>TATANGELO</t>
  </si>
  <si>
    <t>TAUOTAHA GENTY</t>
  </si>
  <si>
    <t>Tamatea</t>
  </si>
  <si>
    <t>TAUTY</t>
  </si>
  <si>
    <t>TAVERNIER</t>
  </si>
  <si>
    <t>TAYEB</t>
  </si>
  <si>
    <t>TAZUTDINOV</t>
  </si>
  <si>
    <t>Nazim</t>
  </si>
  <si>
    <t>TCHA</t>
  </si>
  <si>
    <t>Kimyline</t>
  </si>
  <si>
    <t>TCHANA</t>
  </si>
  <si>
    <t>Maelan</t>
  </si>
  <si>
    <t>TCHOULKINE</t>
  </si>
  <si>
    <t>TECHER</t>
  </si>
  <si>
    <t>TEDIASHVILI</t>
  </si>
  <si>
    <t>TEIGA</t>
  </si>
  <si>
    <t>TEILLET</t>
  </si>
  <si>
    <t>Clelia</t>
  </si>
  <si>
    <t>TEINTURIER</t>
  </si>
  <si>
    <t>TEISSIER</t>
  </si>
  <si>
    <t>TEIXEIRA DOSSANTOS</t>
  </si>
  <si>
    <t>TEIXEIRA</t>
  </si>
  <si>
    <t>TEIXEIRA MOREIRA</t>
  </si>
  <si>
    <t>TELLIER</t>
  </si>
  <si>
    <t>TEMPLIER</t>
  </si>
  <si>
    <t>TEMPLIER PERRIN</t>
  </si>
  <si>
    <t>TENDRON</t>
  </si>
  <si>
    <t>TEP</t>
  </si>
  <si>
    <t>Aelan</t>
  </si>
  <si>
    <t>TEPAVA</t>
  </si>
  <si>
    <t>Hiro</t>
  </si>
  <si>
    <t>TEROITIN DE PARIS</t>
  </si>
  <si>
    <t>TERREAU-GUERIN</t>
  </si>
  <si>
    <t>TESSIER</t>
  </si>
  <si>
    <t>TESSON</t>
  </si>
  <si>
    <t>TESTARD</t>
  </si>
  <si>
    <t>Merwann</t>
  </si>
  <si>
    <t>TESTU</t>
  </si>
  <si>
    <t>TETILLON</t>
  </si>
  <si>
    <t>TEXIER</t>
  </si>
  <si>
    <t>TEYSSIER</t>
  </si>
  <si>
    <t>THAUVY</t>
  </si>
  <si>
    <t>THAVAUD</t>
  </si>
  <si>
    <t>THEBAUD</t>
  </si>
  <si>
    <t>THEBAULT</t>
  </si>
  <si>
    <t>Angelle</t>
  </si>
  <si>
    <t>THELLIEZ</t>
  </si>
  <si>
    <t>THEME CAILLOUX</t>
  </si>
  <si>
    <t>THERIN</t>
  </si>
  <si>
    <t>Eugene</t>
  </si>
  <si>
    <t>THÉRY</t>
  </si>
  <si>
    <t>THEVENIN</t>
  </si>
  <si>
    <t>THIAUX</t>
  </si>
  <si>
    <t>THIBAULT</t>
  </si>
  <si>
    <t>THIBERGE-GUILGAULT</t>
  </si>
  <si>
    <t>THIEBARD</t>
  </si>
  <si>
    <t>THIEBAUD</t>
  </si>
  <si>
    <t>THIERRY</t>
  </si>
  <si>
    <t>THIERY</t>
  </si>
  <si>
    <t xml:space="preserve"> Clément</t>
  </si>
  <si>
    <t>THIOLAT</t>
  </si>
  <si>
    <t>THIRION</t>
  </si>
  <si>
    <t>THIVET</t>
  </si>
  <si>
    <t>Victorien</t>
  </si>
  <si>
    <t>THOMANN</t>
  </si>
  <si>
    <t>THOMAS</t>
  </si>
  <si>
    <t>Aphrodyte</t>
  </si>
  <si>
    <t>Aymane</t>
  </si>
  <si>
    <t>THOMAS THIEBAUT</t>
  </si>
  <si>
    <t>THOUET</t>
  </si>
  <si>
    <t>Siméon</t>
  </si>
  <si>
    <t>THOUVENIN</t>
  </si>
  <si>
    <t>THUAU</t>
  </si>
  <si>
    <t>THUILLIEZ</t>
  </si>
  <si>
    <t>TIBAUDO - YAAGOUBI</t>
  </si>
  <si>
    <t>Inahya</t>
  </si>
  <si>
    <t>TIBLE</t>
  </si>
  <si>
    <t>TIENNE</t>
  </si>
  <si>
    <t>TIGNON</t>
  </si>
  <si>
    <t>TILLIER</t>
  </si>
  <si>
    <t>TINIE</t>
  </si>
  <si>
    <t>TIRAN</t>
  </si>
  <si>
    <t>TISSOT</t>
  </si>
  <si>
    <t>TIXIER</t>
  </si>
  <si>
    <t>TOBY</t>
  </si>
  <si>
    <t>Jahwin</t>
  </si>
  <si>
    <t>TOGNI</t>
  </si>
  <si>
    <t>TOLEGANO</t>
  </si>
  <si>
    <t>TONNAIRE</t>
  </si>
  <si>
    <t>TONNELLIER</t>
  </si>
  <si>
    <t>TORCHEUX DA COSTA ASSIS</t>
  </si>
  <si>
    <t>Nayane</t>
  </si>
  <si>
    <t>TORRECILLAS</t>
  </si>
  <si>
    <t>TORRELLAS CASTILLO</t>
  </si>
  <si>
    <t>TOUATI</t>
  </si>
  <si>
    <t>Jassim</t>
  </si>
  <si>
    <t>Othman</t>
  </si>
  <si>
    <t>TOUCHARD</t>
  </si>
  <si>
    <t>TOUCHARD-FORTIN</t>
  </si>
  <si>
    <t>TOUCOULA</t>
  </si>
  <si>
    <t>Kailyne</t>
  </si>
  <si>
    <t>TOUIL</t>
  </si>
  <si>
    <t>TOUMEH</t>
  </si>
  <si>
    <t>Jubran</t>
  </si>
  <si>
    <t>TOURNAIRE</t>
  </si>
  <si>
    <t>Marlone</t>
  </si>
  <si>
    <t>TOURNANT</t>
  </si>
  <si>
    <t>TOURNELLE</t>
  </si>
  <si>
    <t>TOURNEUX</t>
  </si>
  <si>
    <t>TOUZEAU</t>
  </si>
  <si>
    <t>TOZER GARNIER</t>
  </si>
  <si>
    <t>TRAINOIR YVINEC</t>
  </si>
  <si>
    <t>Maëlan</t>
  </si>
  <si>
    <t>TRAVAUX</t>
  </si>
  <si>
    <t>TREBOSCEN</t>
  </si>
  <si>
    <t>TREBOUTA</t>
  </si>
  <si>
    <t>Loann</t>
  </si>
  <si>
    <t>TRECUL</t>
  </si>
  <si>
    <t>TRÉFAULT</t>
  </si>
  <si>
    <t>TREIL</t>
  </si>
  <si>
    <t>TREMBLAIS</t>
  </si>
  <si>
    <t>TREMBLAY</t>
  </si>
  <si>
    <t>Letty</t>
  </si>
  <si>
    <t>TREMOUILLE</t>
  </si>
  <si>
    <t>TRESGOTS</t>
  </si>
  <si>
    <t>TRESSOU GRAILLET</t>
  </si>
  <si>
    <t>Noahn</t>
  </si>
  <si>
    <t>TRESSOU</t>
  </si>
  <si>
    <t>TRICHEUX</t>
  </si>
  <si>
    <t>TRICOCHE</t>
  </si>
  <si>
    <t>TRINDADE</t>
  </si>
  <si>
    <t>TRINQUART</t>
  </si>
  <si>
    <t>TRIOREAU</t>
  </si>
  <si>
    <t>TRIPAULT</t>
  </si>
  <si>
    <t>TROCHU</t>
  </si>
  <si>
    <t>TROTTEREAU</t>
  </si>
  <si>
    <t>TRUBERT</t>
  </si>
  <si>
    <t>TRUCHELUT</t>
  </si>
  <si>
    <t>TSCHANTURIA</t>
  </si>
  <si>
    <t>TULET</t>
  </si>
  <si>
    <t>TUPIN</t>
  </si>
  <si>
    <t>TURPIN</t>
  </si>
  <si>
    <t>UGUEN</t>
  </si>
  <si>
    <t>Clothilde</t>
  </si>
  <si>
    <t>ULANOWSKI</t>
  </si>
  <si>
    <t>ULLY</t>
  </si>
  <si>
    <t>UNGER LAPON</t>
  </si>
  <si>
    <t>UNGER</t>
  </si>
  <si>
    <t>UZUN</t>
  </si>
  <si>
    <t>VACHER</t>
  </si>
  <si>
    <t>VADÉ</t>
  </si>
  <si>
    <t>Gaspar</t>
  </si>
  <si>
    <t>VALADARES</t>
  </si>
  <si>
    <t>VALCY</t>
  </si>
  <si>
    <t>Lee-Yann</t>
  </si>
  <si>
    <t>VALERE-LEGAY</t>
  </si>
  <si>
    <t>VALERO-CHAMINADE</t>
  </si>
  <si>
    <t>VALLEE</t>
  </si>
  <si>
    <t>VALLET</t>
  </si>
  <si>
    <t>Enael</t>
  </si>
  <si>
    <t>VALOT RONTEIX</t>
  </si>
  <si>
    <t>Johana</t>
  </si>
  <si>
    <t>VAN CAPPEL</t>
  </si>
  <si>
    <t>VAN DEN DAELEN</t>
  </si>
  <si>
    <t>VAN ELSLANDE</t>
  </si>
  <si>
    <t>VAN SEVEREN</t>
  </si>
  <si>
    <t>VANDAME</t>
  </si>
  <si>
    <t>VANDECANDELAERE</t>
  </si>
  <si>
    <t>VANDERMEER</t>
  </si>
  <si>
    <t>VANDEVILLE</t>
  </si>
  <si>
    <t>VANI</t>
  </si>
  <si>
    <t>VANNIER</t>
  </si>
  <si>
    <t>VANUXEM</t>
  </si>
  <si>
    <t>VARAGNE</t>
  </si>
  <si>
    <t>VARDANYAN</t>
  </si>
  <si>
    <t>Armen</t>
  </si>
  <si>
    <t>VARIN</t>
  </si>
  <si>
    <t>VARNAJOT</t>
  </si>
  <si>
    <t>VARVOUX</t>
  </si>
  <si>
    <t>VASH</t>
  </si>
  <si>
    <t>Arone</t>
  </si>
  <si>
    <t>VASSEUR</t>
  </si>
  <si>
    <t>VASSOR</t>
  </si>
  <si>
    <t>VATBLED</t>
  </si>
  <si>
    <t>VATTAN-GOMEZ</t>
  </si>
  <si>
    <t>VAUCHER</t>
  </si>
  <si>
    <t>VAUTHIER</t>
  </si>
  <si>
    <t>VAUTRAVERS</t>
  </si>
  <si>
    <t>VAUX-VINCENT</t>
  </si>
  <si>
    <t>VAUZELLE</t>
  </si>
  <si>
    <t>Leelou</t>
  </si>
  <si>
    <t>VAZ</t>
  </si>
  <si>
    <t>VEDIER</t>
  </si>
  <si>
    <t>VEILLAT</t>
  </si>
  <si>
    <t>Lou-Ann</t>
  </si>
  <si>
    <t>VENDRISSE</t>
  </si>
  <si>
    <t>Cezambre</t>
  </si>
  <si>
    <t>Guerlain</t>
  </si>
  <si>
    <t>VENIN</t>
  </si>
  <si>
    <t>VERGER</t>
  </si>
  <si>
    <t>VERGNE</t>
  </si>
  <si>
    <t>VERGNENEGRE-GILQUIN</t>
  </si>
  <si>
    <t>VERHILLE</t>
  </si>
  <si>
    <t>VERLAET</t>
  </si>
  <si>
    <t>VERMEULEN</t>
  </si>
  <si>
    <t>VERNA</t>
  </si>
  <si>
    <t>VERNET</t>
  </si>
  <si>
    <t>Arya</t>
  </si>
  <si>
    <t>VERNEUIL</t>
  </si>
  <si>
    <t>VERON</t>
  </si>
  <si>
    <t>VERVAEKE</t>
  </si>
  <si>
    <t>VERVIN</t>
  </si>
  <si>
    <t>VETSMANY</t>
  </si>
  <si>
    <t>Vinaxay</t>
  </si>
  <si>
    <t>VEZIEN</t>
  </si>
  <si>
    <t>VIALLETON</t>
  </si>
  <si>
    <t>VIANDIER</t>
  </si>
  <si>
    <t>VIAUVY</t>
  </si>
  <si>
    <t>VIÉ</t>
  </si>
  <si>
    <t>Bastian</t>
  </si>
  <si>
    <t>VIEILLEFON</t>
  </si>
  <si>
    <t>VIEN-GRACIET</t>
  </si>
  <si>
    <t>VIERSOUS</t>
  </si>
  <si>
    <t>VIGANT</t>
  </si>
  <si>
    <t>VIGEANT</t>
  </si>
  <si>
    <t xml:space="preserve"> VIGNEAU</t>
  </si>
  <si>
    <t>VIGNERON FREVAL</t>
  </si>
  <si>
    <t>VIGNERON</t>
  </si>
  <si>
    <t>VIGOUREUX</t>
  </si>
  <si>
    <t>VIGUEUR</t>
  </si>
  <si>
    <t>VILAIN</t>
  </si>
  <si>
    <t>VILETTE GILLOT</t>
  </si>
  <si>
    <t>VILETTE</t>
  </si>
  <si>
    <t>VILLARD</t>
  </si>
  <si>
    <t>VILLECHALANE</t>
  </si>
  <si>
    <t>VILLERET</t>
  </si>
  <si>
    <t>Maellan</t>
  </si>
  <si>
    <t>VILLERY</t>
  </si>
  <si>
    <t>VILLETTE</t>
  </si>
  <si>
    <t>Thida - Rose</t>
  </si>
  <si>
    <t>VILLEVARLANGE</t>
  </si>
  <si>
    <t>VINCENDEAU</t>
  </si>
  <si>
    <t>VINCENT</t>
  </si>
  <si>
    <t>VINCENZI</t>
  </si>
  <si>
    <t>VINCON</t>
  </si>
  <si>
    <t>Nyls</t>
  </si>
  <si>
    <t>VIOLLET</t>
  </si>
  <si>
    <t>Auréle</t>
  </si>
  <si>
    <t>VIRAPIN</t>
  </si>
  <si>
    <t>Mailo</t>
  </si>
  <si>
    <t>Nao</t>
  </si>
  <si>
    <t>VIRMOUX</t>
  </si>
  <si>
    <t>Maude</t>
  </si>
  <si>
    <t>VIRON</t>
  </si>
  <si>
    <t>VISSIAN-BOUFFECHOUX</t>
  </si>
  <si>
    <t>Virgile</t>
  </si>
  <si>
    <t>VITOUR</t>
  </si>
  <si>
    <t>VITRY</t>
  </si>
  <si>
    <t>VIVARES</t>
  </si>
  <si>
    <t>VIVIEN</t>
  </si>
  <si>
    <t>VIVIER</t>
  </si>
  <si>
    <t>VODA</t>
  </si>
  <si>
    <t>Petru</t>
  </si>
  <si>
    <t>VOËL</t>
  </si>
  <si>
    <t>VOÊL</t>
  </si>
  <si>
    <t>VOISIN</t>
  </si>
  <si>
    <t>VOISINET OU</t>
  </si>
  <si>
    <t>Alaïs</t>
  </si>
  <si>
    <t>VOLKOV</t>
  </si>
  <si>
    <t>Trofim</t>
  </si>
  <si>
    <t>VON SCHRAMM</t>
  </si>
  <si>
    <t>VONGKHAMCHANH</t>
  </si>
  <si>
    <t>Tilian</t>
  </si>
  <si>
    <t>VORZAIS</t>
  </si>
  <si>
    <t>VOUILLAC</t>
  </si>
  <si>
    <t>VU</t>
  </si>
  <si>
    <t>VYE</t>
  </si>
  <si>
    <t>WABLE</t>
  </si>
  <si>
    <t>WAKSI</t>
  </si>
  <si>
    <t>WALCH SOLIN</t>
  </si>
  <si>
    <t>Archibald</t>
  </si>
  <si>
    <t>WALCZAK RAVEAU</t>
  </si>
  <si>
    <t>WALLE</t>
  </si>
  <si>
    <t>WALTELLE</t>
  </si>
  <si>
    <t>WAN HAUWE</t>
  </si>
  <si>
    <t>Tahis</t>
  </si>
  <si>
    <t>WAN</t>
  </si>
  <si>
    <t>WANG</t>
  </si>
  <si>
    <t>Chen</t>
  </si>
  <si>
    <t>Line</t>
  </si>
  <si>
    <t>WARD</t>
  </si>
  <si>
    <t>WEICKERT</t>
  </si>
  <si>
    <t>WEINEGAESSEL</t>
  </si>
  <si>
    <t>WEISSBERG</t>
  </si>
  <si>
    <t>WEISZ</t>
  </si>
  <si>
    <t>WELLS</t>
  </si>
  <si>
    <t>WERY</t>
  </si>
  <si>
    <t>WHITMARSH</t>
  </si>
  <si>
    <t>Celio</t>
  </si>
  <si>
    <t>WIERZBICKI</t>
  </si>
  <si>
    <t>WIET</t>
  </si>
  <si>
    <t>WINGEL</t>
  </si>
  <si>
    <t>WOESTELANDT</t>
  </si>
  <si>
    <t>WOLFARTH</t>
  </si>
  <si>
    <t>WOZNIAK</t>
  </si>
  <si>
    <t>XIA</t>
  </si>
  <si>
    <t>XIE</t>
  </si>
  <si>
    <t>XU</t>
  </si>
  <si>
    <t>Loucie</t>
  </si>
  <si>
    <t>Y MUNG</t>
  </si>
  <si>
    <t>Naomi</t>
  </si>
  <si>
    <t>YAMMINE</t>
  </si>
  <si>
    <t>YANG</t>
  </si>
  <si>
    <t>YASAEVA</t>
  </si>
  <si>
    <t>Hanifa</t>
  </si>
  <si>
    <t>YEFIMOV</t>
  </si>
  <si>
    <t>Tigran</t>
  </si>
  <si>
    <t>YILDIRIM</t>
  </si>
  <si>
    <t>Devrim</t>
  </si>
  <si>
    <t>Jane</t>
  </si>
  <si>
    <t>YMELE</t>
  </si>
  <si>
    <t>YONNET</t>
  </si>
  <si>
    <t>YOUNES</t>
  </si>
  <si>
    <t>Taim</t>
  </si>
  <si>
    <t>YOVANOVITCH</t>
  </si>
  <si>
    <t xml:space="preserve">YUCEL  </t>
  </si>
  <si>
    <t>YVERNAULT</t>
  </si>
  <si>
    <t>Ghilem</t>
  </si>
  <si>
    <t>YVERT</t>
  </si>
  <si>
    <t>YVON PIREYRE</t>
  </si>
  <si>
    <t>Théophile</t>
  </si>
  <si>
    <t>YZON</t>
  </si>
  <si>
    <t>ZAHARIEVSKI</t>
  </si>
  <si>
    <t>ZAIBI</t>
  </si>
  <si>
    <t>ZANGHI</t>
  </si>
  <si>
    <t>ZARA</t>
  </si>
  <si>
    <t>ZEKIRI</t>
  </si>
  <si>
    <t>ZELMATI</t>
  </si>
  <si>
    <t>ZENOU</t>
  </si>
  <si>
    <t>ZENTARI</t>
  </si>
  <si>
    <t>Safwane</t>
  </si>
  <si>
    <t>ZERBIB</t>
  </si>
  <si>
    <t>ZHANG</t>
  </si>
  <si>
    <t>ZIEGLER</t>
  </si>
  <si>
    <t>Asaria</t>
  </si>
  <si>
    <t>Eleona</t>
  </si>
  <si>
    <t>Mahona</t>
  </si>
  <si>
    <t>ZIVKOVIC</t>
  </si>
  <si>
    <t>Darko</t>
  </si>
  <si>
    <t>ZOUITENE</t>
  </si>
  <si>
    <t>Bilel</t>
  </si>
  <si>
    <t>RESULTATS INTERCLUBS</t>
  </si>
  <si>
    <t xml:space="preserve">Retour des résultats avant le </t>
  </si>
  <si>
    <t>Classement et composition des 6 premières équipes :</t>
  </si>
  <si>
    <r>
      <t>1</t>
    </r>
    <r>
      <rPr>
        <b/>
        <vertAlign val="superscript"/>
        <sz val="20"/>
        <color theme="3"/>
        <rFont val="Aptos Narrow"/>
        <family val="2"/>
        <scheme val="minor"/>
      </rPr>
      <t>ère</t>
    </r>
  </si>
  <si>
    <t>Equipe N° :</t>
  </si>
  <si>
    <t>18</t>
  </si>
  <si>
    <t>45</t>
  </si>
  <si>
    <t>41</t>
  </si>
  <si>
    <t>28</t>
  </si>
  <si>
    <t>36</t>
  </si>
  <si>
    <t>37</t>
  </si>
  <si>
    <r>
      <t>2</t>
    </r>
    <r>
      <rPr>
        <b/>
        <vertAlign val="superscript"/>
        <sz val="20"/>
        <color theme="3"/>
        <rFont val="Aptos Narrow"/>
        <family val="2"/>
        <scheme val="minor"/>
      </rPr>
      <t>ème</t>
    </r>
  </si>
  <si>
    <r>
      <t>3</t>
    </r>
    <r>
      <rPr>
        <b/>
        <vertAlign val="superscript"/>
        <sz val="20"/>
        <color theme="3"/>
        <rFont val="Aptos Narrow"/>
        <family val="2"/>
        <scheme val="minor"/>
      </rPr>
      <t>ème</t>
    </r>
  </si>
  <si>
    <r>
      <t>4</t>
    </r>
    <r>
      <rPr>
        <b/>
        <vertAlign val="superscript"/>
        <sz val="20"/>
        <color theme="3"/>
        <rFont val="Aptos Narrow"/>
        <family val="2"/>
        <scheme val="minor"/>
      </rPr>
      <t>ème</t>
    </r>
  </si>
  <si>
    <r>
      <t>5</t>
    </r>
    <r>
      <rPr>
        <b/>
        <vertAlign val="superscript"/>
        <sz val="20"/>
        <color theme="3"/>
        <rFont val="Aptos Narrow"/>
        <family val="2"/>
        <scheme val="minor"/>
      </rPr>
      <t>ème</t>
    </r>
  </si>
  <si>
    <r>
      <t>6</t>
    </r>
    <r>
      <rPr>
        <b/>
        <vertAlign val="superscript"/>
        <sz val="20"/>
        <color theme="3"/>
        <rFont val="Aptos Narrow"/>
        <family val="2"/>
        <scheme val="minor"/>
      </rPr>
      <t>ème</t>
    </r>
  </si>
  <si>
    <t>Place</t>
  </si>
  <si>
    <t>Nom Club</t>
  </si>
  <si>
    <t>N° Equipe</t>
  </si>
  <si>
    <t>dimanche 14 avril 2024</t>
  </si>
  <si>
    <t>Automatique</t>
  </si>
  <si>
    <t>Total Pts :</t>
  </si>
  <si>
    <t>Suite du classement général :</t>
  </si>
  <si>
    <t>ALILI</t>
  </si>
  <si>
    <t>ANDRÉS</t>
  </si>
  <si>
    <t>ATTOUMANI</t>
  </si>
  <si>
    <t>Isais</t>
  </si>
  <si>
    <t>BAKSI</t>
  </si>
  <si>
    <t>Esme</t>
  </si>
  <si>
    <t>BALLEREAU</t>
  </si>
  <si>
    <t>BANY</t>
  </si>
  <si>
    <t>Binta</t>
  </si>
  <si>
    <t>BAYRAM</t>
  </si>
  <si>
    <t>Zeynep</t>
  </si>
  <si>
    <t>BENARD</t>
  </si>
  <si>
    <t>BENFARDJALLAH</t>
  </si>
  <si>
    <t>Walid</t>
  </si>
  <si>
    <t>BERKANI</t>
  </si>
  <si>
    <t>Badis</t>
  </si>
  <si>
    <t>BERNAGOUT</t>
  </si>
  <si>
    <t>BERTHELET</t>
  </si>
  <si>
    <t>Mady</t>
  </si>
  <si>
    <t>BEYAOUI</t>
  </si>
  <si>
    <t>BIKITARAN</t>
  </si>
  <si>
    <t>Wissam</t>
  </si>
  <si>
    <t>BLOUCARD FLOBINUS</t>
  </si>
  <si>
    <t>BODEREAU</t>
  </si>
  <si>
    <t>BOUJENFA</t>
  </si>
  <si>
    <t>BOURCIER</t>
  </si>
  <si>
    <t>BRAQUET</t>
  </si>
  <si>
    <t>Héline</t>
  </si>
  <si>
    <t>Alizéa</t>
  </si>
  <si>
    <t>CABOSTE</t>
  </si>
  <si>
    <t>Jaden</t>
  </si>
  <si>
    <t>CAZIER</t>
  </si>
  <si>
    <t>Julianna</t>
  </si>
  <si>
    <t>CERON</t>
  </si>
  <si>
    <t>Sofia</t>
  </si>
  <si>
    <t>CHAILLOY DEUSS</t>
  </si>
  <si>
    <t>CHAILLOY</t>
  </si>
  <si>
    <t>CHALIER</t>
  </si>
  <si>
    <t>Elya</t>
  </si>
  <si>
    <t>CHAUVARD</t>
  </si>
  <si>
    <t>CHINCHOLE</t>
  </si>
  <si>
    <t>CHOCAT BATAILLER</t>
  </si>
  <si>
    <t>CHOULANT</t>
  </si>
  <si>
    <t>CLEMENTONI</t>
  </si>
  <si>
    <t>COELHO</t>
  </si>
  <si>
    <t>COUSSANTIEN</t>
  </si>
  <si>
    <t>COUVRAY</t>
  </si>
  <si>
    <t>CRESPAT PAGE</t>
  </si>
  <si>
    <t>DAMIENS</t>
  </si>
  <si>
    <t>Layane</t>
  </si>
  <si>
    <t>Azélia</t>
  </si>
  <si>
    <t>DAVTYAN</t>
  </si>
  <si>
    <t>Gabriela</t>
  </si>
  <si>
    <t>Vazgen</t>
  </si>
  <si>
    <t>DE ARAUJO</t>
  </si>
  <si>
    <t>DECOME</t>
  </si>
  <si>
    <t>Éléa</t>
  </si>
  <si>
    <t>DEGUILHEM</t>
  </si>
  <si>
    <t>Ilidan</t>
  </si>
  <si>
    <t>DESSAUX</t>
  </si>
  <si>
    <t>DIONNET</t>
  </si>
  <si>
    <t>Maelane</t>
  </si>
  <si>
    <t>Ehlyna</t>
  </si>
  <si>
    <t>DOUHABI</t>
  </si>
  <si>
    <t>Jannah</t>
  </si>
  <si>
    <t>DRAGIN</t>
  </si>
  <si>
    <t>Kurtys</t>
  </si>
  <si>
    <t>DROUAIRE</t>
  </si>
  <si>
    <t>Franklin</t>
  </si>
  <si>
    <t>DUNSTAN PROSPER</t>
  </si>
  <si>
    <t>Akim</t>
  </si>
  <si>
    <t>EL BOUHALI</t>
  </si>
  <si>
    <t>Marwane</t>
  </si>
  <si>
    <t>EL OUARDI</t>
  </si>
  <si>
    <t>Rabab</t>
  </si>
  <si>
    <t>ELANSARI</t>
  </si>
  <si>
    <t>EMEY MALILO</t>
  </si>
  <si>
    <t>FAIZ</t>
  </si>
  <si>
    <t>FALMOUTH</t>
  </si>
  <si>
    <t>FARHAT</t>
  </si>
  <si>
    <t>Anissa</t>
  </si>
  <si>
    <t>FERRANDON</t>
  </si>
  <si>
    <t>FERRON</t>
  </si>
  <si>
    <t>Cléo</t>
  </si>
  <si>
    <t>FONTENY</t>
  </si>
  <si>
    <t>Erwin</t>
  </si>
  <si>
    <t>FROUFE-TROCA</t>
  </si>
  <si>
    <t>Krystal</t>
  </si>
  <si>
    <t>GETTARI</t>
  </si>
  <si>
    <t>GOSSEAUME BERTON</t>
  </si>
  <si>
    <t>Randy</t>
  </si>
  <si>
    <t>GOUJET</t>
  </si>
  <si>
    <t>HABERSTROH</t>
  </si>
  <si>
    <t>HEMERET LAVENET</t>
  </si>
  <si>
    <t>Oscilia</t>
  </si>
  <si>
    <t>HENRI VANHILLE</t>
  </si>
  <si>
    <t>D'jayden</t>
  </si>
  <si>
    <t>HNID</t>
  </si>
  <si>
    <t>Abla</t>
  </si>
  <si>
    <t>Khadija</t>
  </si>
  <si>
    <t>HOTTECKE</t>
  </si>
  <si>
    <t>Maja</t>
  </si>
  <si>
    <t>IBRAHIME COLO</t>
  </si>
  <si>
    <t>JARRY</t>
  </si>
  <si>
    <t>JOUAN TIRREAU</t>
  </si>
  <si>
    <t>JUINIER</t>
  </si>
  <si>
    <t>Aiden</t>
  </si>
  <si>
    <t>KERVEILLANT</t>
  </si>
  <si>
    <t>KHALED</t>
  </si>
  <si>
    <t>Leil</t>
  </si>
  <si>
    <t>KRELIL</t>
  </si>
  <si>
    <t>Wendy</t>
  </si>
  <si>
    <t>LACHEHAB</t>
  </si>
  <si>
    <t>Imad</t>
  </si>
  <si>
    <t>Merlin</t>
  </si>
  <si>
    <t>LEIGNEL LUQUET</t>
  </si>
  <si>
    <t>LELONGT</t>
  </si>
  <si>
    <t>LEMAN</t>
  </si>
  <si>
    <t>Chanel</t>
  </si>
  <si>
    <t>LEMOULT ARRACHART</t>
  </si>
  <si>
    <t>LIEGEOIS MATHIS</t>
  </si>
  <si>
    <t>Cassiopee</t>
  </si>
  <si>
    <t>LIGNIE</t>
  </si>
  <si>
    <t>Mahaleo</t>
  </si>
  <si>
    <t>Miangaly</t>
  </si>
  <si>
    <t>MADI</t>
  </si>
  <si>
    <t>Elvia</t>
  </si>
  <si>
    <t>MANON</t>
  </si>
  <si>
    <t>Wéan</t>
  </si>
  <si>
    <t>MARIANELLI</t>
  </si>
  <si>
    <t>Giani</t>
  </si>
  <si>
    <t>MARRE</t>
  </si>
  <si>
    <t>MASSULEAU</t>
  </si>
  <si>
    <t>MAYELA</t>
  </si>
  <si>
    <t>MBAKA SEGADE</t>
  </si>
  <si>
    <t>MICHOU THEVENOT</t>
  </si>
  <si>
    <t>MIRANDA DUPUIS</t>
  </si>
  <si>
    <t>MORAIS GUZMAN</t>
  </si>
  <si>
    <t>Leandro</t>
  </si>
  <si>
    <t>Nuno</t>
  </si>
  <si>
    <t>MORNAS</t>
  </si>
  <si>
    <t>Adele</t>
  </si>
  <si>
    <t>MOUBILE</t>
  </si>
  <si>
    <t>NOUGUIER-AUGUSTIN</t>
  </si>
  <si>
    <t>NOURDINE</t>
  </si>
  <si>
    <t>Radèche</t>
  </si>
  <si>
    <t>PELOUX</t>
  </si>
  <si>
    <t>Lizea</t>
  </si>
  <si>
    <t>Natéo</t>
  </si>
  <si>
    <t>PEUCHET</t>
  </si>
  <si>
    <t>Amalya</t>
  </si>
  <si>
    <t>Ziyah</t>
  </si>
  <si>
    <t>PIBOULEAU TRUMM</t>
  </si>
  <si>
    <t>PIERRE-GEROME CORRE</t>
  </si>
  <si>
    <t>POUCHAIN</t>
  </si>
  <si>
    <t>PRÉVOTAT</t>
  </si>
  <si>
    <t>RADEL</t>
  </si>
  <si>
    <t>RELIGIEUX</t>
  </si>
  <si>
    <t>Liloo</t>
  </si>
  <si>
    <t>ROCHAIX</t>
  </si>
  <si>
    <t>Athur</t>
  </si>
  <si>
    <t>RODRIGUES RENAUD</t>
  </si>
  <si>
    <t>ROSEL</t>
  </si>
  <si>
    <t>Rocerio</t>
  </si>
  <si>
    <t>Nathaël</t>
  </si>
  <si>
    <t>SADI</t>
  </si>
  <si>
    <t>SAGAL</t>
  </si>
  <si>
    <t>Dhia</t>
  </si>
  <si>
    <t>SALANDRE</t>
  </si>
  <si>
    <t>SAUBAT LALANNE</t>
  </si>
  <si>
    <t>SBOUI</t>
  </si>
  <si>
    <t>Maha</t>
  </si>
  <si>
    <t>SCHARTIER</t>
  </si>
  <si>
    <t>SEGURA DALLOIS</t>
  </si>
  <si>
    <t>SILINI</t>
  </si>
  <si>
    <t>Aydin</t>
  </si>
  <si>
    <t>Larry</t>
  </si>
  <si>
    <t>STEIMBACH</t>
  </si>
  <si>
    <t>SUBIAS BODIN</t>
  </si>
  <si>
    <t>TIBALDI</t>
  </si>
  <si>
    <t>TOURGI</t>
  </si>
  <si>
    <t>UBALD</t>
  </si>
  <si>
    <t>Yoanis</t>
  </si>
  <si>
    <t>VERDOOLAEGHE</t>
  </si>
  <si>
    <t>VERGRACHT</t>
  </si>
  <si>
    <t>Sophia</t>
  </si>
  <si>
    <t>WITEK</t>
  </si>
  <si>
    <t>Shinji</t>
  </si>
  <si>
    <t>ZAKARIA</t>
  </si>
  <si>
    <t>Clencia</t>
  </si>
  <si>
    <t>ZAKPA</t>
  </si>
  <si>
    <t>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</si>
</sst>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3"/>
      <name val="Aptos Display"/>
      <family val="2"/>
      <scheme val="major"/>
    </font>
    <font>
      <b/>
      <sz val="26"/>
      <color theme="3"/>
      <name val="Arial Black"/>
      <family val="2"/>
    </font>
    <font>
      <sz val="11"/>
      <color theme="0" tint="-4.9989318521683403E-2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b/>
      <u/>
      <sz val="18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8"/>
      <color theme="9" tint="-0.499984740745262"/>
      <name val="Aptos Narrow"/>
      <family val="2"/>
      <scheme val="minor"/>
    </font>
    <font>
      <b/>
      <sz val="13"/>
      <color theme="9" tint="-0.499984740745262"/>
      <name val="Aptos Narrow"/>
      <family val="2"/>
      <scheme val="minor"/>
    </font>
    <font>
      <b/>
      <sz val="20"/>
      <color theme="3"/>
      <name val="Aptos Narrow"/>
      <family val="2"/>
      <scheme val="minor"/>
    </font>
    <font>
      <b/>
      <vertAlign val="superscript"/>
      <sz val="20"/>
      <color theme="3"/>
      <name val="Aptos Narrow"/>
      <family val="2"/>
      <scheme val="minor"/>
    </font>
    <font>
      <sz val="12"/>
      <color theme="9" tint="-0.499984740745262"/>
      <name val="Aptos Narrow"/>
      <family val="2"/>
      <scheme val="minor"/>
    </font>
    <font>
      <b/>
      <sz val="12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22"/>
      <color theme="3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ck">
        <color theme="9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9" fillId="0" borderId="1" xfId="2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Continuous" vertical="center"/>
      <protection hidden="1"/>
    </xf>
    <xf numFmtId="0" fontId="16" fillId="0" borderId="6" xfId="3" applyFont="1" applyBorder="1" applyAlignment="1" applyProtection="1">
      <alignment horizontal="centerContinuous" vertical="center"/>
      <protection hidden="1"/>
    </xf>
    <xf numFmtId="0" fontId="17" fillId="0" borderId="6" xfId="3" applyFont="1" applyBorder="1" applyAlignment="1" applyProtection="1">
      <alignment horizontal="centerContinuous" vertical="center"/>
      <protection hidden="1"/>
    </xf>
    <xf numFmtId="0" fontId="0" fillId="0" borderId="6" xfId="0" applyBorder="1" applyAlignment="1" applyProtection="1">
      <alignment horizontal="centerContinuous" vertical="center"/>
      <protection hidden="1"/>
    </xf>
    <xf numFmtId="0" fontId="10" fillId="0" borderId="6" xfId="0" applyFont="1" applyBorder="1" applyAlignment="1" applyProtection="1">
      <alignment horizontal="centerContinuous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4" xfId="0" applyBorder="1" applyAlignment="1" applyProtection="1">
      <alignment horizontal="left" vertical="center" indent="1"/>
      <protection hidden="1"/>
    </xf>
    <xf numFmtId="0" fontId="0" fillId="0" borderId="5" xfId="0" applyBorder="1" applyAlignment="1" applyProtection="1">
      <alignment horizontal="left" vertical="center" indent="1"/>
      <protection hidden="1"/>
    </xf>
    <xf numFmtId="49" fontId="0" fillId="0" borderId="0" xfId="0" quotePrefix="1" applyNumberFormat="1" applyAlignment="1" applyProtection="1">
      <alignment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3" fillId="0" borderId="0" xfId="4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3" borderId="0" xfId="4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Continuous" vertical="center"/>
      <protection hidden="1"/>
    </xf>
    <xf numFmtId="0" fontId="22" fillId="0" borderId="0" xfId="0" applyFont="1" applyAlignment="1" applyProtection="1">
      <alignment horizontal="centerContinuous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locked="0"/>
    </xf>
    <xf numFmtId="14" fontId="0" fillId="0" borderId="0" xfId="0" applyNumberFormat="1"/>
    <xf numFmtId="0" fontId="23" fillId="0" borderId="3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left" vertical="center" indent="1"/>
      <protection hidden="1"/>
    </xf>
    <xf numFmtId="0" fontId="23" fillId="0" borderId="4" xfId="0" applyFont="1" applyBorder="1" applyAlignment="1" applyProtection="1">
      <alignment horizontal="center" vertical="center"/>
      <protection hidden="1"/>
    </xf>
    <xf numFmtId="0" fontId="23" fillId="0" borderId="4" xfId="0" applyFont="1" applyBorder="1" applyAlignment="1" applyProtection="1">
      <alignment horizontal="left" vertical="center" indent="1"/>
      <protection hidden="1"/>
    </xf>
    <xf numFmtId="164" fontId="23" fillId="0" borderId="4" xfId="0" applyNumberFormat="1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164" fontId="23" fillId="0" borderId="5" xfId="0" applyNumberFormat="1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left" vertical="center" indent="1"/>
      <protection hidden="1"/>
    </xf>
    <xf numFmtId="0" fontId="24" fillId="0" borderId="0" xfId="1" applyFont="1" applyAlignment="1" applyProtection="1">
      <alignment horizontal="centerContinuous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8" fillId="2" borderId="0" xfId="4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 textRotation="255" shrinkToFit="1"/>
      <protection hidden="1"/>
    </xf>
  </cellXfs>
  <cellStyles count="6">
    <cellStyle name="Normal" xfId="0" builtinId="0"/>
    <cellStyle name="Normal 2" xfId="5" xr:uid="{247416F5-46E5-4FD3-A5B8-9A1183852087}"/>
    <cellStyle name="Titre" xfId="1" builtinId="15"/>
    <cellStyle name="Titre 1" xfId="2" builtinId="16"/>
    <cellStyle name="Titre 2" xfId="3" builtinId="17"/>
    <cellStyle name="Titre 4" xfId="4" builtinId="19"/>
  </cellStyles>
  <dxfs count="272"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</border>
      <protection locked="1" hidden="1"/>
    </dxf>
    <dxf>
      <alignment vertical="center" textRotation="0" wrapText="0" indent="0" justifyLastLine="0" shrinkToFit="0" readingOrder="0"/>
      <protection locked="1" hidden="1"/>
    </dxf>
    <dxf>
      <alignment vertical="center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1685926</xdr:colOff>
      <xdr:row>0</xdr:row>
      <xdr:rowOff>76197</xdr:rowOff>
    </xdr:from>
    <xdr:ext cx="1295399" cy="390527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3DC3F42-02B5-F6F3-00CE-92EAAFF4C522}"/>
            </a:ext>
          </a:extLst>
        </xdr:cNvPr>
        <xdr:cNvSpPr txBox="1"/>
      </xdr:nvSpPr>
      <xdr:spPr>
        <a:xfrm>
          <a:off x="11963401" y="76197"/>
          <a:ext cx="1295399" cy="390527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lang="fr-FR" sz="1100"/>
            <a:t>Extraction BASE SPID</a:t>
          </a:r>
        </a:p>
        <a:p>
          <a:pPr algn="ctr"/>
          <a:r>
            <a:rPr lang="fr-FR" sz="1100"/>
            <a:t>au 19/02/2024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1685926</xdr:colOff>
      <xdr:row>0</xdr:row>
      <xdr:rowOff>76197</xdr:rowOff>
    </xdr:from>
    <xdr:ext cx="1295399" cy="3905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D1CE616-E72F-42CF-AC1D-AB3C3DEBA603}"/>
            </a:ext>
          </a:extLst>
        </xdr:cNvPr>
        <xdr:cNvSpPr txBox="1"/>
      </xdr:nvSpPr>
      <xdr:spPr>
        <a:xfrm>
          <a:off x="11963401" y="76197"/>
          <a:ext cx="1295399" cy="390527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lang="fr-FR" sz="1100"/>
            <a:t>Extraction BASE SPID</a:t>
          </a:r>
        </a:p>
        <a:p>
          <a:pPr algn="ctr"/>
          <a:r>
            <a:rPr lang="fr-FR" sz="1100"/>
            <a:t>au 19/02/2024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1685926</xdr:colOff>
      <xdr:row>0</xdr:row>
      <xdr:rowOff>76197</xdr:rowOff>
    </xdr:from>
    <xdr:ext cx="1295399" cy="3905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8F24F5C-2F49-4341-8688-195B8924D10F}"/>
            </a:ext>
          </a:extLst>
        </xdr:cNvPr>
        <xdr:cNvSpPr txBox="1"/>
      </xdr:nvSpPr>
      <xdr:spPr>
        <a:xfrm>
          <a:off x="11963401" y="76197"/>
          <a:ext cx="1295399" cy="390527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lang="fr-FR" sz="1100"/>
            <a:t>Extraction BASE SPID</a:t>
          </a:r>
        </a:p>
        <a:p>
          <a:pPr algn="ctr"/>
          <a:r>
            <a:rPr lang="fr-FR" sz="1100"/>
            <a:t>au 19/02/2024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1685926</xdr:colOff>
      <xdr:row>0</xdr:row>
      <xdr:rowOff>76197</xdr:rowOff>
    </xdr:from>
    <xdr:ext cx="1295399" cy="390527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ABE8FA8-6838-4BC0-A812-0B215C2A4950}"/>
            </a:ext>
          </a:extLst>
        </xdr:cNvPr>
        <xdr:cNvSpPr txBox="1"/>
      </xdr:nvSpPr>
      <xdr:spPr>
        <a:xfrm>
          <a:off x="11963401" y="76197"/>
          <a:ext cx="1295399" cy="390527"/>
        </a:xfrm>
        <a:prstGeom prst="rect">
          <a:avLst/>
        </a:prstGeom>
        <a:gradFill flip="none" rotWithShape="1">
          <a:gsLst>
            <a:gs pos="0">
              <a:schemeClr val="accent6">
                <a:lumMod val="67000"/>
              </a:schemeClr>
            </a:gs>
            <a:gs pos="48000">
              <a:schemeClr val="accent6">
                <a:lumMod val="97000"/>
                <a:lumOff val="3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>
          <a:noAutofit/>
        </a:bodyPr>
        <a:lstStyle/>
        <a:p>
          <a:pPr algn="ctr"/>
          <a:r>
            <a:rPr lang="fr-FR" sz="1100"/>
            <a:t>Extraction BASE SPID</a:t>
          </a:r>
        </a:p>
        <a:p>
          <a:pPr algn="ctr"/>
          <a:r>
            <a:rPr lang="fr-FR" sz="1100"/>
            <a:t>au 19/02/2024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5BF128-685A-410F-B333-61892B0C1256}" name="Tableau2" displayName="Tableau2" ref="A15:F18" totalsRowShown="0" headerRowDxfId="271" dataDxfId="270">
  <autoFilter ref="A15:F18" xr:uid="{935BF128-685A-410F-B333-61892B0C12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1C66900-A5B2-4029-9BEC-195D6E2EAE8C}" name="Nbr" dataDxfId="269"/>
    <tableColumn id="2" xr3:uid="{1055C06D-22F9-4C1F-859F-D64DA28CE976}" name="Licence" dataDxfId="268"/>
    <tableColumn id="3" xr3:uid="{73544322-906B-4374-B3FA-61760E54658C}" name="Nom / Prénom" dataDxfId="267">
      <calculatedColumnFormula>IFERROR(IF($B16="","",INDEX(SPID!$A$2:$AM$10500,MATCH($B16,SPID!$D$2:$D$10500,0),2)&amp;" "&amp;INDEX(SPID!$A$2:$AM$10500,MATCH($B16,SPID!$D$2:$D$10500,0),3)),"! Inconnu dans la base !")</calculatedColumnFormula>
    </tableColumn>
    <tableColumn id="4" xr3:uid="{CFD68C53-E083-4B84-A3D9-8A455B193EFA}" name="Points" dataDxfId="266">
      <calculatedColumnFormula>IFERROR(IF($B16="","",INDEX(SPID!$A$2:$AM$10500,MATCH($B16,SPID!$D$2:$D$10500,0),21)),"")</calculatedColumnFormula>
    </tableColumn>
    <tableColumn id="5" xr3:uid="{21AF4370-BAAF-488D-A76F-A20779E3E7D2}" name="Cat." dataDxfId="265">
      <calculatedColumnFormula>IFERROR(IF($B16="","",INDEX(SPID!$A$2:$AM$10500,MATCH($B16,SPID!$D$2:$D$10500,0),9)),"")</calculatedColumnFormula>
    </tableColumn>
    <tableColumn id="6" xr3:uid="{5CA303C5-E9B2-4507-920A-37B71BA82D95}" name="Club" dataDxfId="264">
      <calculatedColumnFormula>IFERROR(IF($B16="","",INDEX(SPID!$A$2:$AM$10500,MATCH($B16,SPID!$D$2:$D$10500,0),15)),"")</calculatedColumnFormula>
    </tableColumn>
  </tableColumns>
  <tableStyleInfo name="TableStyleMedium2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319D36-CBC2-4340-95C4-7B6C16126BEC}" name="Tableau22" displayName="Tableau22" ref="A23:F26" totalsRowShown="0" headerRowDxfId="263" dataDxfId="262">
  <autoFilter ref="A23:F26" xr:uid="{2F319D36-CBC2-4340-95C4-7B6C16126B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378AD46-8D7A-48E3-8A30-2F28710E49C0}" name="Nbr" dataDxfId="261"/>
    <tableColumn id="2" xr3:uid="{B5711607-7BCE-4D52-AB7A-99F2DBA9A9EC}" name="Licence" dataDxfId="260"/>
    <tableColumn id="3" xr3:uid="{1E568258-A421-4239-8C5C-C8D5116BB335}" name="Nom / Prénom" dataDxfId="259">
      <calculatedColumnFormula>IFERROR(IF($B24="","",INDEX(SPID!$A$2:$AM$10500,MATCH($B24,SPID!$D$2:$D$10500,0),2)&amp;" "&amp;INDEX(SPID!$A$2:$AM$10500,MATCH($B24,SPID!$D$2:$D$10500,0),3)),"! Inconnu dans la base !")</calculatedColumnFormula>
    </tableColumn>
    <tableColumn id="4" xr3:uid="{4A08EC1C-8153-4B87-B28A-2587C21626E7}" name="Points" dataDxfId="258">
      <calculatedColumnFormula>IFERROR(IF($B24="","",INDEX(SPID!$A$2:$AM$10500,MATCH($B24,SPID!$D$2:$D$10500,0),21)),"")</calculatedColumnFormula>
    </tableColumn>
    <tableColumn id="5" xr3:uid="{813027D7-3006-4B14-8245-FF9C22090E42}" name="Cat." dataDxfId="257">
      <calculatedColumnFormula>IFERROR(IF($B24="","",INDEX(SPID!$A$2:$AM$10500,MATCH($B24,SPID!$D$2:$D$10500,0),9)),"")</calculatedColumnFormula>
    </tableColumn>
    <tableColumn id="6" xr3:uid="{2AC391B5-ACB6-4135-8C4E-378115B46FD0}" name="Club" dataDxfId="256">
      <calculatedColumnFormula>IFERROR(IF($B24="","",INDEX(SPID!$A$2:$AM$10500,MATCH($B24,SPID!$D$2:$D$10500,0),15)),"")</calculatedColumnFormula>
    </tableColumn>
  </tableColumns>
  <tableStyleInfo name="TableStyleMedium21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71A655-2786-40C2-93F7-E857C37BC439}" name="Tableau24" displayName="Tableau24" ref="A31:F34" totalsRowShown="0" headerRowDxfId="255" dataDxfId="254">
  <autoFilter ref="A31:F34" xr:uid="{F471A655-2786-40C2-93F7-E857C37BC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7D9D353-E276-46F1-8D66-DEA11ADA3442}" name="Nbr" dataDxfId="253"/>
    <tableColumn id="2" xr3:uid="{BAE8CC0D-8293-4ADC-BE5E-A233664E1590}" name="Licence" dataDxfId="252"/>
    <tableColumn id="3" xr3:uid="{5255E67A-ECA2-4910-8B38-7CE9A43C732C}" name="Nom / Prénom" dataDxfId="251">
      <calculatedColumnFormula>IFERROR(IF($B32="","",INDEX(SPID!$A$2:$AM$10500,MATCH($B32,SPID!$D$2:$D$10500,0),2)&amp;" "&amp;INDEX(SPID!$A$2:$AM$10500,MATCH($B32,SPID!$D$2:$D$10500,0),3)),"! Inconnu dans la base !")</calculatedColumnFormula>
    </tableColumn>
    <tableColumn id="4" xr3:uid="{4BE8C2A6-3FA3-4476-8586-8DAB4E7E9E21}" name="Points" dataDxfId="250">
      <calculatedColumnFormula>IFERROR(IF($B32="","",INDEX(SPID!$A$2:$AM$10500,MATCH($B32,SPID!$D$2:$D$10500,0),21)),"")</calculatedColumnFormula>
    </tableColumn>
    <tableColumn id="5" xr3:uid="{AA9C6D78-7800-4EA4-BBD5-2DDF77764F9F}" name="Cat." dataDxfId="249">
      <calculatedColumnFormula>IFERROR(IF($B32="","",INDEX(SPID!$A$2:$AM$10500,MATCH($B32,SPID!$D$2:$D$10500,0),9)),"")</calculatedColumnFormula>
    </tableColumn>
    <tableColumn id="6" xr3:uid="{A1B96D21-116F-4D14-B441-9B12EE881A77}" name="Club" dataDxfId="248">
      <calculatedColumnFormula>IFERROR(IF($B32="","",INDEX(SPID!$A$2:$AM$10500,MATCH($B32,SPID!$D$2:$D$10500,0),15)),"")</calculatedColumnFormula>
    </tableColumn>
  </tableColumns>
  <tableStyleInfo name="TableStyleMedium21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347F8B-25EB-4FEC-A67E-CA5A64E033CF}" name="Tableau25" displayName="Tableau25" ref="A39:F42" totalsRowShown="0" headerRowDxfId="247" dataDxfId="246">
  <autoFilter ref="A39:F42" xr:uid="{92347F8B-25EB-4FEC-A67E-CA5A64E033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7D09607-2E74-46D0-822B-D4B664629977}" name="Nbr" dataDxfId="245"/>
    <tableColumn id="2" xr3:uid="{AAC1C1D1-1330-4123-BBD7-EEED2F5E59AA}" name="Licence" dataDxfId="244"/>
    <tableColumn id="3" xr3:uid="{686A68C6-82A8-4E6E-A867-A47FAB879039}" name="Nom / Prénom" dataDxfId="243">
      <calculatedColumnFormula>IFERROR(IF($B40="","",INDEX(SPID!$A$2:$AM$10500,MATCH($B40,SPID!$D$2:$D$10500,0),2)&amp;" "&amp;INDEX(SPID!$A$2:$AM$10500,MATCH($B40,SPID!$D$2:$D$10500,0),3)),"! Inconnu dans la base !")</calculatedColumnFormula>
    </tableColumn>
    <tableColumn id="4" xr3:uid="{A6C5A118-609E-4723-9C3B-F379C2146A5C}" name="Points" dataDxfId="242">
      <calculatedColumnFormula>IFERROR(IF($B40="","",INDEX(SPID!$A$2:$AM$10500,MATCH($B40,SPID!$D$2:$D$10500,0),21)),"")</calculatedColumnFormula>
    </tableColumn>
    <tableColumn id="5" xr3:uid="{4A219083-A393-40C1-B54A-311FE7964E8D}" name="Cat." dataDxfId="241">
      <calculatedColumnFormula>IFERROR(IF($B40="","",INDEX(SPID!$A$2:$AM$10500,MATCH($B40,SPID!$D$2:$D$10500,0),9)),"")</calculatedColumnFormula>
    </tableColumn>
    <tableColumn id="6" xr3:uid="{21394DD4-C5D7-4B1B-86B9-45EEECAF1B43}" name="Club" dataDxfId="240">
      <calculatedColumnFormula>IFERROR(IF($B40="","",INDEX(SPID!$A$2:$AM$10500,MATCH($B40,SPID!$D$2:$D$10500,0),15)),"")</calculatedColumnFormula>
    </tableColumn>
  </tableColumns>
  <tableStyleInfo name="TableStyleMedium21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53D9C2-0E6B-4932-A080-BDB61B273685}" name="Tableau26" displayName="Tableau26" ref="A47:F50" totalsRowShown="0" headerRowDxfId="239" dataDxfId="238">
  <autoFilter ref="A47:F50" xr:uid="{1353D9C2-0E6B-4932-A080-BDB61B273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CE82DF7-CE0B-4447-8713-5BE42B433F14}" name="Nbr" dataDxfId="237"/>
    <tableColumn id="2" xr3:uid="{7F63DA77-5D28-42FE-BEDF-884C4895E2F9}" name="Licence" dataDxfId="236"/>
    <tableColumn id="3" xr3:uid="{F17CE99E-9A51-47F7-99B6-D2CCCF528340}" name="Nom / Prénom" dataDxfId="235">
      <calculatedColumnFormula>IFERROR(IF($B48="","",INDEX(SPID!$A$2:$AM$10500,MATCH($B48,SPID!$D$2:$D$10500,0),2)&amp;" "&amp;INDEX(SPID!$A$2:$AM$10500,MATCH($B48,SPID!$D$2:$D$10500,0),3)),"! Inconnu dans la base !")</calculatedColumnFormula>
    </tableColumn>
    <tableColumn id="4" xr3:uid="{604D37B0-C6D6-4832-B2E4-CFB99E34EEED}" name="Points" dataDxfId="234">
      <calculatedColumnFormula>IFERROR(IF($B48="","",INDEX(SPID!$A$2:$AM$10500,MATCH($B48,SPID!$D$2:$D$10500,0),21)),"")</calculatedColumnFormula>
    </tableColumn>
    <tableColumn id="5" xr3:uid="{C13BE1B0-9341-413E-A9A2-BA5D20E8D04B}" name="Cat." dataDxfId="233">
      <calculatedColumnFormula>IFERROR(IF($B48="","",INDEX(SPID!$A$2:$AM$10500,MATCH($B48,SPID!$D$2:$D$10500,0),9)),"")</calculatedColumnFormula>
    </tableColumn>
    <tableColumn id="6" xr3:uid="{2C994F0F-FD84-4133-945C-404FD5ED59B0}" name="Club" dataDxfId="232">
      <calculatedColumnFormula>IFERROR(IF($B48="","",INDEX(SPID!$A$2:$AM$10500,MATCH($B48,SPID!$D$2:$D$10500,0),15)),"")</calculatedColumnFormula>
    </tableColumn>
  </tableColumns>
  <tableStyleInfo name="TableStyleMedium21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A22A799-683C-4583-B931-18825BF6F32E}" name="Tableau27" displayName="Tableau27" ref="A55:F58" totalsRowShown="0" headerRowDxfId="231" dataDxfId="230">
  <autoFilter ref="A55:F58" xr:uid="{7A22A799-683C-4583-B931-18825BF6F3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4B88DAE-818E-4FB2-9E2B-FA311747AC31}" name="Nbr" dataDxfId="229"/>
    <tableColumn id="2" xr3:uid="{B4CA1E48-596A-4D90-A20D-F8C223664B1F}" name="Licence" dataDxfId="228"/>
    <tableColumn id="3" xr3:uid="{96DAF20D-4DF1-4A59-8838-44AFB8D557DC}" name="Nom / Prénom" dataDxfId="227">
      <calculatedColumnFormula>IFERROR(IF($B56="","",INDEX(SPID!$A$2:$AM$10500,MATCH($B56,SPID!$D$2:$D$10500,0),2)&amp;" "&amp;INDEX(SPID!$A$2:$AM$10500,MATCH($B56,SPID!$D$2:$D$10500,0),3)),"! Inconnu dans la base !")</calculatedColumnFormula>
    </tableColumn>
    <tableColumn id="4" xr3:uid="{2B47F8EA-D2C8-4022-BC0B-E5D7946B6E5E}" name="Points" dataDxfId="226">
      <calculatedColumnFormula>IFERROR(IF($B56="","",INDEX(SPID!$A$2:$AM$10500,MATCH($B56,SPID!$D$2:$D$10500,0),21)),"")</calculatedColumnFormula>
    </tableColumn>
    <tableColumn id="5" xr3:uid="{B5C9B86C-70B4-4913-9273-3C9107B5DB46}" name="Cat." dataDxfId="225">
      <calculatedColumnFormula>IFERROR(IF($B56="","",INDEX(SPID!$A$2:$AM$10500,MATCH($B56,SPID!$D$2:$D$10500,0),9)),"")</calculatedColumnFormula>
    </tableColumn>
    <tableColumn id="6" xr3:uid="{2E39F96A-F509-483A-9BAB-7455B43A2B7A}" name="Club" dataDxfId="224">
      <calculatedColumnFormula>IFERROR(IF($B56="","",INDEX(SPID!$A$2:$AM$10500,MATCH($B56,SPID!$D$2:$D$10500,0),15)),"")</calculatedColumnFormula>
    </tableColumn>
  </tableColumns>
  <tableStyleInfo name="TableStyleMedium21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D41612-0115-4B13-A011-1D511AEF3A67}" name="Tableau7" displayName="Tableau7" ref="H12:K44" totalsRowShown="0" headerRowDxfId="223" dataDxfId="222">
  <autoFilter ref="H12:K44" xr:uid="{06D41612-0115-4B13-A011-1D511AEF3A67}">
    <filterColumn colId="0" hiddenButton="1"/>
    <filterColumn colId="1" hiddenButton="1"/>
    <filterColumn colId="2" hiddenButton="1"/>
    <filterColumn colId="3" hiddenButton="1"/>
  </autoFilter>
  <tableColumns count="4">
    <tableColumn id="1" xr3:uid="{C13E9432-3C16-43E8-9D0A-82AB6AA71A2F}" name="Place" dataDxfId="221"/>
    <tableColumn id="2" xr3:uid="{4DD4554F-5908-44AA-AFB8-6512503DA058}" name="N° Club" dataDxfId="220"/>
    <tableColumn id="3" xr3:uid="{E0BDD19D-EE57-4E43-92E7-ECE06CB4E10C}" name="N° Equipe" dataDxfId="219"/>
    <tableColumn id="4" xr3:uid="{2DA76664-6DB4-48D8-9973-86AC8900AF50}" name="Nom Club" dataDxfId="218">
      <calculatedColumnFormula>B20</calculatedColumnFormula>
    </tableColumn>
  </tableColumns>
  <tableStyleInfo name="TableStyleMedium21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299489C-51EC-4A76-8286-BFC89570064B}" name="Tableau29" displayName="Tableau29" ref="A15:F18" totalsRowShown="0" headerRowDxfId="217" dataDxfId="216">
  <autoFilter ref="A15:F18" xr:uid="{935BF128-685A-410F-B333-61892B0C12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50B403D-2E73-49B4-B226-EEDC6D9A4FD9}" name="Nbr" dataDxfId="215"/>
    <tableColumn id="2" xr3:uid="{F1960B61-0428-453C-9C6F-768382F86B41}" name="Licence" dataDxfId="214"/>
    <tableColumn id="3" xr3:uid="{1C8D11E7-3B9A-4EB6-A8E7-EBBE7DA076AE}" name="Nom / Prénom" dataDxfId="213">
      <calculatedColumnFormula>IFERROR(IF($B16="","",INDEX(SPID!$A$2:$AM$10500,MATCH($B16,SPID!$D$2:$D$10500,0),2)&amp;" "&amp;INDEX(SPID!$A$2:$AM$10500,MATCH($B16,SPID!$D$2:$D$10500,0),3)),"! Inconnu dans la base !")</calculatedColumnFormula>
    </tableColumn>
    <tableColumn id="4" xr3:uid="{22397582-759B-4E47-BE6C-813F06FBCF61}" name="Points" dataDxfId="212">
      <calculatedColumnFormula>IFERROR(IF($B16="","",INDEX(SPID!$A$2:$AM$10500,MATCH($B16,SPID!$D$2:$D$10500,0),21)),"")</calculatedColumnFormula>
    </tableColumn>
    <tableColumn id="5" xr3:uid="{5F01C02B-7602-4873-AE79-9F244D8679B8}" name="Cat." dataDxfId="211">
      <calculatedColumnFormula>IFERROR(IF($B16="","",INDEX(SPID!$A$2:$AM$10500,MATCH($B16,SPID!$D$2:$D$10500,0),9)),"")</calculatedColumnFormula>
    </tableColumn>
    <tableColumn id="6" xr3:uid="{38CE15B3-BFD6-4D39-AD4B-6A4F575F9041}" name="Club" dataDxfId="210">
      <calculatedColumnFormula>IFERROR(IF($B16="","",INDEX(SPID!$A$2:$AM$10500,MATCH($B16,SPID!$D$2:$D$10500,0),15)),"")</calculatedColumnFormula>
    </tableColumn>
  </tableColumns>
  <tableStyleInfo name="TableStyleMedium21"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CDDB130-F89A-4197-BECF-4A51AA3E8DBB}" name="Tableau2210" displayName="Tableau2210" ref="A23:F26" totalsRowShown="0" headerRowDxfId="209" dataDxfId="208">
  <autoFilter ref="A23:F26" xr:uid="{2F319D36-CBC2-4340-95C4-7B6C16126B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2E58B0A-D64E-4C11-8063-69AB95D0D8DA}" name="Nbr" dataDxfId="207"/>
    <tableColumn id="2" xr3:uid="{EA1E8FCA-C99C-4195-B4DF-6D8700AF98B5}" name="Licence" dataDxfId="206"/>
    <tableColumn id="3" xr3:uid="{B43F59EC-E278-4744-ACF2-0D0433097AED}" name="Nom / Prénom" dataDxfId="205">
      <calculatedColumnFormula>IFERROR(IF($B24="","",INDEX(SPID!$A$2:$AM$10500,MATCH($B24,SPID!$D$2:$D$10500,0),2)&amp;" "&amp;INDEX(SPID!$A$2:$AM$10500,MATCH($B24,SPID!$D$2:$D$10500,0),3)),"! Inconnu dans la base !")</calculatedColumnFormula>
    </tableColumn>
    <tableColumn id="4" xr3:uid="{08D66F5D-202B-47A1-B6F6-2AEFB5115FF5}" name="Points" dataDxfId="204">
      <calculatedColumnFormula>IFERROR(IF($B24="","",INDEX(SPID!$A$2:$AM$10500,MATCH($B24,SPID!$D$2:$D$10500,0),21)),"")</calculatedColumnFormula>
    </tableColumn>
    <tableColumn id="5" xr3:uid="{7B2FA6C4-53E0-4E26-B3A6-397156B78AAD}" name="Cat." dataDxfId="203">
      <calculatedColumnFormula>IFERROR(IF($B24="","",INDEX(SPID!$A$2:$AM$10500,MATCH($B24,SPID!$D$2:$D$10500,0),9)),"")</calculatedColumnFormula>
    </tableColumn>
    <tableColumn id="6" xr3:uid="{79D0D4AD-A489-4C23-B06E-EC7B060FDA4F}" name="Club" dataDxfId="202">
      <calculatedColumnFormula>IFERROR(IF($B24="","",INDEX(SPID!$A$2:$AM$10500,MATCH($B24,SPID!$D$2:$D$10500,0),15)),"")</calculatedColumnFormula>
    </tableColumn>
  </tableColumns>
  <tableStyleInfo name="TableStyleMedium21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7F6E2B5-EF6E-496D-8712-AA511FC4043A}" name="Tableau2411" displayName="Tableau2411" ref="A31:F34" totalsRowShown="0" headerRowDxfId="201" dataDxfId="200">
  <autoFilter ref="A31:F34" xr:uid="{F471A655-2786-40C2-93F7-E857C37BC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4615575-43D3-467A-9000-F56E9BF1FD04}" name="Nbr" dataDxfId="199"/>
    <tableColumn id="2" xr3:uid="{2DE124D2-FA4E-4F59-96E5-EC7BD93AB82F}" name="Licence" dataDxfId="198"/>
    <tableColumn id="3" xr3:uid="{FDC1A913-29E1-430D-ADC7-2A8FAD14407A}" name="Nom / Prénom" dataDxfId="197">
      <calculatedColumnFormula>IFERROR(IF($B32="","",INDEX(SPID!$A$2:$AM$10500,MATCH($B32,SPID!$D$2:$D$10500,0),2)&amp;" "&amp;INDEX(SPID!$A$2:$AM$10500,MATCH($B32,SPID!$D$2:$D$10500,0),3)),"! Inconnu dans la base !")</calculatedColumnFormula>
    </tableColumn>
    <tableColumn id="4" xr3:uid="{E6144483-5F34-4CC4-A8C1-8A335A16D7CA}" name="Points" dataDxfId="196">
      <calculatedColumnFormula>IFERROR(IF($B32="","",INDEX(SPID!$A$2:$AM$10500,MATCH($B32,SPID!$D$2:$D$10500,0),21)),"")</calculatedColumnFormula>
    </tableColumn>
    <tableColumn id="5" xr3:uid="{5725E7D9-1F82-4EAD-A02C-11685770B244}" name="Cat." dataDxfId="195">
      <calculatedColumnFormula>IFERROR(IF($B32="","",INDEX(SPID!$A$2:$AM$10500,MATCH($B32,SPID!$D$2:$D$10500,0),9)),"")</calculatedColumnFormula>
    </tableColumn>
    <tableColumn id="6" xr3:uid="{A7C05299-721C-4FFD-99BF-33A39B66A464}" name="Club" dataDxfId="194">
      <calculatedColumnFormula>IFERROR(IF($B32="","",INDEX(SPID!$A$2:$AM$10500,MATCH($B32,SPID!$D$2:$D$10500,0),15)),"")</calculatedColumnFormula>
    </tableColumn>
  </tableColumns>
  <tableStyleInfo name="TableStyleMedium21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8D2ED89-889A-49DC-9438-1A5BEF3C5473}" name="Tableau2512" displayName="Tableau2512" ref="A39:F42" totalsRowShown="0" headerRowDxfId="193" dataDxfId="192">
  <autoFilter ref="A39:F42" xr:uid="{92347F8B-25EB-4FEC-A67E-CA5A64E033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43DA3B2-985D-4771-BC1F-CAEE5E63CE68}" name="Nbr" dataDxfId="191"/>
    <tableColumn id="2" xr3:uid="{10F60BE2-F835-45DA-A256-84A38B709C5E}" name="Licence" dataDxfId="190"/>
    <tableColumn id="3" xr3:uid="{9F29D598-8BFC-4BEF-864F-E19AF7906FEA}" name="Nom / Prénom" dataDxfId="189">
      <calculatedColumnFormula>IFERROR(IF($B40="","",INDEX(SPID!$A$2:$AM$10500,MATCH($B40,SPID!$D$2:$D$10500,0),2)&amp;" "&amp;INDEX(SPID!$A$2:$AM$10500,MATCH($B40,SPID!$D$2:$D$10500,0),3)),"! Inconnu dans la base !")</calculatedColumnFormula>
    </tableColumn>
    <tableColumn id="4" xr3:uid="{83567829-4085-4503-8A98-0C5F78EA9D4D}" name="Points" dataDxfId="188">
      <calculatedColumnFormula>IFERROR(IF($B40="","",INDEX(SPID!$A$2:$AM$10500,MATCH($B40,SPID!$D$2:$D$10500,0),21)),"")</calculatedColumnFormula>
    </tableColumn>
    <tableColumn id="5" xr3:uid="{8793283E-342F-470B-A17A-6485B6484F75}" name="Cat." dataDxfId="187">
      <calculatedColumnFormula>IFERROR(IF($B40="","",INDEX(SPID!$A$2:$AM$10500,MATCH($B40,SPID!$D$2:$D$10500,0),9)),"")</calculatedColumnFormula>
    </tableColumn>
    <tableColumn id="6" xr3:uid="{38FFF02A-8BAD-48A2-A9B5-E3FA9A5545B2}" name="Club" dataDxfId="186">
      <calculatedColumnFormula>IFERROR(IF($B40="","",INDEX(SPID!$A$2:$AM$10500,MATCH($B40,SPID!$D$2:$D$10500,0),15)),"")</calculatedColumnFormula>
    </tableColumn>
  </tableColumns>
  <tableStyleInfo name="TableStyleMedium21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FFE9473-EAE9-4E7F-9D57-0DFD2654E37B}" name="Tableau2613" displayName="Tableau2613" ref="A47:F50" totalsRowShown="0" headerRowDxfId="185" dataDxfId="184">
  <autoFilter ref="A47:F50" xr:uid="{1353D9C2-0E6B-4932-A080-BDB61B273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B941813-8362-4AAA-AAD1-3FC17613A9F4}" name="Nbr" dataDxfId="183"/>
    <tableColumn id="2" xr3:uid="{964EA8A9-A546-4F68-BAE7-B695E764F080}" name="Licence" dataDxfId="182"/>
    <tableColumn id="3" xr3:uid="{945EDAE3-15CC-4A89-8C87-76CAA4AAB9F2}" name="Nom / Prénom" dataDxfId="181">
      <calculatedColumnFormula>IFERROR(IF($B48="","",INDEX(SPID!$A$2:$AM$10500,MATCH($B48,SPID!$D$2:$D$10500,0),2)&amp;" "&amp;INDEX(SPID!$A$2:$AM$10500,MATCH($B48,SPID!$D$2:$D$10500,0),3)),"! Inconnu dans la base !")</calculatedColumnFormula>
    </tableColumn>
    <tableColumn id="4" xr3:uid="{72B271D7-1BFE-44F8-8A66-A661D1D2385A}" name="Points" dataDxfId="180">
      <calculatedColumnFormula>IFERROR(IF($B48="","",INDEX(SPID!$A$2:$AM$10500,MATCH($B48,SPID!$D$2:$D$10500,0),21)),"")</calculatedColumnFormula>
    </tableColumn>
    <tableColumn id="5" xr3:uid="{FC46EDBC-2F53-4DA5-BF90-332AF703BA01}" name="Cat." dataDxfId="179">
      <calculatedColumnFormula>IFERROR(IF($B48="","",INDEX(SPID!$A$2:$AM$10500,MATCH($B48,SPID!$D$2:$D$10500,0),9)),"")</calculatedColumnFormula>
    </tableColumn>
    <tableColumn id="6" xr3:uid="{0147D688-2FB0-46B1-A57A-127B8C9B7684}" name="Club" dataDxfId="178">
      <calculatedColumnFormula>IFERROR(IF($B48="","",INDEX(SPID!$A$2:$AM$10500,MATCH($B48,SPID!$D$2:$D$10500,0),15)),"")</calculatedColumnFormula>
    </tableColumn>
  </tableColumns>
  <tableStyleInfo name="TableStyleMedium21"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1465894-10E7-49BC-8FB3-B9D0CC9DB92C}" name="Tableau2714" displayName="Tableau2714" ref="A55:F58" totalsRowShown="0" headerRowDxfId="177" dataDxfId="176">
  <autoFilter ref="A55:F58" xr:uid="{7A22A799-683C-4583-B931-18825BF6F3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EB80EA0-812C-4162-8109-76C7F5DF6D04}" name="Nbr" dataDxfId="175"/>
    <tableColumn id="2" xr3:uid="{C2EC3422-7286-447F-A688-3EB416AB2036}" name="Licence" dataDxfId="174"/>
    <tableColumn id="3" xr3:uid="{8C25F932-C47A-4CC3-8981-3D5C89C84FDE}" name="Nom / Prénom" dataDxfId="173">
      <calculatedColumnFormula>IFERROR(IF($B56="","",INDEX(SPID!$A$2:$AM$10500,MATCH($B56,SPID!$D$2:$D$10500,0),2)&amp;" "&amp;INDEX(SPID!$A$2:$AM$10500,MATCH($B56,SPID!$D$2:$D$10500,0),3)),"! Inconnu dans la base !")</calculatedColumnFormula>
    </tableColumn>
    <tableColumn id="4" xr3:uid="{A153F4EA-07C6-44B9-A3F4-06C171F1CE0E}" name="Points" dataDxfId="172">
      <calculatedColumnFormula>IFERROR(IF($B56="","",INDEX(SPID!$A$2:$AM$10500,MATCH($B56,SPID!$D$2:$D$10500,0),21)),"")</calculatedColumnFormula>
    </tableColumn>
    <tableColumn id="5" xr3:uid="{326814A3-8CA0-4778-8918-59A133BA6BAE}" name="Cat." dataDxfId="171">
      <calculatedColumnFormula>IFERROR(IF($B56="","",INDEX(SPID!$A$2:$AM$10500,MATCH($B56,SPID!$D$2:$D$10500,0),9)),"")</calculatedColumnFormula>
    </tableColumn>
    <tableColumn id="6" xr3:uid="{91189E2C-E573-47EE-B3E6-B961C735863E}" name="Club" dataDxfId="170">
      <calculatedColumnFormula>IFERROR(IF($B56="","",INDEX(SPID!$A$2:$AM$10500,MATCH($B56,SPID!$D$2:$D$10500,0),15)),"")</calculatedColumnFormula>
    </tableColumn>
  </tableColumns>
  <tableStyleInfo name="TableStyleMedium21"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D3B8583-0CEE-47E3-A8EE-E2B7DB4EB22F}" name="Tableau715" displayName="Tableau715" ref="H12:K44" totalsRowShown="0" headerRowDxfId="169" dataDxfId="168">
  <autoFilter ref="H12:K44" xr:uid="{06D41612-0115-4B13-A011-1D511AEF3A67}">
    <filterColumn colId="0" hiddenButton="1"/>
    <filterColumn colId="1" hiddenButton="1"/>
    <filterColumn colId="2" hiddenButton="1"/>
    <filterColumn colId="3" hiddenButton="1"/>
  </autoFilter>
  <tableColumns count="4">
    <tableColumn id="1" xr3:uid="{A6F421F8-0924-4E9A-9093-B7F1BB774731}" name="Place" dataDxfId="167"/>
    <tableColumn id="2" xr3:uid="{8F8156F1-7D72-4189-B5A7-E539C3075D33}" name="N° Club" dataDxfId="166"/>
    <tableColumn id="3" xr3:uid="{E3A4A8E2-0B90-4938-917E-B2A9AA5EC000}" name="N° Equipe" dataDxfId="165"/>
    <tableColumn id="4" xr3:uid="{20ADEB5C-9B4F-4567-B087-5C160C698840}" name="Nom Club" dataDxfId="164">
      <calculatedColumnFormula>B20</calculatedColumnFormula>
    </tableColumn>
  </tableColumns>
  <tableStyleInfo name="TableStyleMedium21"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2BA9D19-6428-42A2-A80E-003713DEDBF8}" name="Tableau2916" displayName="Tableau2916" ref="A15:F18" totalsRowShown="0" headerRowDxfId="163" dataDxfId="162">
  <autoFilter ref="A15:F18" xr:uid="{935BF128-685A-410F-B333-61892B0C12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E070370-31D7-4347-BC86-E84285EB33A3}" name="Nbr" dataDxfId="161"/>
    <tableColumn id="2" xr3:uid="{D5DA8A19-6A48-45FD-A7FC-AF5E4E5BCD17}" name="Licence" dataDxfId="160"/>
    <tableColumn id="3" xr3:uid="{8D3C654E-449A-438E-9CC8-52C7B9BD3B48}" name="Nom / Prénom" dataDxfId="159">
      <calculatedColumnFormula>IFERROR(IF($B16="","",INDEX(SPID!$A$2:$AM$10500,MATCH($B16,SPID!$D$2:$D$10500,0),2)&amp;" "&amp;INDEX(SPID!$A$2:$AM$10500,MATCH($B16,SPID!$D$2:$D$10500,0),3)),"! Inconnu dans la base !")</calculatedColumnFormula>
    </tableColumn>
    <tableColumn id="4" xr3:uid="{6983F5A1-1440-425F-A97A-EB8FEB8D937C}" name="Points" dataDxfId="158">
      <calculatedColumnFormula>IFERROR(IF($B16="","",INDEX(SPID!$A$2:$AM$10500,MATCH($B16,SPID!$D$2:$D$10500,0),21)),"")</calculatedColumnFormula>
    </tableColumn>
    <tableColumn id="5" xr3:uid="{9BE8047B-AAB8-4392-9A15-FAA1D3F81BE7}" name="Cat." dataDxfId="157">
      <calculatedColumnFormula>IFERROR(IF($B16="","",INDEX(SPID!$A$2:$AM$10500,MATCH($B16,SPID!$D$2:$D$10500,0),9)),"")</calculatedColumnFormula>
    </tableColumn>
    <tableColumn id="6" xr3:uid="{400D49D2-2456-49A6-B1F2-AB3D008E3A33}" name="Club" dataDxfId="156">
      <calculatedColumnFormula>IFERROR(IF($B16="","",INDEX(SPID!$A$2:$AM$10500,MATCH($B16,SPID!$D$2:$D$10500,0),15)),"")</calculatedColumnFormula>
    </tableColumn>
  </tableColumns>
  <tableStyleInfo name="TableStyleMedium21"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5E0D031-100D-48B5-A133-5307DA2133FD}" name="Tableau221017" displayName="Tableau221017" ref="A23:F26" totalsRowShown="0" headerRowDxfId="155" dataDxfId="154">
  <autoFilter ref="A23:F26" xr:uid="{2F319D36-CBC2-4340-95C4-7B6C16126B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66EC0B0-A9CA-49FB-8824-4B63DE0AFB88}" name="Nbr" dataDxfId="153"/>
    <tableColumn id="2" xr3:uid="{E2C1465E-EA83-4D7B-B097-E3FBEDAAAEC9}" name="Licence" dataDxfId="152"/>
    <tableColumn id="3" xr3:uid="{690A2E32-1894-4592-BEDA-50B7228918A4}" name="Nom / Prénom" dataDxfId="151">
      <calculatedColumnFormula>IFERROR(IF($B24="","",INDEX(SPID!$A$2:$AM$10500,MATCH($B24,SPID!$D$2:$D$10500,0),2)&amp;" "&amp;INDEX(SPID!$A$2:$AM$10500,MATCH($B24,SPID!$D$2:$D$10500,0),3)),"! Inconnu dans la base !")</calculatedColumnFormula>
    </tableColumn>
    <tableColumn id="4" xr3:uid="{4A34746D-9043-47DA-BEDE-A5B24EBAA09C}" name="Points" dataDxfId="150">
      <calculatedColumnFormula>IFERROR(IF($B24="","",INDEX(SPID!$A$2:$AM$10500,MATCH($B24,SPID!$D$2:$D$10500,0),21)),"")</calculatedColumnFormula>
    </tableColumn>
    <tableColumn id="5" xr3:uid="{80D8E221-70AE-4A09-B8E7-DF4119BC8EE2}" name="Cat." dataDxfId="149">
      <calculatedColumnFormula>IFERROR(IF($B24="","",INDEX(SPID!$A$2:$AM$10500,MATCH($B24,SPID!$D$2:$D$10500,0),9)),"")</calculatedColumnFormula>
    </tableColumn>
    <tableColumn id="6" xr3:uid="{19D0098E-3F3F-4BFF-A157-674308D5BDC4}" name="Club" dataDxfId="148">
      <calculatedColumnFormula>IFERROR(IF($B24="","",INDEX(SPID!$A$2:$AM$10500,MATCH($B24,SPID!$D$2:$D$10500,0),15)),"")</calculatedColumnFormula>
    </tableColumn>
  </tableColumns>
  <tableStyleInfo name="TableStyleMedium21"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514182B-B20F-4A53-84A3-9958C99A9644}" name="Tableau241118" displayName="Tableau241118" ref="A31:F34" totalsRowShown="0" headerRowDxfId="147" dataDxfId="146">
  <autoFilter ref="A31:F34" xr:uid="{F471A655-2786-40C2-93F7-E857C37BC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0B0AF68-C66E-48AB-A53A-75F11FE32442}" name="Nbr" dataDxfId="145"/>
    <tableColumn id="2" xr3:uid="{6D4C688A-B787-400D-A529-53F4136790A0}" name="Licence" dataDxfId="144"/>
    <tableColumn id="3" xr3:uid="{8F05EAF8-CE2C-48B2-9B98-AD32C096C2C4}" name="Nom / Prénom" dataDxfId="143">
      <calculatedColumnFormula>IFERROR(IF($B32="","",INDEX(SPID!$A$2:$AM$10500,MATCH($B32,SPID!$D$2:$D$10500,0),2)&amp;" "&amp;INDEX(SPID!$A$2:$AM$10500,MATCH($B32,SPID!$D$2:$D$10500,0),3)),"! Inconnu dans la base !")</calculatedColumnFormula>
    </tableColumn>
    <tableColumn id="4" xr3:uid="{9F4101D3-F597-4DFE-9E2A-38A0DAB8A916}" name="Points" dataDxfId="142">
      <calculatedColumnFormula>IFERROR(IF($B32="","",INDEX(SPID!$A$2:$AM$10500,MATCH($B32,SPID!$D$2:$D$10500,0),21)),"")</calculatedColumnFormula>
    </tableColumn>
    <tableColumn id="5" xr3:uid="{D489E915-331E-456D-ACA6-19154495AF67}" name="Cat." dataDxfId="141">
      <calculatedColumnFormula>IFERROR(IF($B32="","",INDEX(SPID!$A$2:$AM$10500,MATCH($B32,SPID!$D$2:$D$10500,0),9)),"")</calculatedColumnFormula>
    </tableColumn>
    <tableColumn id="6" xr3:uid="{2A526436-5283-4342-84FA-3C4FD3AA2005}" name="Club" dataDxfId="140">
      <calculatedColumnFormula>IFERROR(IF($B32="","",INDEX(SPID!$A$2:$AM$10500,MATCH($B32,SPID!$D$2:$D$10500,0),15)),"")</calculatedColumnFormula>
    </tableColumn>
  </tableColumns>
  <tableStyleInfo name="TableStyleMedium21"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1158A92E-6DC1-4D74-9706-6C7EF3BC5B1E}" name="Tableau251219" displayName="Tableau251219" ref="A39:F42" totalsRowShown="0" headerRowDxfId="139" dataDxfId="138">
  <autoFilter ref="A39:F42" xr:uid="{92347F8B-25EB-4FEC-A67E-CA5A64E033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046F14B-7BCE-44A0-91BC-54805DA29387}" name="Nbr" dataDxfId="137"/>
    <tableColumn id="2" xr3:uid="{718F08D8-D448-48E1-8EDC-87560C8414F0}" name="Licence" dataDxfId="136"/>
    <tableColumn id="3" xr3:uid="{712EC9B4-CB6A-4E79-9316-78D19E8F9010}" name="Nom / Prénom" dataDxfId="135">
      <calculatedColumnFormula>IFERROR(IF($B40="","",INDEX(SPID!$A$2:$AM$10500,MATCH($B40,SPID!$D$2:$D$10500,0),2)&amp;" "&amp;INDEX(SPID!$A$2:$AM$10500,MATCH($B40,SPID!$D$2:$D$10500,0),3)),"! Inconnu dans la base !")</calculatedColumnFormula>
    </tableColumn>
    <tableColumn id="4" xr3:uid="{ED432C44-53D1-450B-B1CA-D8E5399144BC}" name="Points" dataDxfId="134">
      <calculatedColumnFormula>IFERROR(IF($B40="","",INDEX(SPID!$A$2:$AM$10500,MATCH($B40,SPID!$D$2:$D$10500,0),21)),"")</calculatedColumnFormula>
    </tableColumn>
    <tableColumn id="5" xr3:uid="{1170DA59-8090-4576-97F5-812B3E7E50FC}" name="Cat." dataDxfId="133">
      <calculatedColumnFormula>IFERROR(IF($B40="","",INDEX(SPID!$A$2:$AM$10500,MATCH($B40,SPID!$D$2:$D$10500,0),9)),"")</calculatedColumnFormula>
    </tableColumn>
    <tableColumn id="6" xr3:uid="{8AC99CA8-6174-4F4B-A1E3-C4DDFBEE3CD5}" name="Club" dataDxfId="132">
      <calculatedColumnFormula>IFERROR(IF($B40="","",INDEX(SPID!$A$2:$AM$10500,MATCH($B40,SPID!$D$2:$D$10500,0),15)),"")</calculatedColumnFormula>
    </tableColumn>
  </tableColumns>
  <tableStyleInfo name="TableStyleMedium21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F321D0A-515B-4A61-9DA9-18663A751A33}" name="Tableau261320" displayName="Tableau261320" ref="A47:F50" totalsRowShown="0" headerRowDxfId="131" dataDxfId="130">
  <autoFilter ref="A47:F50" xr:uid="{1353D9C2-0E6B-4932-A080-BDB61B273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1CC778A-3D26-4FD4-A1B0-2791C9D1A993}" name="Nbr" dataDxfId="129"/>
    <tableColumn id="2" xr3:uid="{90F15153-10CB-4782-BAC6-094CEEA86EDD}" name="Licence" dataDxfId="128"/>
    <tableColumn id="3" xr3:uid="{0B38D0FA-91B4-4DD3-8920-BEFA46A5B7F6}" name="Nom / Prénom" dataDxfId="127">
      <calculatedColumnFormula>IFERROR(IF($B48="","",INDEX(SPID!$A$2:$AM$10500,MATCH($B48,SPID!$D$2:$D$10500,0),2)&amp;" "&amp;INDEX(SPID!$A$2:$AM$10500,MATCH($B48,SPID!$D$2:$D$10500,0),3)),"! Inconnu dans la base !")</calculatedColumnFormula>
    </tableColumn>
    <tableColumn id="4" xr3:uid="{160D9012-6EE1-483E-B936-AEACDDCADCE4}" name="Points" dataDxfId="126">
      <calculatedColumnFormula>IFERROR(IF($B48="","",INDEX(SPID!$A$2:$AM$10500,MATCH($B48,SPID!$D$2:$D$10500,0),21)),"")</calculatedColumnFormula>
    </tableColumn>
    <tableColumn id="5" xr3:uid="{3E7D40BA-5B5B-4C2E-8D2F-F66E0ACD37A0}" name="Cat." dataDxfId="125">
      <calculatedColumnFormula>IFERROR(IF($B48="","",INDEX(SPID!$A$2:$AM$10500,MATCH($B48,SPID!$D$2:$D$10500,0),9)),"")</calculatedColumnFormula>
    </tableColumn>
    <tableColumn id="6" xr3:uid="{B3B0D430-C662-49E2-88E5-03F0118352D3}" name="Club" dataDxfId="124">
      <calculatedColumnFormula>IFERROR(IF($B48="","",INDEX(SPID!$A$2:$AM$10500,MATCH($B48,SPID!$D$2:$D$10500,0),15)),"")</calculatedColumnFormula>
    </tableColumn>
  </tableColumns>
  <tableStyleInfo name="TableStyleMedium21"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805E7C6-6DFF-476B-9854-E0182CCB4B91}" name="Tableau271421" displayName="Tableau271421" ref="A55:F58" totalsRowShown="0" headerRowDxfId="123" dataDxfId="122">
  <autoFilter ref="A55:F58" xr:uid="{7A22A799-683C-4583-B931-18825BF6F3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BA9DB14-DC9E-419D-90A3-BEE55B968E8F}" name="Nbr" dataDxfId="121"/>
    <tableColumn id="2" xr3:uid="{8AA13A5E-8419-488E-96C7-890F324E8C34}" name="Licence" dataDxfId="120"/>
    <tableColumn id="3" xr3:uid="{5211212A-808F-4A2F-A84D-7E6C08F7144F}" name="Nom / Prénom" dataDxfId="119">
      <calculatedColumnFormula>IFERROR(IF($B56="","",INDEX(SPID!$A$2:$AM$10500,MATCH($B56,SPID!$D$2:$D$10500,0),2)&amp;" "&amp;INDEX(SPID!$A$2:$AM$10500,MATCH($B56,SPID!$D$2:$D$10500,0),3)),"! Inconnu dans la base !")</calculatedColumnFormula>
    </tableColumn>
    <tableColumn id="4" xr3:uid="{E335267A-1CEB-46AE-838E-BCE6301A6828}" name="Points" dataDxfId="118">
      <calculatedColumnFormula>IFERROR(IF($B56="","",INDEX(SPID!$A$2:$AM$10500,MATCH($B56,SPID!$D$2:$D$10500,0),21)),"")</calculatedColumnFormula>
    </tableColumn>
    <tableColumn id="5" xr3:uid="{263F0BBD-0C10-4BA1-B880-EA5FC9CEFC1A}" name="Cat." dataDxfId="117">
      <calculatedColumnFormula>IFERROR(IF($B56="","",INDEX(SPID!$A$2:$AM$10500,MATCH($B56,SPID!$D$2:$D$10500,0),9)),"")</calculatedColumnFormula>
    </tableColumn>
    <tableColumn id="6" xr3:uid="{D0BFED0C-BE67-4127-86D8-91140C926FBF}" name="Club" dataDxfId="116">
      <calculatedColumnFormula>IFERROR(IF($B56="","",INDEX(SPID!$A$2:$AM$10500,MATCH($B56,SPID!$D$2:$D$10500,0),15)),"")</calculatedColumnFormula>
    </tableColumn>
  </tableColumns>
  <tableStyleInfo name="TableStyleMedium21"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A5CB103-F104-4D80-9C51-B2949E569468}" name="Tableau71522" displayName="Tableau71522" ref="H12:K44" totalsRowShown="0" headerRowDxfId="115" dataDxfId="114">
  <autoFilter ref="H12:K44" xr:uid="{06D41612-0115-4B13-A011-1D511AEF3A67}">
    <filterColumn colId="0" hiddenButton="1"/>
    <filterColumn colId="1" hiddenButton="1"/>
    <filterColumn colId="2" hiddenButton="1"/>
    <filterColumn colId="3" hiddenButton="1"/>
  </autoFilter>
  <tableColumns count="4">
    <tableColumn id="1" xr3:uid="{A528974B-EBB0-4316-9AA8-837B0A4CD86B}" name="Place" dataDxfId="113"/>
    <tableColumn id="2" xr3:uid="{421F29FD-B297-4AEB-A868-914EF2D861C6}" name="N° Club" dataDxfId="112"/>
    <tableColumn id="3" xr3:uid="{56FFA7A0-915A-429A-827E-BAA0B70D0E5C}" name="N° Equipe" dataDxfId="111"/>
    <tableColumn id="4" xr3:uid="{FB445E00-3EA8-407C-9E7E-76955D26E6BE}" name="Nom Club" dataDxfId="110">
      <calculatedColumnFormula>B20</calculatedColumnFormula>
    </tableColumn>
  </tableColumns>
  <tableStyleInfo name="TableStyleMedium21"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F7F9A6A-C0A2-4CB5-976E-5E485308B111}" name="Tableau291623" displayName="Tableau291623" ref="A15:F18" totalsRowShown="0" headerRowDxfId="109" dataDxfId="108">
  <autoFilter ref="A15:F18" xr:uid="{935BF128-685A-410F-B333-61892B0C12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7B2CB5B-EF65-4938-BC9A-D4CF30722C2C}" name="Nbr" dataDxfId="107"/>
    <tableColumn id="2" xr3:uid="{75A5078D-B6E8-442F-A53D-B8FC33F23C39}" name="Licence" dataDxfId="106"/>
    <tableColumn id="3" xr3:uid="{6806450B-9C88-41F6-85E0-56B82B652C9E}" name="Nom / Prénom" dataDxfId="105">
      <calculatedColumnFormula>IFERROR(IF($B16="","",INDEX(SPID!$A$2:$AM$10500,MATCH($B16,SPID!$D$2:$D$10500,0),2)&amp;" "&amp;INDEX(SPID!$A$2:$AM$10500,MATCH($B16,SPID!$D$2:$D$10500,0),3)),"! Inconnu dans la base !")</calculatedColumnFormula>
    </tableColumn>
    <tableColumn id="4" xr3:uid="{3332CD76-66BC-47A0-8523-55DAA53908F8}" name="Points" dataDxfId="104">
      <calculatedColumnFormula>IFERROR(IF($B16="","",INDEX(SPID!$A$2:$AM$10500,MATCH($B16,SPID!$D$2:$D$10500,0),21)),"")</calculatedColumnFormula>
    </tableColumn>
    <tableColumn id="5" xr3:uid="{0A4C50B0-69E5-47AD-9223-59527721739F}" name="Cat." dataDxfId="103">
      <calculatedColumnFormula>IFERROR(IF($B16="","",INDEX(SPID!$A$2:$AM$10500,MATCH($B16,SPID!$D$2:$D$10500,0),9)),"")</calculatedColumnFormula>
    </tableColumn>
    <tableColumn id="6" xr3:uid="{B1CBE6C1-77F5-4D4D-9B42-13D3CA72ED56}" name="Club" dataDxfId="102">
      <calculatedColumnFormula>IFERROR(IF($B16="","",INDEX(SPID!$A$2:$AM$10500,MATCH($B16,SPID!$D$2:$D$10500,0),15)),"")</calculatedColumnFormula>
    </tableColumn>
  </tableColumns>
  <tableStyleInfo name="TableStyleMedium21"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00B8A03-15CE-42E2-A52C-341443EAB20E}" name="Tableau22101724" displayName="Tableau22101724" ref="A23:F26" totalsRowShown="0" headerRowDxfId="101" dataDxfId="100">
  <autoFilter ref="A23:F26" xr:uid="{2F319D36-CBC2-4340-95C4-7B6C16126B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092915E-B479-4F43-983D-6EAC8EF5B564}" name="Nbr" dataDxfId="99"/>
    <tableColumn id="2" xr3:uid="{71494AD5-C6B3-4D9C-91F4-C97C02DC6F0F}" name="Licence" dataDxfId="98"/>
    <tableColumn id="3" xr3:uid="{5A0F1AA7-AB19-4E1E-B061-4AAA8BBD431A}" name="Nom / Prénom" dataDxfId="97">
      <calculatedColumnFormula>IFERROR(IF($B24="","",INDEX(SPID!$A$2:$AM$10500,MATCH($B24,SPID!$D$2:$D$10500,0),2)&amp;" "&amp;INDEX(SPID!$A$2:$AM$10500,MATCH($B24,SPID!$D$2:$D$10500,0),3)),"! Inconnu dans la base !")</calculatedColumnFormula>
    </tableColumn>
    <tableColumn id="4" xr3:uid="{478FBBC3-6F45-426E-B371-C67C2828A31D}" name="Points" dataDxfId="96">
      <calculatedColumnFormula>IFERROR(IF($B24="","",INDEX(SPID!$A$2:$AM$10500,MATCH($B24,SPID!$D$2:$D$10500,0),21)),"")</calculatedColumnFormula>
    </tableColumn>
    <tableColumn id="5" xr3:uid="{7699A036-4ADD-4AAD-B183-9F888B015998}" name="Cat." dataDxfId="95">
      <calculatedColumnFormula>IFERROR(IF($B24="","",INDEX(SPID!$A$2:$AM$10500,MATCH($B24,SPID!$D$2:$D$10500,0),9)),"")</calculatedColumnFormula>
    </tableColumn>
    <tableColumn id="6" xr3:uid="{9F74AB7A-AD93-4E7C-9FA0-919DEC40B262}" name="Club" dataDxfId="94">
      <calculatedColumnFormula>IFERROR(IF($B24="","",INDEX(SPID!$A$2:$AM$10500,MATCH($B24,SPID!$D$2:$D$10500,0),15)),"")</calculatedColumnFormula>
    </tableColumn>
  </tableColumns>
  <tableStyleInfo name="TableStyleMedium21"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FBBFEB3-C9C0-48E7-916E-046EA9293C60}" name="Tableau24111825" displayName="Tableau24111825" ref="A31:F34" totalsRowShown="0" headerRowDxfId="93" dataDxfId="92">
  <autoFilter ref="A31:F34" xr:uid="{F471A655-2786-40C2-93F7-E857C37BC4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30DCD86-EF07-4BF5-A092-A52F72CD81CD}" name="Nbr" dataDxfId="91"/>
    <tableColumn id="2" xr3:uid="{C7F5BD1A-5F96-49B0-80C9-72BBEB8151AF}" name="Licence" dataDxfId="90"/>
    <tableColumn id="3" xr3:uid="{0CC8E9BA-511D-4E0F-8E63-F34485F35202}" name="Nom / Prénom" dataDxfId="89">
      <calculatedColumnFormula>IFERROR(IF($B32="","",INDEX(SPID!$A$2:$AM$10500,MATCH($B32,SPID!$D$2:$D$10500,0),2)&amp;" "&amp;INDEX(SPID!$A$2:$AM$10500,MATCH($B32,SPID!$D$2:$D$10500,0),3)),"! Inconnu dans la base !")</calculatedColumnFormula>
    </tableColumn>
    <tableColumn id="4" xr3:uid="{24B9980D-F4F6-4C2E-AB8A-4FA3E364E7A6}" name="Points" dataDxfId="88">
      <calculatedColumnFormula>IFERROR(IF($B32="","",INDEX(SPID!$A$2:$AM$10500,MATCH($B32,SPID!$D$2:$D$10500,0),21)),"")</calculatedColumnFormula>
    </tableColumn>
    <tableColumn id="5" xr3:uid="{904EAB17-E806-47B1-AF66-2B6E65245956}" name="Cat." dataDxfId="87">
      <calculatedColumnFormula>IFERROR(IF($B32="","",INDEX(SPID!$A$2:$AM$10500,MATCH($B32,SPID!$D$2:$D$10500,0),9)),"")</calculatedColumnFormula>
    </tableColumn>
    <tableColumn id="6" xr3:uid="{482F51B6-9744-41B9-8EAC-0D7836D2C170}" name="Club" dataDxfId="86">
      <calculatedColumnFormula>IFERROR(IF($B32="","",INDEX(SPID!$A$2:$AM$10500,MATCH($B32,SPID!$D$2:$D$10500,0),15)),"")</calculatedColumnFormula>
    </tableColumn>
  </tableColumns>
  <tableStyleInfo name="TableStyleMedium21"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3A5D72F-AB72-4879-B80F-7ED7072FC4A0}" name="Tableau25121926" displayName="Tableau25121926" ref="A39:F42" totalsRowShown="0" headerRowDxfId="85" dataDxfId="84">
  <autoFilter ref="A39:F42" xr:uid="{92347F8B-25EB-4FEC-A67E-CA5A64E033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680235E-3CC6-4559-B177-840E652B8F36}" name="Nbr" dataDxfId="83"/>
    <tableColumn id="2" xr3:uid="{39E52858-2F7E-47B5-8850-A056A7C5A3B4}" name="Licence" dataDxfId="82"/>
    <tableColumn id="3" xr3:uid="{C66E55D5-F2A7-4AB6-BEBF-92F9EE3BB4A4}" name="Nom / Prénom" dataDxfId="81">
      <calculatedColumnFormula>IFERROR(IF($B40="","",INDEX(SPID!$A$2:$AM$10500,MATCH($B40,SPID!$D$2:$D$10500,0),2)&amp;" "&amp;INDEX(SPID!$A$2:$AM$10500,MATCH($B40,SPID!$D$2:$D$10500,0),3)),"! Inconnu dans la base !")</calculatedColumnFormula>
    </tableColumn>
    <tableColumn id="4" xr3:uid="{6E8F8A85-6013-470F-9C1D-6EF7C11EEA34}" name="Points" dataDxfId="80">
      <calculatedColumnFormula>IFERROR(IF($B40="","",INDEX(SPID!$A$2:$AM$10500,MATCH($B40,SPID!$D$2:$D$10500,0),21)),"")</calculatedColumnFormula>
    </tableColumn>
    <tableColumn id="5" xr3:uid="{CCA6707F-BF0D-4925-A39A-EBA6DDC2ED4A}" name="Cat." dataDxfId="79">
      <calculatedColumnFormula>IFERROR(IF($B40="","",INDEX(SPID!$A$2:$AM$10500,MATCH($B40,SPID!$D$2:$D$10500,0),9)),"")</calculatedColumnFormula>
    </tableColumn>
    <tableColumn id="6" xr3:uid="{D528040D-2851-4FD5-9E10-2E9E6A092C55}" name="Club" dataDxfId="78">
      <calculatedColumnFormula>IFERROR(IF($B40="","",INDEX(SPID!$A$2:$AM$10500,MATCH($B40,SPID!$D$2:$D$10500,0),15)),"")</calculatedColumnFormula>
    </tableColumn>
  </tableColumns>
  <tableStyleInfo name="TableStyleMedium21"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D8D5FE-D1F3-4126-A463-6F8898CDAE01}" name="Tableau26132027" displayName="Tableau26132027" ref="A47:F50" totalsRowShown="0" headerRowDxfId="77" dataDxfId="76">
  <autoFilter ref="A47:F50" xr:uid="{1353D9C2-0E6B-4932-A080-BDB61B27368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960E51E-4438-4637-9AFD-96F59048FE4A}" name="Nbr" dataDxfId="75"/>
    <tableColumn id="2" xr3:uid="{D7382D05-DFF8-4632-B24D-CB3712AB034D}" name="Licence" dataDxfId="74"/>
    <tableColumn id="3" xr3:uid="{974190AE-2076-4150-BF1A-AB6AB5C8BC6E}" name="Nom / Prénom" dataDxfId="73">
      <calculatedColumnFormula>IFERROR(IF($B48="","",INDEX(SPID!$A$2:$AM$10500,MATCH($B48,SPID!$D$2:$D$10500,0),2)&amp;" "&amp;INDEX(SPID!$A$2:$AM$10500,MATCH($B48,SPID!$D$2:$D$10500,0),3)),"! Inconnu dans la base !")</calculatedColumnFormula>
    </tableColumn>
    <tableColumn id="4" xr3:uid="{9E854FFE-1E71-4F38-861D-E77DF0A56FE5}" name="Points" dataDxfId="72">
      <calculatedColumnFormula>IFERROR(IF($B48="","",INDEX(SPID!$A$2:$AM$10500,MATCH($B48,SPID!$D$2:$D$10500,0),21)),"")</calculatedColumnFormula>
    </tableColumn>
    <tableColumn id="5" xr3:uid="{A17A329F-9AE0-4D0B-83C9-AE360F2CF864}" name="Cat." dataDxfId="71">
      <calculatedColumnFormula>IFERROR(IF($B48="","",INDEX(SPID!$A$2:$AM$10500,MATCH($B48,SPID!$D$2:$D$10500,0),9)),"")</calculatedColumnFormula>
    </tableColumn>
    <tableColumn id="6" xr3:uid="{1C737135-3A74-46A8-B7C8-8A44FFAFD7F0}" name="Club" dataDxfId="70">
      <calculatedColumnFormula>IFERROR(IF($B48="","",INDEX(SPID!$A$2:$AM$10500,MATCH($B48,SPID!$D$2:$D$10500,0),15)),"")</calculatedColumnFormula>
    </tableColumn>
  </tableColumns>
  <tableStyleInfo name="TableStyleMedium21"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4B086C7-18BF-4533-96ED-33843C7D84BF}" name="Tableau27142128" displayName="Tableau27142128" ref="A55:F58" totalsRowShown="0" headerRowDxfId="69" dataDxfId="68">
  <autoFilter ref="A55:F58" xr:uid="{7A22A799-683C-4583-B931-18825BF6F3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B31521C-1464-47FD-9075-ACAA855471ED}" name="Nbr" dataDxfId="67"/>
    <tableColumn id="2" xr3:uid="{1C397E5A-92E0-4819-B88D-2D59FF11ECDF}" name="Licence" dataDxfId="66"/>
    <tableColumn id="3" xr3:uid="{D4AB099F-E2A3-4A1E-A128-09F85EBAFED5}" name="Nom / Prénom" dataDxfId="65">
      <calculatedColumnFormula>IFERROR(IF($B56="","",INDEX(SPID!$A$2:$AM$10500,MATCH($B56,SPID!$D$2:$D$10500,0),2)&amp;" "&amp;INDEX(SPID!$A$2:$AM$10500,MATCH($B56,SPID!$D$2:$D$10500,0),3)),"! Inconnu dans la base !")</calculatedColumnFormula>
    </tableColumn>
    <tableColumn id="4" xr3:uid="{3FAC3402-F515-446E-BD2F-221137125682}" name="Points" dataDxfId="64">
      <calculatedColumnFormula>IFERROR(IF($B56="","",INDEX(SPID!$A$2:$AM$10500,MATCH($B56,SPID!$D$2:$D$10500,0),21)),"")</calculatedColumnFormula>
    </tableColumn>
    <tableColumn id="5" xr3:uid="{6D335518-D1B6-43AA-9391-B9BDCAEB63FE}" name="Cat." dataDxfId="63">
      <calculatedColumnFormula>IFERROR(IF($B56="","",INDEX(SPID!$A$2:$AM$10500,MATCH($B56,SPID!$D$2:$D$10500,0),9)),"")</calculatedColumnFormula>
    </tableColumn>
    <tableColumn id="6" xr3:uid="{7F4CBCF2-B643-48FF-A51A-C053CAC9F849}" name="Club" dataDxfId="62">
      <calculatedColumnFormula>IFERROR(IF($B56="","",INDEX(SPID!$A$2:$AM$10500,MATCH($B56,SPID!$D$2:$D$10500,0),15)),"")</calculatedColumnFormula>
    </tableColumn>
  </tableColumns>
  <tableStyleInfo name="TableStyleMedium21"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81DC2BC-1885-408F-A1A5-FE69594AAE0E}" name="Tableau7152229" displayName="Tableau7152229" ref="H12:K44" totalsRowShown="0" headerRowDxfId="61" dataDxfId="60">
  <autoFilter ref="H12:K44" xr:uid="{06D41612-0115-4B13-A011-1D511AEF3A67}">
    <filterColumn colId="0" hiddenButton="1"/>
    <filterColumn colId="1" hiddenButton="1"/>
    <filterColumn colId="2" hiddenButton="1"/>
    <filterColumn colId="3" hiddenButton="1"/>
  </autoFilter>
  <tableColumns count="4">
    <tableColumn id="1" xr3:uid="{392672B8-573C-4B38-B474-1854CBFDD8C2}" name="Place" dataDxfId="59"/>
    <tableColumn id="2" xr3:uid="{AF8A9E54-CB62-4E74-8EE9-5D66BA504A62}" name="N° Club" dataDxfId="58"/>
    <tableColumn id="3" xr3:uid="{AF2CC39B-D5F6-4840-B489-14F9AE1BCDA3}" name="N° Equipe" dataDxfId="57"/>
    <tableColumn id="4" xr3:uid="{047851FB-170F-4E2C-8B1C-4DA0242A28E4}" name="Nom Club" dataDxfId="56">
      <calculatedColumnFormula>B20</calculatedColumnFormula>
    </tableColumn>
  </tableColumns>
  <tableStyleInfo name="TableStyleMedium21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10" Type="http://schemas.openxmlformats.org/officeDocument/2006/relationships/table" Target="../tables/table14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2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10" Type="http://schemas.openxmlformats.org/officeDocument/2006/relationships/table" Target="../tables/table28.xml"/><Relationship Id="rId4" Type="http://schemas.openxmlformats.org/officeDocument/2006/relationships/table" Target="../tables/table22.xml"/><Relationship Id="rId9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0815-7AED-42F3-A7E5-01E01DB0E77D}">
  <sheetPr>
    <tabColor theme="9"/>
    <pageSetUpPr fitToPage="1"/>
  </sheetPr>
  <dimension ref="A1:N58"/>
  <sheetViews>
    <sheetView showGridLines="0" tabSelected="1" workbookViewId="0">
      <selection activeCell="K13" sqref="K13"/>
    </sheetView>
  </sheetViews>
  <sheetFormatPr baseColWidth="10" defaultColWidth="11.44140625" defaultRowHeight="14.4" x14ac:dyDescent="0.3"/>
  <cols>
    <col min="1" max="1" width="10.33203125" style="5" customWidth="1"/>
    <col min="2" max="2" width="11.6640625" style="2" customWidth="1"/>
    <col min="3" max="3" width="38.6640625" style="2" customWidth="1"/>
    <col min="4" max="5" width="7.6640625" style="2" customWidth="1"/>
    <col min="6" max="6" width="40.6640625" style="2" customWidth="1"/>
    <col min="7" max="7" width="11.44140625" style="2"/>
    <col min="8" max="8" width="5.88671875" style="5" bestFit="1" customWidth="1"/>
    <col min="9" max="10" width="10" style="2" bestFit="1" customWidth="1"/>
    <col min="11" max="11" width="45.6640625" style="2" customWidth="1"/>
    <col min="12" max="12" width="11.44140625" style="2" customWidth="1"/>
    <col min="13" max="14" width="11.44140625" style="2" hidden="1" customWidth="1"/>
    <col min="15" max="15" width="11.44140625" style="2" customWidth="1"/>
    <col min="16" max="16384" width="11.44140625" style="2"/>
  </cols>
  <sheetData>
    <row r="1" spans="1:14" ht="39.6" thickBot="1" x14ac:dyDescent="0.35">
      <c r="A1" s="1" t="s">
        <v>5313</v>
      </c>
      <c r="B1" s="1"/>
      <c r="C1" s="1"/>
      <c r="D1" s="1"/>
      <c r="E1" s="1"/>
      <c r="F1" s="1"/>
      <c r="G1" s="1"/>
      <c r="H1" s="1"/>
      <c r="I1" s="1"/>
      <c r="J1" s="1"/>
      <c r="K1" s="1"/>
      <c r="M1" s="24" t="s">
        <v>5318</v>
      </c>
      <c r="N1" s="2" t="s">
        <v>12</v>
      </c>
    </row>
    <row r="2" spans="1:14" ht="15" customHeight="1" thickTop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24" t="s">
        <v>5321</v>
      </c>
      <c r="N2" s="2" t="s">
        <v>13</v>
      </c>
    </row>
    <row r="3" spans="1:14" ht="28.8" x14ac:dyDescent="0.3">
      <c r="A3" s="45" t="str" cm="1">
        <f t="array" aca="1" ref="A3" ca="1">"Classement de la catégorie "&amp;RIGHT(CELL("nomfichier",A1),LEN(CELL("nomfichier",A1))-FIND("]",CELL("nomfichier",A1)))</f>
        <v>Classement de la catégorie BENJAMINS</v>
      </c>
      <c r="B3" s="4"/>
      <c r="C3" s="4"/>
      <c r="D3" s="4"/>
      <c r="E3" s="4"/>
      <c r="F3" s="4"/>
      <c r="G3" s="4"/>
      <c r="H3" s="4"/>
      <c r="I3" s="4"/>
      <c r="J3" s="4"/>
      <c r="K3" s="4"/>
      <c r="M3" s="24" t="s">
        <v>5322</v>
      </c>
      <c r="N3" s="2" t="s">
        <v>14</v>
      </c>
    </row>
    <row r="4" spans="1:14" x14ac:dyDescent="0.3">
      <c r="M4" s="24" t="s">
        <v>5323</v>
      </c>
      <c r="N4" s="2" t="s">
        <v>15</v>
      </c>
    </row>
    <row r="5" spans="1:14" ht="23.4" x14ac:dyDescent="0.3">
      <c r="A5" s="15" t="s">
        <v>5314</v>
      </c>
      <c r="B5" s="6"/>
      <c r="C5" s="6"/>
      <c r="D5" s="6"/>
      <c r="E5" s="6"/>
      <c r="F5" s="6"/>
      <c r="G5" s="6"/>
      <c r="H5" s="6"/>
      <c r="I5" s="6"/>
      <c r="J5" s="6"/>
      <c r="K5" s="6"/>
      <c r="M5" s="24" t="s">
        <v>5320</v>
      </c>
      <c r="N5" s="2" t="s">
        <v>16</v>
      </c>
    </row>
    <row r="6" spans="1:14" ht="23.4" x14ac:dyDescent="0.3">
      <c r="A6" s="15" t="s">
        <v>5332</v>
      </c>
      <c r="B6" s="6"/>
      <c r="C6" s="6"/>
      <c r="D6" s="6"/>
      <c r="E6" s="6"/>
      <c r="F6" s="6"/>
      <c r="G6" s="6"/>
      <c r="H6" s="6"/>
      <c r="I6" s="6"/>
      <c r="J6" s="6"/>
      <c r="K6" s="6"/>
      <c r="M6" s="24" t="s">
        <v>5319</v>
      </c>
      <c r="N6" s="2" t="s">
        <v>17</v>
      </c>
    </row>
    <row r="8" spans="1:14" ht="23.4" x14ac:dyDescent="0.3">
      <c r="A8" s="7" t="s">
        <v>0</v>
      </c>
      <c r="C8" s="46" t="str">
        <f>IFERROR(VLOOKUP(RIGHT(LEFT(B12,4),2),$M$1:$N$6,2,FALSE),"! Remplissage automatique !")</f>
        <v>CD41 - LOIR ET CHER</v>
      </c>
      <c r="D8" s="46"/>
    </row>
    <row r="10" spans="1:14" ht="24" thickBot="1" x14ac:dyDescent="0.35">
      <c r="A10" s="16" t="s">
        <v>5315</v>
      </c>
      <c r="B10" s="17"/>
      <c r="C10" s="17"/>
      <c r="D10" s="18"/>
      <c r="E10" s="19"/>
      <c r="F10" s="18"/>
      <c r="H10" s="16" t="s">
        <v>5335</v>
      </c>
      <c r="I10" s="17"/>
      <c r="J10" s="17"/>
      <c r="K10" s="18"/>
    </row>
    <row r="11" spans="1:14" ht="15" thickTop="1" x14ac:dyDescent="0.3"/>
    <row r="12" spans="1:14" ht="18" customHeight="1" x14ac:dyDescent="0.3">
      <c r="A12" s="47" t="s">
        <v>5316</v>
      </c>
      <c r="B12" s="25" t="str">
        <f>IFERROR(IF($B16="","","0"&amp;INDEX(SPID!$A$2:$AM$10500,MATCH($B16,SPID!$D$2:$D$10500,0),14)),"")</f>
        <v>04410080</v>
      </c>
      <c r="D12" s="31" t="s">
        <v>5317</v>
      </c>
      <c r="E12" s="32"/>
      <c r="F12" s="34">
        <v>1</v>
      </c>
      <c r="H12" s="27" t="s">
        <v>5329</v>
      </c>
      <c r="I12" s="26" t="s">
        <v>28</v>
      </c>
      <c r="J12" s="26" t="s">
        <v>5331</v>
      </c>
      <c r="K12" s="26" t="s">
        <v>5330</v>
      </c>
    </row>
    <row r="13" spans="1:14" ht="18" customHeight="1" x14ac:dyDescent="0.3">
      <c r="A13" s="47"/>
      <c r="B13" s="33" t="str">
        <f>IFERROR(IF($B16="","",INDEX(SPID!$A$2:$AM$10500,MATCH($B16,SPID!$D$2:$D$10500,0),15)&amp;" ("&amp;F12&amp;")"),"")</f>
        <v>AMO.MER TT. (1)</v>
      </c>
      <c r="D13" s="31" t="s">
        <v>5334</v>
      </c>
      <c r="E13" s="32"/>
      <c r="F13" s="20">
        <f>SUM(Tableau2[Points])</f>
        <v>1728</v>
      </c>
      <c r="G13" s="48" t="s">
        <v>5333</v>
      </c>
      <c r="H13" s="29">
        <v>1</v>
      </c>
      <c r="I13" s="36" t="str">
        <f>B12</f>
        <v>04410080</v>
      </c>
      <c r="J13" s="36">
        <f>IF(Tableau7[[#This Row],[N° Club]]="","",F12)</f>
        <v>1</v>
      </c>
      <c r="K13" s="37" t="str">
        <f>B13</f>
        <v>AMO.MER TT. (1)</v>
      </c>
    </row>
    <row r="14" spans="1:14" ht="18" customHeight="1" x14ac:dyDescent="0.3">
      <c r="G14" s="48"/>
      <c r="H14" s="30">
        <v>2</v>
      </c>
      <c r="I14" s="38" t="str">
        <f>B20</f>
        <v>04410065</v>
      </c>
      <c r="J14" s="38">
        <f>IF(Tableau7[[#This Row],[N° Club]]="","",F20)</f>
        <v>1</v>
      </c>
      <c r="K14" s="39" t="str">
        <f>B21</f>
        <v>FL ST AIGNAN (1)</v>
      </c>
    </row>
    <row r="15" spans="1:14" ht="18" customHeight="1" x14ac:dyDescent="0.3">
      <c r="A15" s="8" t="s">
        <v>7</v>
      </c>
      <c r="B15" s="8" t="s">
        <v>3</v>
      </c>
      <c r="C15" s="8" t="s">
        <v>1</v>
      </c>
      <c r="D15" s="8" t="s">
        <v>4</v>
      </c>
      <c r="E15" s="8" t="s">
        <v>5</v>
      </c>
      <c r="F15" s="8" t="s">
        <v>2</v>
      </c>
      <c r="G15" s="48"/>
      <c r="H15" s="30">
        <v>3</v>
      </c>
      <c r="I15" s="38" t="str">
        <f>B28</f>
        <v>04410612</v>
      </c>
      <c r="J15" s="38">
        <f>IF(Tableau7[[#This Row],[N° Club]]="","",F28)</f>
        <v>1</v>
      </c>
      <c r="K15" s="39" t="str">
        <f>B29</f>
        <v>VINEUIL SPORTS / SUEVRES TT (1)</v>
      </c>
    </row>
    <row r="16" spans="1:14" ht="18" customHeight="1" x14ac:dyDescent="0.3">
      <c r="A16" s="9">
        <v>1</v>
      </c>
      <c r="B16" s="12">
        <v>4114525</v>
      </c>
      <c r="C16" s="21" t="str">
        <f>IFERROR(IF($B16="","",INDEX(SPID!$A$2:$AM$10500,MATCH($B16,SPID!$D$2:$D$10500,0),2)&amp;" "&amp;INDEX(SPID!$A$2:$AM$10500,MATCH($B16,SPID!$D$2:$D$10500,0),3)),"! Inconnu dans la base !")</f>
        <v>MAGNIER Lysia</v>
      </c>
      <c r="D16" s="9">
        <f>IFERROR(IF($B16="","",INDEX(SPID!$A$2:$AM$10500,MATCH($B16,SPID!$D$2:$D$10500,0),21)),"")</f>
        <v>610</v>
      </c>
      <c r="E16" s="9" t="str">
        <f>IFERROR(IF($B16="","",INDEX(SPID!$A$2:$AM$10500,MATCH($B16,SPID!$D$2:$D$10500,0),9)),"")</f>
        <v>B2</v>
      </c>
      <c r="F16" s="21" t="str">
        <f>IFERROR(IF($B16="","",INDEX(SPID!$A$2:$AM$10500,MATCH($B16,SPID!$D$2:$D$10500,0),15)),"")</f>
        <v>AMO.MER TT.</v>
      </c>
      <c r="G16" s="48"/>
      <c r="H16" s="29">
        <v>4</v>
      </c>
      <c r="I16" s="38" t="str">
        <f>B36</f>
        <v>04410612</v>
      </c>
      <c r="J16" s="38">
        <f>IF(Tableau7[[#This Row],[N° Club]]="","",F36)</f>
        <v>2</v>
      </c>
      <c r="K16" s="39" t="str">
        <f>B37</f>
        <v>VINEUIL SPORTS / SUEVRES TT (2)</v>
      </c>
    </row>
    <row r="17" spans="1:11" ht="18" customHeight="1" x14ac:dyDescent="0.3">
      <c r="A17" s="10">
        <v>2</v>
      </c>
      <c r="B17" s="13">
        <v>4115016</v>
      </c>
      <c r="C17" s="22" t="str">
        <f>IFERROR(IF($B17="","",INDEX(SPID!$A$2:$AM$10500,MATCH($B17,SPID!$D$2:$D$10500,0),2)&amp;" "&amp;INDEX(SPID!$A$2:$AM$10500,MATCH($B17,SPID!$D$2:$D$10500,0),3)),"! Inconnu dans la base !")</f>
        <v>FAGNIART BALASTEGUIN Wayann</v>
      </c>
      <c r="D17" s="10">
        <f>IFERROR(IF($B17="","",INDEX(SPID!$A$2:$AM$10500,MATCH($B17,SPID!$D$2:$D$10500,0),21)),"")</f>
        <v>588</v>
      </c>
      <c r="E17" s="10" t="str">
        <f>IFERROR(IF($B17="","",INDEX(SPID!$A$2:$AM$10500,MATCH($B17,SPID!$D$2:$D$10500,0),9)),"")</f>
        <v>B2</v>
      </c>
      <c r="F17" s="22" t="str">
        <f>IFERROR(IF($B17="","",INDEX(SPID!$A$2:$AM$10500,MATCH($B17,SPID!$D$2:$D$10500,0),15)),"")</f>
        <v>AMO.MER TT.</v>
      </c>
      <c r="G17" s="48"/>
      <c r="H17" s="30">
        <v>5</v>
      </c>
      <c r="I17" s="38" t="str">
        <f>B44</f>
        <v>04410016</v>
      </c>
      <c r="J17" s="38">
        <f>IF(Tableau7[[#This Row],[N° Club]]="","",F44)</f>
        <v>1</v>
      </c>
      <c r="K17" s="39" t="str">
        <f>B45</f>
        <v>S.C. MOREE TT (1)</v>
      </c>
    </row>
    <row r="18" spans="1:11" ht="18" customHeight="1" x14ac:dyDescent="0.3">
      <c r="A18" s="11">
        <v>3</v>
      </c>
      <c r="B18" s="14">
        <v>4114197</v>
      </c>
      <c r="C18" s="23" t="str">
        <f>IFERROR(IF($B18="","",INDEX(SPID!$A$2:$AM$10500,MATCH($B18,SPID!$D$2:$D$10500,0),2)&amp;" "&amp;INDEX(SPID!$A$2:$AM$10500,MATCH($B18,SPID!$D$2:$D$10500,0),3)),"! Inconnu dans la base !")</f>
        <v>BAKIR Zyad</v>
      </c>
      <c r="D18" s="11">
        <f>IFERROR(IF($B18="","",INDEX(SPID!$A$2:$AM$10500,MATCH($B18,SPID!$D$2:$D$10500,0),21)),"")</f>
        <v>530</v>
      </c>
      <c r="E18" s="11" t="str">
        <f>IFERROR(IF($B18="","",INDEX(SPID!$A$2:$AM$10500,MATCH($B18,SPID!$D$2:$D$10500,0),9)),"")</f>
        <v>B2</v>
      </c>
      <c r="F18" s="23" t="str">
        <f>IFERROR(IF($B18="","",INDEX(SPID!$A$2:$AM$10500,MATCH($B18,SPID!$D$2:$D$10500,0),15)),"")</f>
        <v>AMO.MER TT.</v>
      </c>
      <c r="G18" s="48"/>
      <c r="H18" s="30">
        <v>6</v>
      </c>
      <c r="I18" s="38" t="str">
        <f>B52</f>
        <v>04410466</v>
      </c>
      <c r="J18" s="38">
        <f>IF(Tableau7[[#This Row],[N° Club]]="","",F52)</f>
        <v>1</v>
      </c>
      <c r="K18" s="39" t="str">
        <f>B53</f>
        <v>BLOIS PING 41 (1)</v>
      </c>
    </row>
    <row r="19" spans="1:11" ht="18" customHeight="1" x14ac:dyDescent="0.3">
      <c r="H19" s="27">
        <v>7</v>
      </c>
      <c r="I19" s="40">
        <v>4410016</v>
      </c>
      <c r="J19" s="41">
        <v>2</v>
      </c>
      <c r="K19" s="39" t="str">
        <f>IF(Tableau7[[#This Row],[N° Equipe]]="","",IFERROR(INDEX(SPID!$A$2:$AM$10500,MATCH($I19,SPID!$N$2:$N$10500,0),15)&amp;" ("&amp;$J19&amp;")","! N° de club inconnu !"))</f>
        <v>S.C. MOREE TT (2)</v>
      </c>
    </row>
    <row r="20" spans="1:11" ht="18" customHeight="1" x14ac:dyDescent="0.3">
      <c r="A20" s="47" t="s">
        <v>5324</v>
      </c>
      <c r="B20" s="25" t="str">
        <f>IFERROR(IF($B24="","","0"&amp;INDEX(SPID!$A$2:$AM$10500,MATCH($B24,SPID!$D$2:$D$10500,0),14)),"")</f>
        <v>04410065</v>
      </c>
      <c r="D20" s="31" t="s">
        <v>5317</v>
      </c>
      <c r="E20" s="32"/>
      <c r="F20" s="34">
        <v>1</v>
      </c>
      <c r="H20" s="28">
        <v>8</v>
      </c>
      <c r="I20" s="40">
        <v>4410466</v>
      </c>
      <c r="J20" s="41">
        <v>2</v>
      </c>
      <c r="K20" s="39" t="str">
        <f>IF(Tableau7[[#This Row],[N° Equipe]]="","",IFERROR(INDEX(SPID!$A$2:$AM$10500,MATCH($I20,SPID!$N$2:$N$10500,0),15)&amp;" ("&amp;$J20&amp;")","! N° de club inconnu !"))</f>
        <v>BLOIS PING 41 (2)</v>
      </c>
    </row>
    <row r="21" spans="1:11" ht="18" customHeight="1" x14ac:dyDescent="0.3">
      <c r="A21" s="47"/>
      <c r="B21" s="33" t="str">
        <f>IFERROR(IF($B24="","",INDEX(SPID!$A$2:$AM$10500,MATCH($B24,SPID!$D$2:$D$10500,0),15)&amp;" ("&amp;F20&amp;")"),"")</f>
        <v>FL ST AIGNAN (1)</v>
      </c>
      <c r="D21" s="31" t="s">
        <v>5334</v>
      </c>
      <c r="E21" s="32"/>
      <c r="F21" s="20">
        <f>SUM(Tableau22[Points])</f>
        <v>1550</v>
      </c>
      <c r="H21" s="28">
        <v>9</v>
      </c>
      <c r="I21" s="40">
        <v>4410080</v>
      </c>
      <c r="J21" s="41">
        <v>2</v>
      </c>
      <c r="K21" s="39" t="str">
        <f>IF(Tableau7[[#This Row],[N° Equipe]]="","",IFERROR(INDEX(SPID!$A$2:$AM$10500,MATCH($I21,SPID!$N$2:$N$10500,0),15)&amp;" ("&amp;$J21&amp;")","! N° de club inconnu !"))</f>
        <v>AMO.MER TT. (2)</v>
      </c>
    </row>
    <row r="22" spans="1:11" ht="18" customHeight="1" x14ac:dyDescent="0.3">
      <c r="H22" s="27">
        <v>10</v>
      </c>
      <c r="I22" s="40">
        <v>4410080</v>
      </c>
      <c r="J22" s="41">
        <v>3</v>
      </c>
      <c r="K22" s="39" t="str">
        <f>IF(Tableau7[[#This Row],[N° Equipe]]="","",IFERROR(INDEX(SPID!$A$2:$AM$10500,MATCH($I22,SPID!$N$2:$N$10500,0),15)&amp;" ("&amp;$J22&amp;")","! N° de club inconnu !"))</f>
        <v>AMO.MER TT. (3)</v>
      </c>
    </row>
    <row r="23" spans="1:11" ht="18" customHeight="1" x14ac:dyDescent="0.3">
      <c r="A23" s="8" t="s">
        <v>7</v>
      </c>
      <c r="B23" s="8" t="s">
        <v>3</v>
      </c>
      <c r="C23" s="8" t="s">
        <v>1</v>
      </c>
      <c r="D23" s="8" t="s">
        <v>4</v>
      </c>
      <c r="E23" s="8" t="s">
        <v>5</v>
      </c>
      <c r="F23" s="8" t="s">
        <v>2</v>
      </c>
      <c r="H23" s="28">
        <v>11</v>
      </c>
      <c r="I23" s="40">
        <v>4410696</v>
      </c>
      <c r="J23" s="41">
        <v>1</v>
      </c>
      <c r="K23" s="39" t="str">
        <f>IF(Tableau7[[#This Row],[N° Equipe]]="","",IFERROR(INDEX(SPID!$A$2:$AM$10500,MATCH($I23,SPID!$N$2:$N$10500,0),15)&amp;" ("&amp;$J23&amp;")","! N° de club inconnu !"))</f>
        <v>AZE TENNIS DE TABLE  (1)</v>
      </c>
    </row>
    <row r="24" spans="1:11" ht="18" customHeight="1" x14ac:dyDescent="0.3">
      <c r="A24" s="9">
        <v>1</v>
      </c>
      <c r="B24" s="12">
        <v>4115137</v>
      </c>
      <c r="C24" s="21" t="str">
        <f>IFERROR(IF($B24="","",INDEX(SPID!$A$2:$AM$10500,MATCH($B24,SPID!$D$2:$D$10500,0),2)&amp;" "&amp;INDEX(SPID!$A$2:$AM$10500,MATCH($B24,SPID!$D$2:$D$10500,0),3)),"! Inconnu dans la base !")</f>
        <v>ANJOS Enzo</v>
      </c>
      <c r="D24" s="9">
        <f>IFERROR(IF($B24="","",INDEX(SPID!$A$2:$AM$10500,MATCH($B24,SPID!$D$2:$D$10500,0),21)),"")</f>
        <v>533</v>
      </c>
      <c r="E24" s="9" t="str">
        <f>IFERROR(IF($B24="","",INDEX(SPID!$A$2:$AM$10500,MATCH($B24,SPID!$D$2:$D$10500,0),9)),"")</f>
        <v>B2</v>
      </c>
      <c r="F24" s="21" t="str">
        <f>IFERROR(IF($B24="","",INDEX(SPID!$A$2:$AM$10500,MATCH($B24,SPID!$D$2:$D$10500,0),15)),"")</f>
        <v>FL ST AIGNAN</v>
      </c>
      <c r="H24" s="28">
        <v>12</v>
      </c>
      <c r="I24" s="40"/>
      <c r="J24" s="41"/>
      <c r="K24" s="39" t="str">
        <f>IF(Tableau7[[#This Row],[N° Equipe]]="","",IFERROR(INDEX(SPID!$A$2:$AM$10500,MATCH($I24,SPID!$N$2:$N$10500,0),15)&amp;" ("&amp;$J24&amp;")","! N° de club inconnu !"))</f>
        <v/>
      </c>
    </row>
    <row r="25" spans="1:11" ht="18" customHeight="1" x14ac:dyDescent="0.3">
      <c r="A25" s="10">
        <v>2</v>
      </c>
      <c r="B25" s="13">
        <v>4114674</v>
      </c>
      <c r="C25" s="22" t="str">
        <f>IFERROR(IF($B25="","",INDEX(SPID!$A$2:$AM$10500,MATCH($B25,SPID!$D$2:$D$10500,0),2)&amp;" "&amp;INDEX(SPID!$A$2:$AM$10500,MATCH($B25,SPID!$D$2:$D$10500,0),3)),"! Inconnu dans la base !")</f>
        <v>LEBOUT Romane</v>
      </c>
      <c r="D25" s="10">
        <f>IFERROR(IF($B25="","",INDEX(SPID!$A$2:$AM$10500,MATCH($B25,SPID!$D$2:$D$10500,0),21)),"")</f>
        <v>517</v>
      </c>
      <c r="E25" s="10" t="str">
        <f>IFERROR(IF($B25="","",INDEX(SPID!$A$2:$AM$10500,MATCH($B25,SPID!$D$2:$D$10500,0),9)),"")</f>
        <v>B2</v>
      </c>
      <c r="F25" s="22" t="str">
        <f>IFERROR(IF($B25="","",INDEX(SPID!$A$2:$AM$10500,MATCH($B25,SPID!$D$2:$D$10500,0),15)),"")</f>
        <v>FL ST AIGNAN</v>
      </c>
      <c r="H25" s="27">
        <v>13</v>
      </c>
      <c r="I25" s="40"/>
      <c r="J25" s="41"/>
      <c r="K25" s="39" t="str">
        <f>IF(Tableau7[[#This Row],[N° Equipe]]="","",IFERROR(INDEX(SPID!$A$2:$AM$10500,MATCH($I25,SPID!$N$2:$N$10500,0),15)&amp;" ("&amp;$J25&amp;")","! N° de club inconnu !"))</f>
        <v/>
      </c>
    </row>
    <row r="26" spans="1:11" ht="18" customHeight="1" x14ac:dyDescent="0.3">
      <c r="A26" s="11">
        <v>3</v>
      </c>
      <c r="B26" s="14">
        <v>4114839</v>
      </c>
      <c r="C26" s="23" t="str">
        <f>IFERROR(IF($B26="","",INDEX(SPID!$A$2:$AM$10500,MATCH($B26,SPID!$D$2:$D$10500,0),2)&amp;" "&amp;INDEX(SPID!$A$2:$AM$10500,MATCH($B26,SPID!$D$2:$D$10500,0),3)),"! Inconnu dans la base !")</f>
        <v>DUPAS Jade</v>
      </c>
      <c r="D26" s="11">
        <f>IFERROR(IF($B26="","",INDEX(SPID!$A$2:$AM$10500,MATCH($B26,SPID!$D$2:$D$10500,0),21)),"")</f>
        <v>500</v>
      </c>
      <c r="E26" s="11" t="str">
        <f>IFERROR(IF($B26="","",INDEX(SPID!$A$2:$AM$10500,MATCH($B26,SPID!$D$2:$D$10500,0),9)),"")</f>
        <v>B2</v>
      </c>
      <c r="F26" s="23" t="str">
        <f>IFERROR(IF($B26="","",INDEX(SPID!$A$2:$AM$10500,MATCH($B26,SPID!$D$2:$D$10500,0),15)),"")</f>
        <v>FL ST AIGNAN</v>
      </c>
      <c r="H26" s="28">
        <v>14</v>
      </c>
      <c r="I26" s="40"/>
      <c r="J26" s="41"/>
      <c r="K26" s="39" t="str">
        <f>IF(Tableau7[[#This Row],[N° Equipe]]="","",IFERROR(INDEX(SPID!$A$2:$AM$10500,MATCH($I26,SPID!$N$2:$N$10500,0),15)&amp;" ("&amp;$J26&amp;")","! N° de club inconnu !"))</f>
        <v/>
      </c>
    </row>
    <row r="27" spans="1:11" ht="18" customHeight="1" x14ac:dyDescent="0.3">
      <c r="H27" s="28">
        <v>15</v>
      </c>
      <c r="I27" s="40"/>
      <c r="J27" s="41"/>
      <c r="K27" s="39" t="str">
        <f>IF(Tableau7[[#This Row],[N° Equipe]]="","",IFERROR(INDEX(SPID!$A$2:$AM$10500,MATCH($I27,SPID!$N$2:$N$10500,0),15)&amp;" ("&amp;$J27&amp;")","! N° de club inconnu !"))</f>
        <v/>
      </c>
    </row>
    <row r="28" spans="1:11" ht="18" customHeight="1" x14ac:dyDescent="0.3">
      <c r="A28" s="47" t="s">
        <v>5325</v>
      </c>
      <c r="B28" s="25" t="str">
        <f>IFERROR(IF($B32="","","0"&amp;INDEX(SPID!$A$2:$AM$10500,MATCH($B32,SPID!$D$2:$D$10500,0),14)),"")</f>
        <v>04410612</v>
      </c>
      <c r="D28" s="31" t="s">
        <v>5317</v>
      </c>
      <c r="E28" s="32"/>
      <c r="F28" s="34">
        <v>1</v>
      </c>
      <c r="H28" s="27">
        <v>16</v>
      </c>
      <c r="I28" s="40"/>
      <c r="J28" s="41"/>
      <c r="K28" s="39" t="str">
        <f>IF(Tableau7[[#This Row],[N° Equipe]]="","",IFERROR(INDEX(SPID!$A$2:$AM$10500,MATCH($I28,SPID!$N$2:$N$10500,0),15)&amp;" ("&amp;$J28&amp;")","! N° de club inconnu !"))</f>
        <v/>
      </c>
    </row>
    <row r="29" spans="1:11" ht="18" customHeight="1" x14ac:dyDescent="0.3">
      <c r="A29" s="47"/>
      <c r="B29" s="33" t="str">
        <f>IFERROR(IF($B32="","",INDEX(SPID!$A$2:$AM$10500,MATCH($B32,SPID!$D$2:$D$10500,0),15)&amp;" ("&amp;F28&amp;")"),"")</f>
        <v>VINEUIL SPORTS / SUEVRES TT (1)</v>
      </c>
      <c r="D29" s="31" t="s">
        <v>5334</v>
      </c>
      <c r="E29" s="32"/>
      <c r="F29" s="20">
        <f>SUM(Tableau24[Points])</f>
        <v>1682</v>
      </c>
      <c r="H29" s="28">
        <v>17</v>
      </c>
      <c r="I29" s="40"/>
      <c r="J29" s="41"/>
      <c r="K29" s="39" t="str">
        <f>IF(Tableau7[[#This Row],[N° Equipe]]="","",IFERROR(INDEX(SPID!$A$2:$AM$10500,MATCH($I29,SPID!$N$2:$N$10500,0),15)&amp;" ("&amp;$J29&amp;")","! N° de club inconnu !"))</f>
        <v/>
      </c>
    </row>
    <row r="30" spans="1:11" ht="18" customHeight="1" x14ac:dyDescent="0.3">
      <c r="H30" s="28">
        <v>18</v>
      </c>
      <c r="I30" s="40"/>
      <c r="J30" s="41"/>
      <c r="K30" s="39" t="str">
        <f>IF(Tableau7[[#This Row],[N° Equipe]]="","",IFERROR(INDEX(SPID!$A$2:$AM$10500,MATCH($I30,SPID!$N$2:$N$10500,0),15)&amp;" ("&amp;$J30&amp;")","! N° de club inconnu !"))</f>
        <v/>
      </c>
    </row>
    <row r="31" spans="1:11" ht="18" customHeight="1" x14ac:dyDescent="0.3">
      <c r="A31" s="8" t="s">
        <v>7</v>
      </c>
      <c r="B31" s="8" t="s">
        <v>3</v>
      </c>
      <c r="C31" s="8" t="s">
        <v>1</v>
      </c>
      <c r="D31" s="8" t="s">
        <v>4</v>
      </c>
      <c r="E31" s="8" t="s">
        <v>5</v>
      </c>
      <c r="F31" s="8" t="s">
        <v>2</v>
      </c>
      <c r="H31" s="27">
        <v>19</v>
      </c>
      <c r="I31" s="40"/>
      <c r="J31" s="41"/>
      <c r="K31" s="39" t="str">
        <f>IF(Tableau7[[#This Row],[N° Equipe]]="","",IFERROR(INDEX(SPID!$A$2:$AM$10500,MATCH($I31,SPID!$N$2:$N$10500,0),15)&amp;" ("&amp;$J31&amp;")","! N° de club inconnu !"))</f>
        <v/>
      </c>
    </row>
    <row r="32" spans="1:11" ht="18" customHeight="1" x14ac:dyDescent="0.3">
      <c r="A32" s="9">
        <v>1</v>
      </c>
      <c r="B32" s="12">
        <v>4115100</v>
      </c>
      <c r="C32" s="21" t="str">
        <f>IFERROR(IF($B32="","",INDEX(SPID!$A$2:$AM$10500,MATCH($B32,SPID!$D$2:$D$10500,0),2)&amp;" "&amp;INDEX(SPID!$A$2:$AM$10500,MATCH($B32,SPID!$D$2:$D$10500,0),3)),"! Inconnu dans la base !")</f>
        <v>DELCAMP Zachary</v>
      </c>
      <c r="D32" s="9">
        <f>IFERROR(IF($B32="","",INDEX(SPID!$A$2:$AM$10500,MATCH($B32,SPID!$D$2:$D$10500,0),21)),"")</f>
        <v>608</v>
      </c>
      <c r="E32" s="9" t="str">
        <f>IFERROR(IF($B32="","",INDEX(SPID!$A$2:$AM$10500,MATCH($B32,SPID!$D$2:$D$10500,0),9)),"")</f>
        <v>B1</v>
      </c>
      <c r="F32" s="21" t="str">
        <f>IFERROR(IF($B32="","",INDEX(SPID!$A$2:$AM$10500,MATCH($B32,SPID!$D$2:$D$10500,0),15)),"")</f>
        <v>VINEUIL SPORTS / SUEVRES TT</v>
      </c>
      <c r="H32" s="28">
        <v>20</v>
      </c>
      <c r="I32" s="40"/>
      <c r="J32" s="41"/>
      <c r="K32" s="39" t="str">
        <f>IF(Tableau7[[#This Row],[N° Equipe]]="","",IFERROR(INDEX(SPID!$A$2:$AM$10500,MATCH($I32,SPID!$N$2:$N$10500,0),15)&amp;" ("&amp;$J32&amp;")","! N° de club inconnu !"))</f>
        <v/>
      </c>
    </row>
    <row r="33" spans="1:11" ht="18" customHeight="1" x14ac:dyDescent="0.3">
      <c r="A33" s="10">
        <v>2</v>
      </c>
      <c r="B33" s="13">
        <v>4115858</v>
      </c>
      <c r="C33" s="22" t="str">
        <f>IFERROR(IF($B33="","",INDEX(SPID!$A$2:$AM$10500,MATCH($B33,SPID!$D$2:$D$10500,0),2)&amp;" "&amp;INDEX(SPID!$A$2:$AM$10500,MATCH($B33,SPID!$D$2:$D$10500,0),3)),"! Inconnu dans la base !")</f>
        <v>SOULARD Augustin</v>
      </c>
      <c r="D33" s="10">
        <f>IFERROR(IF($B33="","",INDEX(SPID!$A$2:$AM$10500,MATCH($B33,SPID!$D$2:$D$10500,0),21)),"")</f>
        <v>511</v>
      </c>
      <c r="E33" s="10" t="str">
        <f>IFERROR(IF($B33="","",INDEX(SPID!$A$2:$AM$10500,MATCH($B33,SPID!$D$2:$D$10500,0),9)),"")</f>
        <v>B2</v>
      </c>
      <c r="F33" s="22" t="str">
        <f>IFERROR(IF($B33="","",INDEX(SPID!$A$2:$AM$10500,MATCH($B33,SPID!$D$2:$D$10500,0),15)),"")</f>
        <v>VINEUIL SPORTS / SUEVRES TT</v>
      </c>
      <c r="H33" s="28">
        <v>21</v>
      </c>
      <c r="I33" s="40"/>
      <c r="J33" s="41"/>
      <c r="K33" s="39" t="str">
        <f>IF(Tableau7[[#This Row],[N° Equipe]]="","",IFERROR(INDEX(SPID!$A$2:$AM$10500,MATCH($I33,SPID!$N$2:$N$10500,0),15)&amp;" ("&amp;$J33&amp;")","! N° de club inconnu !"))</f>
        <v/>
      </c>
    </row>
    <row r="34" spans="1:11" ht="18" customHeight="1" x14ac:dyDescent="0.3">
      <c r="A34" s="11">
        <v>3</v>
      </c>
      <c r="B34" s="14">
        <v>4115388</v>
      </c>
      <c r="C34" s="23" t="str">
        <f>IFERROR(IF($B34="","",INDEX(SPID!$A$2:$AM$10500,MATCH($B34,SPID!$D$2:$D$10500,0),2)&amp;" "&amp;INDEX(SPID!$A$2:$AM$10500,MATCH($B34,SPID!$D$2:$D$10500,0),3)),"! Inconnu dans la base !")</f>
        <v>BLIN Ethan</v>
      </c>
      <c r="D34" s="11">
        <f>IFERROR(IF($B34="","",INDEX(SPID!$A$2:$AM$10500,MATCH($B34,SPID!$D$2:$D$10500,0),21)),"")</f>
        <v>563</v>
      </c>
      <c r="E34" s="11" t="str">
        <f>IFERROR(IF($B34="","",INDEX(SPID!$A$2:$AM$10500,MATCH($B34,SPID!$D$2:$D$10500,0),9)),"")</f>
        <v>B2</v>
      </c>
      <c r="F34" s="23" t="str">
        <f>IFERROR(IF($B34="","",INDEX(SPID!$A$2:$AM$10500,MATCH($B34,SPID!$D$2:$D$10500,0),15)),"")</f>
        <v>VINEUIL SPORTS / SUEVRES TT</v>
      </c>
      <c r="H34" s="27">
        <v>22</v>
      </c>
      <c r="I34" s="40"/>
      <c r="J34" s="41"/>
      <c r="K34" s="39" t="str">
        <f>IF(Tableau7[[#This Row],[N° Equipe]]="","",IFERROR(INDEX(SPID!$A$2:$AM$10500,MATCH($I34,SPID!$N$2:$N$10500,0),15)&amp;" ("&amp;$J34&amp;")","! N° de club inconnu !"))</f>
        <v/>
      </c>
    </row>
    <row r="35" spans="1:11" ht="18" customHeight="1" x14ac:dyDescent="0.3">
      <c r="H35" s="28">
        <v>23</v>
      </c>
      <c r="I35" s="40"/>
      <c r="J35" s="41"/>
      <c r="K35" s="39" t="str">
        <f>IF(Tableau7[[#This Row],[N° Equipe]]="","",IFERROR(INDEX(SPID!$A$2:$AM$10500,MATCH($I35,SPID!$N$2:$N$10500,0),15)&amp;" ("&amp;$J35&amp;")","! N° de club inconnu !"))</f>
        <v/>
      </c>
    </row>
    <row r="36" spans="1:11" ht="18" customHeight="1" x14ac:dyDescent="0.3">
      <c r="A36" s="47" t="s">
        <v>5326</v>
      </c>
      <c r="B36" s="25" t="str">
        <f>IFERROR(IF($B40="","","0"&amp;INDEX(SPID!$A$2:$AM$10500,MATCH($B40,SPID!$D$2:$D$10500,0),14)),"")</f>
        <v>04410612</v>
      </c>
      <c r="D36" s="31" t="s">
        <v>5317</v>
      </c>
      <c r="E36" s="32"/>
      <c r="F36" s="34">
        <v>2</v>
      </c>
      <c r="H36" s="28">
        <v>24</v>
      </c>
      <c r="I36" s="40"/>
      <c r="J36" s="41"/>
      <c r="K36" s="39" t="str">
        <f>IF(Tableau7[[#This Row],[N° Equipe]]="","",IFERROR(INDEX(SPID!$A$2:$AM$10500,MATCH($I36,SPID!$N$2:$N$10500,0),15)&amp;" ("&amp;$J36&amp;")","! N° de club inconnu !"))</f>
        <v/>
      </c>
    </row>
    <row r="37" spans="1:11" ht="18" customHeight="1" x14ac:dyDescent="0.3">
      <c r="A37" s="47"/>
      <c r="B37" s="33" t="str">
        <f>IFERROR(IF($B40="","",INDEX(SPID!$A$2:$AM$10500,MATCH($B40,SPID!$D$2:$D$10500,0),15)&amp;" ("&amp;F36&amp;")"),"")</f>
        <v>VINEUIL SPORTS / SUEVRES TT (2)</v>
      </c>
      <c r="D37" s="31" t="s">
        <v>5334</v>
      </c>
      <c r="E37" s="32"/>
      <c r="F37" s="20">
        <f>SUM(Tableau25[Points])</f>
        <v>1507</v>
      </c>
      <c r="H37" s="27">
        <v>25</v>
      </c>
      <c r="I37" s="40"/>
      <c r="J37" s="41"/>
      <c r="K37" s="39" t="str">
        <f>IF(Tableau7[[#This Row],[N° Equipe]]="","",IFERROR(INDEX(SPID!$A$2:$AM$10500,MATCH($I37,SPID!$N$2:$N$10500,0),15)&amp;" ("&amp;$J37&amp;")","! N° de club inconnu !"))</f>
        <v/>
      </c>
    </row>
    <row r="38" spans="1:11" ht="18" customHeight="1" x14ac:dyDescent="0.3">
      <c r="H38" s="28">
        <v>26</v>
      </c>
      <c r="I38" s="40"/>
      <c r="J38" s="41"/>
      <c r="K38" s="39" t="str">
        <f>IF(Tableau7[[#This Row],[N° Equipe]]="","",IFERROR(INDEX(SPID!$A$2:$AM$10500,MATCH($I38,SPID!$N$2:$N$10500,0),15)&amp;" ("&amp;$J38&amp;")","! N° de club inconnu !"))</f>
        <v/>
      </c>
    </row>
    <row r="39" spans="1:11" ht="18" customHeight="1" x14ac:dyDescent="0.3">
      <c r="A39" s="8" t="s">
        <v>7</v>
      </c>
      <c r="B39" s="8" t="s">
        <v>3</v>
      </c>
      <c r="C39" s="8" t="s">
        <v>1</v>
      </c>
      <c r="D39" s="8" t="s">
        <v>4</v>
      </c>
      <c r="E39" s="8" t="s">
        <v>5</v>
      </c>
      <c r="F39" s="8" t="s">
        <v>2</v>
      </c>
      <c r="H39" s="28">
        <v>27</v>
      </c>
      <c r="I39" s="40"/>
      <c r="J39" s="41"/>
      <c r="K39" s="39" t="str">
        <f>IF(Tableau7[[#This Row],[N° Equipe]]="","",IFERROR(INDEX(SPID!$A$2:$AM$10500,MATCH($I39,SPID!$N$2:$N$10500,0),15)&amp;" ("&amp;$J39&amp;")","! N° de club inconnu !"))</f>
        <v/>
      </c>
    </row>
    <row r="40" spans="1:11" ht="18" customHeight="1" x14ac:dyDescent="0.3">
      <c r="A40" s="9">
        <v>1</v>
      </c>
      <c r="B40" s="12">
        <v>4115101</v>
      </c>
      <c r="C40" s="21" t="str">
        <f>IFERROR(IF($B40="","",INDEX(SPID!$A$2:$AM$10500,MATCH($B40,SPID!$D$2:$D$10500,0),2)&amp;" "&amp;INDEX(SPID!$A$2:$AM$10500,MATCH($B40,SPID!$D$2:$D$10500,0),3)),"! Inconnu dans la base !")</f>
        <v>DIDULE  Oscar</v>
      </c>
      <c r="D40" s="9">
        <f>IFERROR(IF($B40="","",INDEX(SPID!$A$2:$AM$10500,MATCH($B40,SPID!$D$2:$D$10500,0),21)),"")</f>
        <v>505</v>
      </c>
      <c r="E40" s="9" t="str">
        <f>IFERROR(IF($B40="","",INDEX(SPID!$A$2:$AM$10500,MATCH($B40,SPID!$D$2:$D$10500,0),9)),"")</f>
        <v>B1</v>
      </c>
      <c r="F40" s="21" t="str">
        <f>IFERROR(IF($B40="","",INDEX(SPID!$A$2:$AM$10500,MATCH($B40,SPID!$D$2:$D$10500,0),15)),"")</f>
        <v>VINEUIL SPORTS / SUEVRES TT</v>
      </c>
      <c r="H40" s="27">
        <v>28</v>
      </c>
      <c r="I40" s="40"/>
      <c r="J40" s="41"/>
      <c r="K40" s="39" t="str">
        <f>IF(Tableau7[[#This Row],[N° Equipe]]="","",IFERROR(INDEX(SPID!$A$2:$AM$10500,MATCH($I40,SPID!$N$2:$N$10500,0),15)&amp;" ("&amp;$J40&amp;")","! N° de club inconnu !"))</f>
        <v/>
      </c>
    </row>
    <row r="41" spans="1:11" ht="18" customHeight="1" x14ac:dyDescent="0.3">
      <c r="A41" s="10">
        <v>2</v>
      </c>
      <c r="B41" s="13">
        <v>4115626</v>
      </c>
      <c r="C41" s="22" t="str">
        <f>IFERROR(IF($B41="","",INDEX(SPID!$A$2:$AM$10500,MATCH($B41,SPID!$D$2:$D$10500,0),2)&amp;" "&amp;INDEX(SPID!$A$2:$AM$10500,MATCH($B41,SPID!$D$2:$D$10500,0),3)),"! Inconnu dans la base !")</f>
        <v>LEROY Hugo</v>
      </c>
      <c r="D41" s="10">
        <f>IFERROR(IF($B41="","",INDEX(SPID!$A$2:$AM$10500,MATCH($B41,SPID!$D$2:$D$10500,0),21)),"")</f>
        <v>502</v>
      </c>
      <c r="E41" s="10" t="str">
        <f>IFERROR(IF($B41="","",INDEX(SPID!$A$2:$AM$10500,MATCH($B41,SPID!$D$2:$D$10500,0),9)),"")</f>
        <v>B1</v>
      </c>
      <c r="F41" s="22" t="str">
        <f>IFERROR(IF($B41="","",INDEX(SPID!$A$2:$AM$10500,MATCH($B41,SPID!$D$2:$D$10500,0),15)),"")</f>
        <v>VINEUIL SPORTS / SUEVRES TT</v>
      </c>
      <c r="H41" s="28">
        <v>29</v>
      </c>
      <c r="I41" s="40"/>
      <c r="J41" s="41"/>
      <c r="K41" s="39" t="str">
        <f>IF(Tableau7[[#This Row],[N° Equipe]]="","",IFERROR(INDEX(SPID!$A$2:$AM$10500,MATCH($I41,SPID!$N$2:$N$10500,0),15)&amp;" ("&amp;$J41&amp;")","! N° de club inconnu !"))</f>
        <v/>
      </c>
    </row>
    <row r="42" spans="1:11" ht="18" customHeight="1" x14ac:dyDescent="0.3">
      <c r="A42" s="11">
        <v>3</v>
      </c>
      <c r="B42" s="14">
        <v>4115637</v>
      </c>
      <c r="C42" s="23" t="str">
        <f>IFERROR(IF($B42="","",INDEX(SPID!$A$2:$AM$10500,MATCH($B42,SPID!$D$2:$D$10500,0),2)&amp;" "&amp;INDEX(SPID!$A$2:$AM$10500,MATCH($B42,SPID!$D$2:$D$10500,0),3)),"! Inconnu dans la base !")</f>
        <v>RICARD COQUATRIX Tiago</v>
      </c>
      <c r="D42" s="11">
        <f>IFERROR(IF($B42="","",INDEX(SPID!$A$2:$AM$10500,MATCH($B42,SPID!$D$2:$D$10500,0),21)),"")</f>
        <v>500</v>
      </c>
      <c r="E42" s="11" t="str">
        <f>IFERROR(IF($B42="","",INDEX(SPID!$A$2:$AM$10500,MATCH($B42,SPID!$D$2:$D$10500,0),9)),"")</f>
        <v>B2</v>
      </c>
      <c r="F42" s="23" t="str">
        <f>IFERROR(IF($B42="","",INDEX(SPID!$A$2:$AM$10500,MATCH($B42,SPID!$D$2:$D$10500,0),15)),"")</f>
        <v>VINEUIL SPORTS / SUEVRES TT</v>
      </c>
      <c r="H42" s="28">
        <v>30</v>
      </c>
      <c r="I42" s="40"/>
      <c r="J42" s="41"/>
      <c r="K42" s="39" t="str">
        <f>IF(Tableau7[[#This Row],[N° Equipe]]="","",IFERROR(INDEX(SPID!$A$2:$AM$10500,MATCH($I42,SPID!$N$2:$N$10500,0),15)&amp;" ("&amp;$J42&amp;")","! N° de club inconnu !"))</f>
        <v/>
      </c>
    </row>
    <row r="43" spans="1:11" ht="18" customHeight="1" x14ac:dyDescent="0.3">
      <c r="H43" s="27">
        <v>31</v>
      </c>
      <c r="I43" s="40"/>
      <c r="J43" s="41"/>
      <c r="K43" s="39" t="str">
        <f>IF(Tableau7[[#This Row],[N° Equipe]]="","",IFERROR(INDEX(SPID!$A$2:$AM$10500,MATCH($I43,SPID!$N$2:$N$10500,0),15)&amp;" ("&amp;$J43&amp;")","! N° de club inconnu !"))</f>
        <v/>
      </c>
    </row>
    <row r="44" spans="1:11" ht="18" customHeight="1" x14ac:dyDescent="0.3">
      <c r="A44" s="47" t="s">
        <v>5327</v>
      </c>
      <c r="B44" s="25" t="str">
        <f>IFERROR(IF($B48="","","0"&amp;INDEX(SPID!$A$2:$AM$10500,MATCH($B48,SPID!$D$2:$D$10500,0),14)),"")</f>
        <v>04410016</v>
      </c>
      <c r="D44" s="31" t="s">
        <v>5317</v>
      </c>
      <c r="E44" s="32"/>
      <c r="F44" s="34">
        <v>1</v>
      </c>
      <c r="H44" s="28">
        <v>32</v>
      </c>
      <c r="I44" s="42"/>
      <c r="J44" s="43"/>
      <c r="K44" s="44" t="str">
        <f>IF(Tableau7[[#This Row],[N° Equipe]]="","",IFERROR(INDEX(SPID!$A$2:$AM$10500,MATCH($I44,SPID!$N$2:$N$10500,0),15)&amp;" ("&amp;$J44&amp;")","! N° de club inconnu !"))</f>
        <v/>
      </c>
    </row>
    <row r="45" spans="1:11" ht="18" customHeight="1" x14ac:dyDescent="0.3">
      <c r="A45" s="47"/>
      <c r="B45" s="33" t="str">
        <f>IFERROR(IF($B48="","",INDEX(SPID!$A$2:$AM$10500,MATCH($B48,SPID!$D$2:$D$10500,0),15)&amp;" ("&amp;F44&amp;")"),"")</f>
        <v>S.C. MOREE TT (1)</v>
      </c>
      <c r="D45" s="31" t="s">
        <v>5334</v>
      </c>
      <c r="E45" s="32"/>
      <c r="F45" s="20">
        <f>SUM(Tableau26[Points])</f>
        <v>1567</v>
      </c>
    </row>
    <row r="46" spans="1:11" ht="18" customHeight="1" x14ac:dyDescent="0.3"/>
    <row r="47" spans="1:11" ht="18" customHeight="1" x14ac:dyDescent="0.3">
      <c r="A47" s="8" t="s">
        <v>7</v>
      </c>
      <c r="B47" s="8" t="s">
        <v>3</v>
      </c>
      <c r="C47" s="8" t="s">
        <v>1</v>
      </c>
      <c r="D47" s="8" t="s">
        <v>4</v>
      </c>
      <c r="E47" s="8" t="s">
        <v>5</v>
      </c>
      <c r="F47" s="8" t="s">
        <v>2</v>
      </c>
    </row>
    <row r="48" spans="1:11" ht="18" customHeight="1" x14ac:dyDescent="0.3">
      <c r="A48" s="9">
        <v>1</v>
      </c>
      <c r="B48" s="12">
        <v>4114563</v>
      </c>
      <c r="C48" s="21" t="str">
        <f>IFERROR(IF($B48="","",INDEX(SPID!$A$2:$AM$10500,MATCH($B48,SPID!$D$2:$D$10500,0),2)&amp;" "&amp;INDEX(SPID!$A$2:$AM$10500,MATCH($B48,SPID!$D$2:$D$10500,0),3)),"! Inconnu dans la base !")</f>
        <v>HALBOT Theo</v>
      </c>
      <c r="D48" s="9">
        <f>IFERROR(IF($B48="","",INDEX(SPID!$A$2:$AM$10500,MATCH($B48,SPID!$D$2:$D$10500,0),21)),"")</f>
        <v>500</v>
      </c>
      <c r="E48" s="9" t="str">
        <f>IFERROR(IF($B48="","",INDEX(SPID!$A$2:$AM$10500,MATCH($B48,SPID!$D$2:$D$10500,0),9)),"")</f>
        <v>P</v>
      </c>
      <c r="F48" s="21" t="str">
        <f>IFERROR(IF($B48="","",INDEX(SPID!$A$2:$AM$10500,MATCH($B48,SPID!$D$2:$D$10500,0),15)),"")</f>
        <v>S.C. MOREE TT</v>
      </c>
    </row>
    <row r="49" spans="1:6" ht="18" customHeight="1" x14ac:dyDescent="0.3">
      <c r="A49" s="10">
        <v>2</v>
      </c>
      <c r="B49" s="13">
        <v>4115513</v>
      </c>
      <c r="C49" s="22" t="str">
        <f>IFERROR(IF($B49="","",INDEX(SPID!$A$2:$AM$10500,MATCH($B49,SPID!$D$2:$D$10500,0),2)&amp;" "&amp;INDEX(SPID!$A$2:$AM$10500,MATCH($B49,SPID!$D$2:$D$10500,0),3)),"! Inconnu dans la base !")</f>
        <v>HUET Antoine</v>
      </c>
      <c r="D49" s="10">
        <f>IFERROR(IF($B49="","",INDEX(SPID!$A$2:$AM$10500,MATCH($B49,SPID!$D$2:$D$10500,0),21)),"")</f>
        <v>557</v>
      </c>
      <c r="E49" s="10" t="str">
        <f>IFERROR(IF($B49="","",INDEX(SPID!$A$2:$AM$10500,MATCH($B49,SPID!$D$2:$D$10500,0),9)),"")</f>
        <v>P</v>
      </c>
      <c r="F49" s="22" t="str">
        <f>IFERROR(IF($B49="","",INDEX(SPID!$A$2:$AM$10500,MATCH($B49,SPID!$D$2:$D$10500,0),15)),"")</f>
        <v>S.C. MOREE TT</v>
      </c>
    </row>
    <row r="50" spans="1:6" ht="18" customHeight="1" x14ac:dyDescent="0.3">
      <c r="A50" s="11">
        <v>3</v>
      </c>
      <c r="B50" s="14">
        <v>4114950</v>
      </c>
      <c r="C50" s="23" t="str">
        <f>IFERROR(IF($B50="","",INDEX(SPID!$A$2:$AM$10500,MATCH($B50,SPID!$D$2:$D$10500,0),2)&amp;" "&amp;INDEX(SPID!$A$2:$AM$10500,MATCH($B50,SPID!$D$2:$D$10500,0),3)),"! Inconnu dans la base !")</f>
        <v>LEPAGE Mattéo</v>
      </c>
      <c r="D50" s="11">
        <f>IFERROR(IF($B50="","",INDEX(SPID!$A$2:$AM$10500,MATCH($B50,SPID!$D$2:$D$10500,0),21)),"")</f>
        <v>510</v>
      </c>
      <c r="E50" s="11" t="str">
        <f>IFERROR(IF($B50="","",INDEX(SPID!$A$2:$AM$10500,MATCH($B50,SPID!$D$2:$D$10500,0),9)),"")</f>
        <v>P</v>
      </c>
      <c r="F50" s="23" t="str">
        <f>IFERROR(IF($B50="","",INDEX(SPID!$A$2:$AM$10500,MATCH($B50,SPID!$D$2:$D$10500,0),15)),"")</f>
        <v>S.C. MOREE TT</v>
      </c>
    </row>
    <row r="51" spans="1:6" ht="18" customHeight="1" x14ac:dyDescent="0.3"/>
    <row r="52" spans="1:6" ht="18" customHeight="1" x14ac:dyDescent="0.3">
      <c r="A52" s="47" t="s">
        <v>5328</v>
      </c>
      <c r="B52" s="25" t="str">
        <f>IFERROR(IF($B56="","","0"&amp;INDEX(SPID!$A$2:$AM$10500,MATCH($B56,SPID!$D$2:$D$10500,0),14)),"")</f>
        <v>04410466</v>
      </c>
      <c r="D52" s="31" t="s">
        <v>5317</v>
      </c>
      <c r="E52" s="32"/>
      <c r="F52" s="34">
        <v>1</v>
      </c>
    </row>
    <row r="53" spans="1:6" ht="18" customHeight="1" x14ac:dyDescent="0.3">
      <c r="A53" s="47"/>
      <c r="B53" s="33" t="str">
        <f>IFERROR(IF($B56="","",INDEX(SPID!$A$2:$AM$10500,MATCH($B56,SPID!$D$2:$D$10500,0),15)&amp;" ("&amp;F52&amp;")"),"")</f>
        <v>BLOIS PING 41 (1)</v>
      </c>
      <c r="D53" s="31" t="s">
        <v>5334</v>
      </c>
      <c r="E53" s="32"/>
      <c r="F53" s="20">
        <f>SUM(Tableau27[Points])</f>
        <v>1529</v>
      </c>
    </row>
    <row r="54" spans="1:6" ht="18" customHeight="1" x14ac:dyDescent="0.3"/>
    <row r="55" spans="1:6" ht="18" customHeight="1" x14ac:dyDescent="0.3">
      <c r="A55" s="8" t="s">
        <v>7</v>
      </c>
      <c r="B55" s="8" t="s">
        <v>3</v>
      </c>
      <c r="C55" s="8" t="s">
        <v>1</v>
      </c>
      <c r="D55" s="8" t="s">
        <v>4</v>
      </c>
      <c r="E55" s="8" t="s">
        <v>5</v>
      </c>
      <c r="F55" s="8" t="s">
        <v>2</v>
      </c>
    </row>
    <row r="56" spans="1:6" ht="18" customHeight="1" x14ac:dyDescent="0.3">
      <c r="A56" s="9">
        <v>1</v>
      </c>
      <c r="B56" s="12">
        <v>4115384</v>
      </c>
      <c r="C56" s="21" t="str">
        <f>IFERROR(IF($B56="","",INDEX(SPID!$A$2:$AM$10500,MATCH($B56,SPID!$D$2:$D$10500,0),2)&amp;" "&amp;INDEX(SPID!$A$2:$AM$10500,MATCH($B56,SPID!$D$2:$D$10500,0),3)),"! Inconnu dans la base !")</f>
        <v>COLIN Andy</v>
      </c>
      <c r="D56" s="9">
        <f>IFERROR(IF($B56="","",INDEX(SPID!$A$2:$AM$10500,MATCH($B56,SPID!$D$2:$D$10500,0),21)),"")</f>
        <v>500</v>
      </c>
      <c r="E56" s="9" t="str">
        <f>IFERROR(IF($B56="","",INDEX(SPID!$A$2:$AM$10500,MATCH($B56,SPID!$D$2:$D$10500,0),9)),"")</f>
        <v>B2</v>
      </c>
      <c r="F56" s="21" t="str">
        <f>IFERROR(IF($B56="","",INDEX(SPID!$A$2:$AM$10500,MATCH($B56,SPID!$D$2:$D$10500,0),15)),"")</f>
        <v>BLOIS PING 41</v>
      </c>
    </row>
    <row r="57" spans="1:6" ht="18" customHeight="1" x14ac:dyDescent="0.3">
      <c r="A57" s="10">
        <v>2</v>
      </c>
      <c r="B57" s="13">
        <v>4114972</v>
      </c>
      <c r="C57" s="22" t="str">
        <f>IFERROR(IF($B57="","",INDEX(SPID!$A$2:$AM$10500,MATCH($B57,SPID!$D$2:$D$10500,0),2)&amp;" "&amp;INDEX(SPID!$A$2:$AM$10500,MATCH($B57,SPID!$D$2:$D$10500,0),3)),"! Inconnu dans la base !")</f>
        <v>TEIXEIRA MOREIRA Raphaël</v>
      </c>
      <c r="D57" s="10">
        <f>IFERROR(IF($B57="","",INDEX(SPID!$A$2:$AM$10500,MATCH($B57,SPID!$D$2:$D$10500,0),21)),"")</f>
        <v>529</v>
      </c>
      <c r="E57" s="10" t="str">
        <f>IFERROR(IF($B57="","",INDEX(SPID!$A$2:$AM$10500,MATCH($B57,SPID!$D$2:$D$10500,0),9)),"")</f>
        <v>P</v>
      </c>
      <c r="F57" s="22" t="str">
        <f>IFERROR(IF($B57="","",INDEX(SPID!$A$2:$AM$10500,MATCH($B57,SPID!$D$2:$D$10500,0),15)),"")</f>
        <v>BLOIS PING 41</v>
      </c>
    </row>
    <row r="58" spans="1:6" ht="18" customHeight="1" x14ac:dyDescent="0.3">
      <c r="A58" s="11">
        <v>3</v>
      </c>
      <c r="B58" s="14">
        <v>4115854</v>
      </c>
      <c r="C58" s="23" t="str">
        <f>IFERROR(IF($B58="","",INDEX(SPID!$A$2:$AM$10500,MATCH($B58,SPID!$D$2:$D$10500,0),2)&amp;" "&amp;INDEX(SPID!$A$2:$AM$10500,MATCH($B58,SPID!$D$2:$D$10500,0),3)),"! Inconnu dans la base !")</f>
        <v>LABARONNE Nahuel</v>
      </c>
      <c r="D58" s="11">
        <f>IFERROR(IF($B58="","",INDEX(SPID!$A$2:$AM$10500,MATCH($B58,SPID!$D$2:$D$10500,0),21)),"")</f>
        <v>500</v>
      </c>
      <c r="E58" s="11" t="str">
        <f>IFERROR(IF($B58="","",INDEX(SPID!$A$2:$AM$10500,MATCH($B58,SPID!$D$2:$D$10500,0),9)),"")</f>
        <v>P</v>
      </c>
      <c r="F58" s="23" t="str">
        <f>IFERROR(IF($B58="","",INDEX(SPID!$A$2:$AM$10500,MATCH($B58,SPID!$D$2:$D$10500,0),15)),"")</f>
        <v>BLOIS PING 41</v>
      </c>
    </row>
  </sheetData>
  <sheetProtection algorithmName="SHA-512" hashValue="LZ7hcXEyUcxXcmaPx/G0XLYgAk6s5WlNBiOx0vsnlgR3NZ7falpUZNf1eN8ZBJm3hgQj31OWBYaaI3+ZIrF0oA==" saltValue="txkhbfLG7WCluEvnZRtWCA==" spinCount="100000" sheet="1" objects="1" scenarios="1"/>
  <mergeCells count="8">
    <mergeCell ref="C8:D8"/>
    <mergeCell ref="A52:A53"/>
    <mergeCell ref="G13:G18"/>
    <mergeCell ref="A12:A13"/>
    <mergeCell ref="A20:A21"/>
    <mergeCell ref="A28:A29"/>
    <mergeCell ref="A36:A37"/>
    <mergeCell ref="A44:A45"/>
  </mergeCells>
  <conditionalFormatting sqref="B16:B18 B24:B26 B32:B34 B40:B42 B48:B50 B56:B58">
    <cfRule type="duplicateValues" dxfId="55" priority="1"/>
  </conditionalFormatting>
  <conditionalFormatting sqref="B16:B18 F12">
    <cfRule type="containsBlanks" dxfId="54" priority="14">
      <formula>LEN(TRIM(B12))=0</formula>
    </cfRule>
  </conditionalFormatting>
  <conditionalFormatting sqref="B24:B26">
    <cfRule type="containsBlanks" dxfId="53" priority="13">
      <formula>LEN(TRIM(B24))=0</formula>
    </cfRule>
  </conditionalFormatting>
  <conditionalFormatting sqref="B32:B34">
    <cfRule type="containsBlanks" dxfId="52" priority="12">
      <formula>LEN(TRIM(B32))=0</formula>
    </cfRule>
  </conditionalFormatting>
  <conditionalFormatting sqref="B40:B42">
    <cfRule type="containsBlanks" dxfId="51" priority="11">
      <formula>LEN(TRIM(B40))=0</formula>
    </cfRule>
  </conditionalFormatting>
  <conditionalFormatting sqref="B48:B50">
    <cfRule type="containsBlanks" dxfId="50" priority="10">
      <formula>LEN(TRIM(B48))=0</formula>
    </cfRule>
  </conditionalFormatting>
  <conditionalFormatting sqref="B56:B58">
    <cfRule type="containsBlanks" dxfId="49" priority="9">
      <formula>LEN(TRIM(B56))=0</formula>
    </cfRule>
  </conditionalFormatting>
  <conditionalFormatting sqref="F20">
    <cfRule type="containsBlanks" dxfId="48" priority="7">
      <formula>LEN(TRIM(F20))=0</formula>
    </cfRule>
  </conditionalFormatting>
  <conditionalFormatting sqref="F28">
    <cfRule type="containsBlanks" dxfId="47" priority="6">
      <formula>LEN(TRIM(F28))=0</formula>
    </cfRule>
  </conditionalFormatting>
  <conditionalFormatting sqref="F36">
    <cfRule type="containsBlanks" dxfId="46" priority="5">
      <formula>LEN(TRIM(F36))=0</formula>
    </cfRule>
  </conditionalFormatting>
  <conditionalFormatting sqref="F44">
    <cfRule type="containsBlanks" dxfId="45" priority="4">
      <formula>LEN(TRIM(F44))=0</formula>
    </cfRule>
  </conditionalFormatting>
  <conditionalFormatting sqref="F52">
    <cfRule type="containsBlanks" dxfId="44" priority="3">
      <formula>LEN(TRIM(F52))=0</formula>
    </cfRule>
  </conditionalFormatting>
  <conditionalFormatting sqref="I19:J44">
    <cfRule type="containsBlanks" dxfId="43" priority="8">
      <formula>LEN(TRIM(I19))=0</formula>
    </cfRule>
  </conditionalFormatting>
  <conditionalFormatting sqref="J13:J18">
    <cfRule type="cellIs" dxfId="42" priority="2" operator="equal">
      <formula>0</formula>
    </cfRule>
  </conditionalFormatting>
  <dataValidations count="3">
    <dataValidation type="list" allowBlank="1" showInputMessage="1" showErrorMessage="1" promptTitle="N° Equipe" prompt="Merci d'indiquer le numéro de l'équipe." sqref="F12 F20 F28 F36 F44 F52 J19:J44" xr:uid="{DC3EF02A-A50B-4787-8403-CC7CD1A1795A}">
      <formula1>"1,2,3,4,5,6,7,8,9,10"</formula1>
    </dataValidation>
    <dataValidation allowBlank="1" showInputMessage="1" showErrorMessage="1" promptTitle="N° Club" prompt="Merci d'indiquer le numéro du club." sqref="I19:I44" xr:uid="{B51D118B-5BC6-434D-A829-884C56027F6F}"/>
    <dataValidation allowBlank="1" showInputMessage="1" showErrorMessage="1" promptTitle="Licence joueur" prompt="Merci d'inder les numéros de licence des joueurs qui composent l'équipe." sqref="B16:B18 B24:B26 B32:B34 B40:B42 B48:B50 B56:B58" xr:uid="{FD88EBB6-7A1D-4A45-B4EF-2DAAFA54C2CC}"/>
  </dataValidations>
  <printOptions horizontalCentered="1"/>
  <pageMargins left="0.19685039370078741" right="0.19685039370078741" top="1.6535433070866143" bottom="0.19685039370078741" header="0.31496062992125984" footer="0.31496062992125984"/>
  <pageSetup paperSize="9" scale="50" orientation="portrait" r:id="rId1"/>
  <headerFooter>
    <oddHeader>&amp;C&amp;G&amp;RSAISON 2023 / 2024</oddHeader>
    <oddFooter>&amp;C&amp;G</oddFooter>
  </headerFooter>
  <ignoredErrors>
    <ignoredError sqref="K13:K44" calculatedColumn="1"/>
  </ignoredErrors>
  <drawing r:id="rId2"/>
  <legacyDrawingHF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D333-EBBC-49BD-95D7-04D400260632}">
  <sheetPr>
    <tabColor theme="9"/>
    <pageSetUpPr fitToPage="1"/>
  </sheetPr>
  <dimension ref="A1:N58"/>
  <sheetViews>
    <sheetView showGridLines="0" workbookViewId="0">
      <selection activeCell="F8" sqref="F8"/>
    </sheetView>
  </sheetViews>
  <sheetFormatPr baseColWidth="10" defaultColWidth="11.44140625" defaultRowHeight="14.4" x14ac:dyDescent="0.3"/>
  <cols>
    <col min="1" max="1" width="10.33203125" style="5" customWidth="1"/>
    <col min="2" max="2" width="11.6640625" style="2" customWidth="1"/>
    <col min="3" max="3" width="38.6640625" style="2" customWidth="1"/>
    <col min="4" max="5" width="7.6640625" style="2" customWidth="1"/>
    <col min="6" max="6" width="40.6640625" style="2" customWidth="1"/>
    <col min="7" max="7" width="11.44140625" style="2"/>
    <col min="8" max="8" width="5.88671875" style="5" bestFit="1" customWidth="1"/>
    <col min="9" max="10" width="10" style="2" bestFit="1" customWidth="1"/>
    <col min="11" max="11" width="45.6640625" style="2" customWidth="1"/>
    <col min="12" max="12" width="11.44140625" style="2" customWidth="1"/>
    <col min="13" max="14" width="11.44140625" style="2" hidden="1" customWidth="1"/>
    <col min="15" max="15" width="11.44140625" style="2" customWidth="1"/>
    <col min="16" max="16384" width="11.44140625" style="2"/>
  </cols>
  <sheetData>
    <row r="1" spans="1:14" ht="39.6" thickBot="1" x14ac:dyDescent="0.35">
      <c r="A1" s="1" t="s">
        <v>5313</v>
      </c>
      <c r="B1" s="1"/>
      <c r="C1" s="1"/>
      <c r="D1" s="1"/>
      <c r="E1" s="1"/>
      <c r="F1" s="1"/>
      <c r="G1" s="1"/>
      <c r="H1" s="1"/>
      <c r="I1" s="1"/>
      <c r="J1" s="1"/>
      <c r="K1" s="1"/>
      <c r="M1" s="24" t="s">
        <v>5318</v>
      </c>
      <c r="N1" s="2" t="s">
        <v>12</v>
      </c>
    </row>
    <row r="2" spans="1:14" ht="15" customHeight="1" thickTop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24" t="s">
        <v>5321</v>
      </c>
      <c r="N2" s="2" t="s">
        <v>13</v>
      </c>
    </row>
    <row r="3" spans="1:14" ht="28.8" x14ac:dyDescent="0.3">
      <c r="A3" s="45" t="str" cm="1">
        <f t="array" aca="1" ref="A3" ca="1">"Classement de la catégorie "&amp;RIGHT(CELL("nomfichier",A1),LEN(CELL("nomfichier",A1))-FIND("]",CELL("nomfichier",A1)))</f>
        <v>Classement de la catégorie MINIMES</v>
      </c>
      <c r="B3" s="4"/>
      <c r="C3" s="4"/>
      <c r="D3" s="4"/>
      <c r="E3" s="4"/>
      <c r="F3" s="4"/>
      <c r="G3" s="4"/>
      <c r="H3" s="4"/>
      <c r="I3" s="4"/>
      <c r="J3" s="4"/>
      <c r="K3" s="4"/>
      <c r="M3" s="24" t="s">
        <v>5322</v>
      </c>
      <c r="N3" s="2" t="s">
        <v>14</v>
      </c>
    </row>
    <row r="4" spans="1:14" x14ac:dyDescent="0.3">
      <c r="M4" s="24" t="s">
        <v>5323</v>
      </c>
      <c r="N4" s="2" t="s">
        <v>15</v>
      </c>
    </row>
    <row r="5" spans="1:14" ht="23.4" x14ac:dyDescent="0.3">
      <c r="A5" s="15" t="s">
        <v>5314</v>
      </c>
      <c r="B5" s="6"/>
      <c r="C5" s="6"/>
      <c r="D5" s="6"/>
      <c r="E5" s="6"/>
      <c r="F5" s="6"/>
      <c r="G5" s="6"/>
      <c r="H5" s="6"/>
      <c r="I5" s="6"/>
      <c r="J5" s="6"/>
      <c r="K5" s="6"/>
      <c r="M5" s="24" t="s">
        <v>5320</v>
      </c>
      <c r="N5" s="2" t="s">
        <v>16</v>
      </c>
    </row>
    <row r="6" spans="1:14" ht="23.4" x14ac:dyDescent="0.3">
      <c r="A6" s="15" t="s">
        <v>5332</v>
      </c>
      <c r="B6" s="6"/>
      <c r="C6" s="6"/>
      <c r="D6" s="6"/>
      <c r="E6" s="6"/>
      <c r="F6" s="6"/>
      <c r="G6" s="6"/>
      <c r="H6" s="6"/>
      <c r="I6" s="6"/>
      <c r="J6" s="6"/>
      <c r="K6" s="6"/>
      <c r="M6" s="24" t="s">
        <v>5319</v>
      </c>
      <c r="N6" s="2" t="s">
        <v>17</v>
      </c>
    </row>
    <row r="8" spans="1:14" ht="23.4" x14ac:dyDescent="0.3">
      <c r="A8" s="7" t="s">
        <v>0</v>
      </c>
      <c r="C8" s="46" t="str">
        <f>IFERROR(VLOOKUP(RIGHT(LEFT(B12,4),2),$M$1:$N$6,2,FALSE),"! Remplissage automatique !")</f>
        <v>CD41 - LOIR ET CHER</v>
      </c>
      <c r="D8" s="46"/>
    </row>
    <row r="10" spans="1:14" ht="24" thickBot="1" x14ac:dyDescent="0.35">
      <c r="A10" s="16" t="s">
        <v>5315</v>
      </c>
      <c r="B10" s="17"/>
      <c r="C10" s="17"/>
      <c r="D10" s="18"/>
      <c r="E10" s="19"/>
      <c r="F10" s="18"/>
      <c r="H10" s="16" t="s">
        <v>5335</v>
      </c>
      <c r="I10" s="17"/>
      <c r="J10" s="17"/>
      <c r="K10" s="18"/>
    </row>
    <row r="11" spans="1:14" ht="15" thickTop="1" x14ac:dyDescent="0.3"/>
    <row r="12" spans="1:14" ht="18" customHeight="1" x14ac:dyDescent="0.3">
      <c r="A12" s="47" t="s">
        <v>5316</v>
      </c>
      <c r="B12" s="25" t="str">
        <f>IFERROR(IF($B16="","","0"&amp;INDEX(SPID!$A$2:$AM$10500,MATCH($B16,SPID!$D$2:$D$10500,0),14)),"")</f>
        <v>04410065</v>
      </c>
      <c r="D12" s="31" t="s">
        <v>5317</v>
      </c>
      <c r="E12" s="32"/>
      <c r="F12" s="34">
        <v>1</v>
      </c>
      <c r="H12" s="27" t="s">
        <v>5329</v>
      </c>
      <c r="I12" s="26" t="s">
        <v>28</v>
      </c>
      <c r="J12" s="26" t="s">
        <v>5331</v>
      </c>
      <c r="K12" s="26" t="s">
        <v>5330</v>
      </c>
    </row>
    <row r="13" spans="1:14" ht="18" customHeight="1" x14ac:dyDescent="0.3">
      <c r="A13" s="47"/>
      <c r="B13" s="33" t="str">
        <f>IFERROR(IF($B16="","",INDEX(SPID!$A$2:$AM$10500,MATCH($B16,SPID!$D$2:$D$10500,0),15)&amp;" ("&amp;F12&amp;")"),"")</f>
        <v>FL ST AIGNAN (1)</v>
      </c>
      <c r="D13" s="31" t="s">
        <v>5334</v>
      </c>
      <c r="E13" s="32"/>
      <c r="F13" s="20">
        <f>SUM(Tableau29[Points])</f>
        <v>1704</v>
      </c>
      <c r="G13" s="48" t="s">
        <v>5333</v>
      </c>
      <c r="H13" s="29">
        <v>1</v>
      </c>
      <c r="I13" s="36" t="str">
        <f>B12</f>
        <v>04410065</v>
      </c>
      <c r="J13" s="36">
        <f>IF(Tableau715[[#This Row],[N° Club]]="","",F12)</f>
        <v>1</v>
      </c>
      <c r="K13" s="37" t="str">
        <f>B13</f>
        <v>FL ST AIGNAN (1)</v>
      </c>
    </row>
    <row r="14" spans="1:14" ht="18" customHeight="1" x14ac:dyDescent="0.3">
      <c r="G14" s="48"/>
      <c r="H14" s="30">
        <v>2</v>
      </c>
      <c r="I14" s="38" t="str">
        <f>B20</f>
        <v>04410080</v>
      </c>
      <c r="J14" s="38">
        <f>IF(Tableau715[[#This Row],[N° Club]]="","",F20)</f>
        <v>1</v>
      </c>
      <c r="K14" s="39" t="str">
        <f>B21</f>
        <v>AMO.MER TT. (1)</v>
      </c>
    </row>
    <row r="15" spans="1:14" ht="18" customHeight="1" x14ac:dyDescent="0.3">
      <c r="A15" s="8" t="s">
        <v>7</v>
      </c>
      <c r="B15" s="8" t="s">
        <v>3</v>
      </c>
      <c r="C15" s="8" t="s">
        <v>1</v>
      </c>
      <c r="D15" s="8" t="s">
        <v>4</v>
      </c>
      <c r="E15" s="8" t="s">
        <v>5</v>
      </c>
      <c r="F15" s="8" t="s">
        <v>2</v>
      </c>
      <c r="G15" s="48"/>
      <c r="H15" s="30">
        <v>3</v>
      </c>
      <c r="I15" s="38" t="str">
        <f>B28</f>
        <v>04410696</v>
      </c>
      <c r="J15" s="38">
        <f>IF(Tableau715[[#This Row],[N° Club]]="","",F28)</f>
        <v>1</v>
      </c>
      <c r="K15" s="39" t="str">
        <f>B29</f>
        <v>AZE TENNIS DE TABLE  (1)</v>
      </c>
    </row>
    <row r="16" spans="1:14" ht="18" customHeight="1" x14ac:dyDescent="0.3">
      <c r="A16" s="9">
        <v>1</v>
      </c>
      <c r="B16" s="12">
        <v>4114480</v>
      </c>
      <c r="C16" s="21" t="str">
        <f>IFERROR(IF($B16="","",INDEX(SPID!$A$2:$AM$10500,MATCH($B16,SPID!$D$2:$D$10500,0),2)&amp;" "&amp;INDEX(SPID!$A$2:$AM$10500,MATCH($B16,SPID!$D$2:$D$10500,0),3)),"! Inconnu dans la base !")</f>
        <v>RICHAUDEAU Aaron</v>
      </c>
      <c r="D16" s="9">
        <f>IFERROR(IF($B16="","",INDEX(SPID!$A$2:$AM$10500,MATCH($B16,SPID!$D$2:$D$10500,0),21)),"")</f>
        <v>613</v>
      </c>
      <c r="E16" s="9" t="str">
        <f>IFERROR(IF($B16="","",INDEX(SPID!$A$2:$AM$10500,MATCH($B16,SPID!$D$2:$D$10500,0),9)),"")</f>
        <v>M1</v>
      </c>
      <c r="F16" s="21" t="str">
        <f>IFERROR(IF($B16="","",INDEX(SPID!$A$2:$AM$10500,MATCH($B16,SPID!$D$2:$D$10500,0),15)),"")</f>
        <v>FL ST AIGNAN</v>
      </c>
      <c r="G16" s="48"/>
      <c r="H16" s="29">
        <v>4</v>
      </c>
      <c r="I16" s="38" t="str">
        <f>B36</f>
        <v>04410612</v>
      </c>
      <c r="J16" s="38">
        <f>IF(Tableau715[[#This Row],[N° Club]]="","",F36)</f>
        <v>1</v>
      </c>
      <c r="K16" s="39" t="str">
        <f>B37</f>
        <v>VINEUIL SPORTS / SUEVRES TT (1)</v>
      </c>
    </row>
    <row r="17" spans="1:11" ht="18" customHeight="1" x14ac:dyDescent="0.3">
      <c r="A17" s="10">
        <v>2</v>
      </c>
      <c r="B17" s="13">
        <v>4114992</v>
      </c>
      <c r="C17" s="22" t="str">
        <f>IFERROR(IF($B17="","",INDEX(SPID!$A$2:$AM$10500,MATCH($B17,SPID!$D$2:$D$10500,0),2)&amp;" "&amp;INDEX(SPID!$A$2:$AM$10500,MATCH($B17,SPID!$D$2:$D$10500,0),3)),"! Inconnu dans la base !")</f>
        <v>GIBAULT Timéo</v>
      </c>
      <c r="D17" s="10">
        <f>IFERROR(IF($B17="","",INDEX(SPID!$A$2:$AM$10500,MATCH($B17,SPID!$D$2:$D$10500,0),21)),"")</f>
        <v>537</v>
      </c>
      <c r="E17" s="10" t="str">
        <f>IFERROR(IF($B17="","",INDEX(SPID!$A$2:$AM$10500,MATCH($B17,SPID!$D$2:$D$10500,0),9)),"")</f>
        <v>M2</v>
      </c>
      <c r="F17" s="22" t="str">
        <f>IFERROR(IF($B17="","",INDEX(SPID!$A$2:$AM$10500,MATCH($B17,SPID!$D$2:$D$10500,0),15)),"")</f>
        <v>FL ST AIGNAN</v>
      </c>
      <c r="G17" s="48"/>
      <c r="H17" s="30">
        <v>5</v>
      </c>
      <c r="I17" s="38" t="str">
        <f>B44</f>
        <v>04410080</v>
      </c>
      <c r="J17" s="38">
        <f>IF(Tableau715[[#This Row],[N° Club]]="","",F44)</f>
        <v>2</v>
      </c>
      <c r="K17" s="39" t="str">
        <f>B45</f>
        <v>AMO.MER TT. (2)</v>
      </c>
    </row>
    <row r="18" spans="1:11" ht="18" customHeight="1" x14ac:dyDescent="0.3">
      <c r="A18" s="11">
        <v>3</v>
      </c>
      <c r="B18" s="14">
        <v>4114980</v>
      </c>
      <c r="C18" s="23" t="str">
        <f>IFERROR(IF($B18="","",INDEX(SPID!$A$2:$AM$10500,MATCH($B18,SPID!$D$2:$D$10500,0),2)&amp;" "&amp;INDEX(SPID!$A$2:$AM$10500,MATCH($B18,SPID!$D$2:$D$10500,0),3)),"! Inconnu dans la base !")</f>
        <v>CLOUET Sorel</v>
      </c>
      <c r="D18" s="11">
        <f>IFERROR(IF($B18="","",INDEX(SPID!$A$2:$AM$10500,MATCH($B18,SPID!$D$2:$D$10500,0),21)),"")</f>
        <v>554</v>
      </c>
      <c r="E18" s="11" t="str">
        <f>IFERROR(IF($B18="","",INDEX(SPID!$A$2:$AM$10500,MATCH($B18,SPID!$D$2:$D$10500,0),9)),"")</f>
        <v>M2</v>
      </c>
      <c r="F18" s="23" t="str">
        <f>IFERROR(IF($B18="","",INDEX(SPID!$A$2:$AM$10500,MATCH($B18,SPID!$D$2:$D$10500,0),15)),"")</f>
        <v>FL ST AIGNAN</v>
      </c>
      <c r="G18" s="48"/>
      <c r="H18" s="30">
        <v>6</v>
      </c>
      <c r="I18" s="38" t="str">
        <f>B52</f>
        <v>04410537</v>
      </c>
      <c r="J18" s="38">
        <f>IF(Tableau715[[#This Row],[N° Club]]="","",F52)</f>
        <v>1</v>
      </c>
      <c r="K18" s="39" t="str">
        <f>B53</f>
        <v>ASJ LA CHAUSSEE-ST-VICTOR (1)</v>
      </c>
    </row>
    <row r="19" spans="1:11" ht="18" customHeight="1" x14ac:dyDescent="0.3">
      <c r="H19" s="27">
        <v>7</v>
      </c>
      <c r="I19" s="40">
        <v>4410466</v>
      </c>
      <c r="J19" s="41">
        <v>1</v>
      </c>
      <c r="K19" s="39" t="str">
        <f>IF(Tableau715[[#This Row],[N° Equipe]]="","",IFERROR(INDEX(SPID!$A$2:$AM$10500,MATCH($I19,SPID!$N$2:$N$10500,0),15)&amp;" ("&amp;$J19&amp;")","! N° de club inconnu !"))</f>
        <v>BLOIS PING 41 (1)</v>
      </c>
    </row>
    <row r="20" spans="1:11" ht="18" customHeight="1" x14ac:dyDescent="0.3">
      <c r="A20" s="47" t="s">
        <v>5324</v>
      </c>
      <c r="B20" s="25" t="str">
        <f>IFERROR(IF($B24="","","0"&amp;INDEX(SPID!$A$2:$AM$10500,MATCH($B24,SPID!$D$2:$D$10500,0),14)),"")</f>
        <v>04410080</v>
      </c>
      <c r="D20" s="31" t="s">
        <v>5317</v>
      </c>
      <c r="E20" s="32"/>
      <c r="F20" s="34">
        <v>1</v>
      </c>
      <c r="H20" s="28">
        <v>8</v>
      </c>
      <c r="I20" s="40">
        <v>4410080</v>
      </c>
      <c r="J20" s="41">
        <v>3</v>
      </c>
      <c r="K20" s="39" t="str">
        <f>IF(Tableau715[[#This Row],[N° Equipe]]="","",IFERROR(INDEX(SPID!$A$2:$AM$10500,MATCH($I20,SPID!$N$2:$N$10500,0),15)&amp;" ("&amp;$J20&amp;")","! N° de club inconnu !"))</f>
        <v>AMO.MER TT. (3)</v>
      </c>
    </row>
    <row r="21" spans="1:11" ht="18" customHeight="1" x14ac:dyDescent="0.3">
      <c r="A21" s="47"/>
      <c r="B21" s="33" t="str">
        <f>IFERROR(IF($B24="","",INDEX(SPID!$A$2:$AM$10500,MATCH($B24,SPID!$D$2:$D$10500,0),15)&amp;" ("&amp;F20&amp;")"),"")</f>
        <v>AMO.MER TT. (1)</v>
      </c>
      <c r="D21" s="31" t="s">
        <v>5334</v>
      </c>
      <c r="E21" s="32"/>
      <c r="F21" s="20">
        <f>SUM(Tableau2210[Points])</f>
        <v>1905</v>
      </c>
      <c r="H21" s="28">
        <v>9</v>
      </c>
      <c r="I21" s="40"/>
      <c r="J21" s="41"/>
      <c r="K21" s="39" t="str">
        <f>IF(Tableau715[[#This Row],[N° Equipe]]="","",IFERROR(INDEX(SPID!$A$2:$AM$10500,MATCH($I21,SPID!$N$2:$N$10500,0),15)&amp;" ("&amp;$J21&amp;")","! N° de club inconnu !"))</f>
        <v/>
      </c>
    </row>
    <row r="22" spans="1:11" ht="18" customHeight="1" x14ac:dyDescent="0.3">
      <c r="H22" s="27">
        <v>10</v>
      </c>
      <c r="I22" s="40"/>
      <c r="J22" s="41"/>
      <c r="K22" s="39" t="str">
        <f>IF(Tableau715[[#This Row],[N° Equipe]]="","",IFERROR(INDEX(SPID!$A$2:$AM$10500,MATCH($I22,SPID!$N$2:$N$10500,0),15)&amp;" ("&amp;$J22&amp;")","! N° de club inconnu !"))</f>
        <v/>
      </c>
    </row>
    <row r="23" spans="1:11" ht="18" customHeight="1" x14ac:dyDescent="0.3">
      <c r="A23" s="8" t="s">
        <v>7</v>
      </c>
      <c r="B23" s="8" t="s">
        <v>3</v>
      </c>
      <c r="C23" s="8" t="s">
        <v>1</v>
      </c>
      <c r="D23" s="8" t="s">
        <v>4</v>
      </c>
      <c r="E23" s="8" t="s">
        <v>5</v>
      </c>
      <c r="F23" s="8" t="s">
        <v>2</v>
      </c>
      <c r="H23" s="28">
        <v>11</v>
      </c>
      <c r="I23" s="40"/>
      <c r="J23" s="41"/>
      <c r="K23" s="39" t="str">
        <f>IF(Tableau715[[#This Row],[N° Equipe]]="","",IFERROR(INDEX(SPID!$A$2:$AM$10500,MATCH($I23,SPID!$N$2:$N$10500,0),15)&amp;" ("&amp;$J23&amp;")","! N° de club inconnu !"))</f>
        <v/>
      </c>
    </row>
    <row r="24" spans="1:11" ht="18" customHeight="1" x14ac:dyDescent="0.3">
      <c r="A24" s="9">
        <v>1</v>
      </c>
      <c r="B24" s="12">
        <v>4114827</v>
      </c>
      <c r="C24" s="21" t="str">
        <f>IFERROR(IF($B24="","",INDEX(SPID!$A$2:$AM$10500,MATCH($B24,SPID!$D$2:$D$10500,0),2)&amp;" "&amp;INDEX(SPID!$A$2:$AM$10500,MATCH($B24,SPID!$D$2:$D$10500,0),3)),"! Inconnu dans la base !")</f>
        <v xml:space="preserve"> BOURREAU Jules</v>
      </c>
      <c r="D24" s="9">
        <f>IFERROR(IF($B24="","",INDEX(SPID!$A$2:$AM$10500,MATCH($B24,SPID!$D$2:$D$10500,0),21)),"")</f>
        <v>756</v>
      </c>
      <c r="E24" s="9" t="str">
        <f>IFERROR(IF($B24="","",INDEX(SPID!$A$2:$AM$10500,MATCH($B24,SPID!$D$2:$D$10500,0),9)),"")</f>
        <v>M2</v>
      </c>
      <c r="F24" s="21" t="str">
        <f>IFERROR(IF($B24="","",INDEX(SPID!$A$2:$AM$10500,MATCH($B24,SPID!$D$2:$D$10500,0),15)),"")</f>
        <v>AMO.MER TT.</v>
      </c>
      <c r="H24" s="28">
        <v>12</v>
      </c>
      <c r="I24" s="40"/>
      <c r="J24" s="41"/>
      <c r="K24" s="39" t="str">
        <f>IF(Tableau715[[#This Row],[N° Equipe]]="","",IFERROR(INDEX(SPID!$A$2:$AM$10500,MATCH($I24,SPID!$N$2:$N$10500,0),15)&amp;" ("&amp;$J24&amp;")","! N° de club inconnu !"))</f>
        <v/>
      </c>
    </row>
    <row r="25" spans="1:11" ht="18" customHeight="1" x14ac:dyDescent="0.3">
      <c r="A25" s="10">
        <v>2</v>
      </c>
      <c r="B25" s="13">
        <v>4114131</v>
      </c>
      <c r="C25" s="22" t="str">
        <f>IFERROR(IF($B25="","",INDEX(SPID!$A$2:$AM$10500,MATCH($B25,SPID!$D$2:$D$10500,0),2)&amp;" "&amp;INDEX(SPID!$A$2:$AM$10500,MATCH($B25,SPID!$D$2:$D$10500,0),3)),"! Inconnu dans la base !")</f>
        <v>CLEZARDIN Sacha</v>
      </c>
      <c r="D25" s="10">
        <f>IFERROR(IF($B25="","",INDEX(SPID!$A$2:$AM$10500,MATCH($B25,SPID!$D$2:$D$10500,0),21)),"")</f>
        <v>593</v>
      </c>
      <c r="E25" s="10" t="str">
        <f>IFERROR(IF($B25="","",INDEX(SPID!$A$2:$AM$10500,MATCH($B25,SPID!$D$2:$D$10500,0),9)),"")</f>
        <v>M2</v>
      </c>
      <c r="F25" s="22" t="str">
        <f>IFERROR(IF($B25="","",INDEX(SPID!$A$2:$AM$10500,MATCH($B25,SPID!$D$2:$D$10500,0),15)),"")</f>
        <v>AMO.MER TT.</v>
      </c>
      <c r="H25" s="27">
        <v>13</v>
      </c>
      <c r="I25" s="40"/>
      <c r="J25" s="41"/>
      <c r="K25" s="39" t="str">
        <f>IF(Tableau715[[#This Row],[N° Equipe]]="","",IFERROR(INDEX(SPID!$A$2:$AM$10500,MATCH($I25,SPID!$N$2:$N$10500,0),15)&amp;" ("&amp;$J25&amp;")","! N° de club inconnu !"))</f>
        <v/>
      </c>
    </row>
    <row r="26" spans="1:11" ht="18" customHeight="1" x14ac:dyDescent="0.3">
      <c r="A26" s="11">
        <v>3</v>
      </c>
      <c r="B26" s="14">
        <v>4115953</v>
      </c>
      <c r="C26" s="23" t="str">
        <f>IFERROR(IF($B26="","",INDEX(SPID!$A$2:$AM$10500,MATCH($B26,SPID!$D$2:$D$10500,0),2)&amp;" "&amp;INDEX(SPID!$A$2:$AM$10500,MATCH($B26,SPID!$D$2:$D$10500,0),3)),"! Inconnu dans la base !")</f>
        <v>MASLARD Noah</v>
      </c>
      <c r="D26" s="11">
        <f>IFERROR(IF($B26="","",INDEX(SPID!$A$2:$AM$10500,MATCH($B26,SPID!$D$2:$D$10500,0),21)),"")</f>
        <v>556</v>
      </c>
      <c r="E26" s="11" t="str">
        <f>IFERROR(IF($B26="","",INDEX(SPID!$A$2:$AM$10500,MATCH($B26,SPID!$D$2:$D$10500,0),9)),"")</f>
        <v>M1</v>
      </c>
      <c r="F26" s="23" t="str">
        <f>IFERROR(IF($B26="","",INDEX(SPID!$A$2:$AM$10500,MATCH($B26,SPID!$D$2:$D$10500,0),15)),"")</f>
        <v>AMO.MER TT.</v>
      </c>
      <c r="H26" s="28">
        <v>14</v>
      </c>
      <c r="I26" s="40"/>
      <c r="J26" s="41"/>
      <c r="K26" s="39" t="str">
        <f>IF(Tableau715[[#This Row],[N° Equipe]]="","",IFERROR(INDEX(SPID!$A$2:$AM$10500,MATCH($I26,SPID!$N$2:$N$10500,0),15)&amp;" ("&amp;$J26&amp;")","! N° de club inconnu !"))</f>
        <v/>
      </c>
    </row>
    <row r="27" spans="1:11" ht="18" customHeight="1" x14ac:dyDescent="0.3">
      <c r="H27" s="28">
        <v>15</v>
      </c>
      <c r="I27" s="40"/>
      <c r="J27" s="41"/>
      <c r="K27" s="39" t="str">
        <f>IF(Tableau715[[#This Row],[N° Equipe]]="","",IFERROR(INDEX(SPID!$A$2:$AM$10500,MATCH($I27,SPID!$N$2:$N$10500,0),15)&amp;" ("&amp;$J27&amp;")","! N° de club inconnu !"))</f>
        <v/>
      </c>
    </row>
    <row r="28" spans="1:11" ht="18" customHeight="1" x14ac:dyDescent="0.3">
      <c r="A28" s="47" t="s">
        <v>5325</v>
      </c>
      <c r="B28" s="25" t="str">
        <f>IFERROR(IF($B32="","","0"&amp;INDEX(SPID!$A$2:$AM$10500,MATCH($B32,SPID!$D$2:$D$10500,0),14)),"")</f>
        <v>04410696</v>
      </c>
      <c r="D28" s="31" t="s">
        <v>5317</v>
      </c>
      <c r="E28" s="32"/>
      <c r="F28" s="34">
        <v>1</v>
      </c>
      <c r="H28" s="27">
        <v>16</v>
      </c>
      <c r="I28" s="40"/>
      <c r="J28" s="41"/>
      <c r="K28" s="39" t="str">
        <f>IF(Tableau715[[#This Row],[N° Equipe]]="","",IFERROR(INDEX(SPID!$A$2:$AM$10500,MATCH($I28,SPID!$N$2:$N$10500,0),15)&amp;" ("&amp;$J28&amp;")","! N° de club inconnu !"))</f>
        <v/>
      </c>
    </row>
    <row r="29" spans="1:11" ht="18" customHeight="1" x14ac:dyDescent="0.3">
      <c r="A29" s="47"/>
      <c r="B29" s="33" t="str">
        <f>IFERROR(IF($B32="","",INDEX(SPID!$A$2:$AM$10500,MATCH($B32,SPID!$D$2:$D$10500,0),15)&amp;" ("&amp;F28&amp;")"),"")</f>
        <v>AZE TENNIS DE TABLE  (1)</v>
      </c>
      <c r="D29" s="31" t="s">
        <v>5334</v>
      </c>
      <c r="E29" s="32"/>
      <c r="F29" s="20">
        <f>SUM(Tableau2411[Points])</f>
        <v>1796</v>
      </c>
      <c r="H29" s="28">
        <v>17</v>
      </c>
      <c r="I29" s="40"/>
      <c r="J29" s="41"/>
      <c r="K29" s="39" t="str">
        <f>IF(Tableau715[[#This Row],[N° Equipe]]="","",IFERROR(INDEX(SPID!$A$2:$AM$10500,MATCH($I29,SPID!$N$2:$N$10500,0),15)&amp;" ("&amp;$J29&amp;")","! N° de club inconnu !"))</f>
        <v/>
      </c>
    </row>
    <row r="30" spans="1:11" ht="18" customHeight="1" x14ac:dyDescent="0.3">
      <c r="H30" s="28">
        <v>18</v>
      </c>
      <c r="I30" s="40"/>
      <c r="J30" s="41"/>
      <c r="K30" s="39" t="str">
        <f>IF(Tableau715[[#This Row],[N° Equipe]]="","",IFERROR(INDEX(SPID!$A$2:$AM$10500,MATCH($I30,SPID!$N$2:$N$10500,0),15)&amp;" ("&amp;$J30&amp;")","! N° de club inconnu !"))</f>
        <v/>
      </c>
    </row>
    <row r="31" spans="1:11" ht="18" customHeight="1" x14ac:dyDescent="0.3">
      <c r="A31" s="8" t="s">
        <v>7</v>
      </c>
      <c r="B31" s="8" t="s">
        <v>3</v>
      </c>
      <c r="C31" s="8" t="s">
        <v>1</v>
      </c>
      <c r="D31" s="8" t="s">
        <v>4</v>
      </c>
      <c r="E31" s="8" t="s">
        <v>5</v>
      </c>
      <c r="F31" s="8" t="s">
        <v>2</v>
      </c>
      <c r="H31" s="27">
        <v>19</v>
      </c>
      <c r="I31" s="40"/>
      <c r="J31" s="41"/>
      <c r="K31" s="39" t="str">
        <f>IF(Tableau715[[#This Row],[N° Equipe]]="","",IFERROR(INDEX(SPID!$A$2:$AM$10500,MATCH($I31,SPID!$N$2:$N$10500,0),15)&amp;" ("&amp;$J31&amp;")","! N° de club inconnu !"))</f>
        <v/>
      </c>
    </row>
    <row r="32" spans="1:11" ht="18" customHeight="1" x14ac:dyDescent="0.3">
      <c r="A32" s="9">
        <v>1</v>
      </c>
      <c r="B32" s="12">
        <v>4114604</v>
      </c>
      <c r="C32" s="21" t="str">
        <f>IFERROR(IF($B32="","",INDEX(SPID!$A$2:$AM$10500,MATCH($B32,SPID!$D$2:$D$10500,0),2)&amp;" "&amp;INDEX(SPID!$A$2:$AM$10500,MATCH($B32,SPID!$D$2:$D$10500,0),3)),"! Inconnu dans la base !")</f>
        <v>MEUNIER Ethan</v>
      </c>
      <c r="D32" s="9">
        <f>IFERROR(IF($B32="","",INDEX(SPID!$A$2:$AM$10500,MATCH($B32,SPID!$D$2:$D$10500,0),21)),"")</f>
        <v>572</v>
      </c>
      <c r="E32" s="9" t="str">
        <f>IFERROR(IF($B32="","",INDEX(SPID!$A$2:$AM$10500,MATCH($B32,SPID!$D$2:$D$10500,0),9)),"")</f>
        <v>M2</v>
      </c>
      <c r="F32" s="21" t="str">
        <f>IFERROR(IF($B32="","",INDEX(SPID!$A$2:$AM$10500,MATCH($B32,SPID!$D$2:$D$10500,0),15)),"")</f>
        <v xml:space="preserve">AZE TENNIS DE TABLE </v>
      </c>
      <c r="H32" s="28">
        <v>20</v>
      </c>
      <c r="I32" s="40"/>
      <c r="J32" s="41"/>
      <c r="K32" s="39" t="str">
        <f>IF(Tableau715[[#This Row],[N° Equipe]]="","",IFERROR(INDEX(SPID!$A$2:$AM$10500,MATCH($I32,SPID!$N$2:$N$10500,0),15)&amp;" ("&amp;$J32&amp;")","! N° de club inconnu !"))</f>
        <v/>
      </c>
    </row>
    <row r="33" spans="1:11" ht="18" customHeight="1" x14ac:dyDescent="0.3">
      <c r="A33" s="10">
        <v>2</v>
      </c>
      <c r="B33" s="13">
        <v>4114318</v>
      </c>
      <c r="C33" s="22" t="str">
        <f>IFERROR(IF($B33="","",INDEX(SPID!$A$2:$AM$10500,MATCH($B33,SPID!$D$2:$D$10500,0),2)&amp;" "&amp;INDEX(SPID!$A$2:$AM$10500,MATCH($B33,SPID!$D$2:$D$10500,0),3)),"! Inconnu dans la base !")</f>
        <v>NEILZ Manon</v>
      </c>
      <c r="D33" s="10">
        <f>IFERROR(IF($B33="","",INDEX(SPID!$A$2:$AM$10500,MATCH($B33,SPID!$D$2:$D$10500,0),21)),"")</f>
        <v>602</v>
      </c>
      <c r="E33" s="10" t="str">
        <f>IFERROR(IF($B33="","",INDEX(SPID!$A$2:$AM$10500,MATCH($B33,SPID!$D$2:$D$10500,0),9)),"")</f>
        <v>M2</v>
      </c>
      <c r="F33" s="22" t="str">
        <f>IFERROR(IF($B33="","",INDEX(SPID!$A$2:$AM$10500,MATCH($B33,SPID!$D$2:$D$10500,0),15)),"")</f>
        <v xml:space="preserve">AZE TENNIS DE TABLE </v>
      </c>
      <c r="H33" s="28">
        <v>21</v>
      </c>
      <c r="I33" s="40"/>
      <c r="J33" s="41"/>
      <c r="K33" s="39" t="str">
        <f>IF(Tableau715[[#This Row],[N° Equipe]]="","",IFERROR(INDEX(SPID!$A$2:$AM$10500,MATCH($I33,SPID!$N$2:$N$10500,0),15)&amp;" ("&amp;$J33&amp;")","! N° de club inconnu !"))</f>
        <v/>
      </c>
    </row>
    <row r="34" spans="1:11" ht="18" customHeight="1" x14ac:dyDescent="0.3">
      <c r="A34" s="11">
        <v>3</v>
      </c>
      <c r="B34" s="14">
        <v>4114256</v>
      </c>
      <c r="C34" s="23" t="str">
        <f>IFERROR(IF($B34="","",INDEX(SPID!$A$2:$AM$10500,MATCH($B34,SPID!$D$2:$D$10500,0),2)&amp;" "&amp;INDEX(SPID!$A$2:$AM$10500,MATCH($B34,SPID!$D$2:$D$10500,0),3)),"! Inconnu dans la base !")</f>
        <v>COUTANT Elise</v>
      </c>
      <c r="D34" s="11">
        <f>IFERROR(IF($B34="","",INDEX(SPID!$A$2:$AM$10500,MATCH($B34,SPID!$D$2:$D$10500,0),21)),"")</f>
        <v>622</v>
      </c>
      <c r="E34" s="11" t="str">
        <f>IFERROR(IF($B34="","",INDEX(SPID!$A$2:$AM$10500,MATCH($B34,SPID!$D$2:$D$10500,0),9)),"")</f>
        <v>M1</v>
      </c>
      <c r="F34" s="23" t="str">
        <f>IFERROR(IF($B34="","",INDEX(SPID!$A$2:$AM$10500,MATCH($B34,SPID!$D$2:$D$10500,0),15)),"")</f>
        <v xml:space="preserve">AZE TENNIS DE TABLE </v>
      </c>
      <c r="H34" s="27">
        <v>22</v>
      </c>
      <c r="I34" s="40"/>
      <c r="J34" s="41"/>
      <c r="K34" s="39" t="str">
        <f>IF(Tableau715[[#This Row],[N° Equipe]]="","",IFERROR(INDEX(SPID!$A$2:$AM$10500,MATCH($I34,SPID!$N$2:$N$10500,0),15)&amp;" ("&amp;$J34&amp;")","! N° de club inconnu !"))</f>
        <v/>
      </c>
    </row>
    <row r="35" spans="1:11" ht="18" customHeight="1" x14ac:dyDescent="0.3">
      <c r="H35" s="28">
        <v>23</v>
      </c>
      <c r="I35" s="40"/>
      <c r="J35" s="41"/>
      <c r="K35" s="39" t="str">
        <f>IF(Tableau715[[#This Row],[N° Equipe]]="","",IFERROR(INDEX(SPID!$A$2:$AM$10500,MATCH($I35,SPID!$N$2:$N$10500,0),15)&amp;" ("&amp;$J35&amp;")","! N° de club inconnu !"))</f>
        <v/>
      </c>
    </row>
    <row r="36" spans="1:11" ht="18" customHeight="1" x14ac:dyDescent="0.3">
      <c r="A36" s="47" t="s">
        <v>5326</v>
      </c>
      <c r="B36" s="25" t="str">
        <f>IFERROR(IF($B40="","","0"&amp;INDEX(SPID!$A$2:$AM$10500,MATCH($B40,SPID!$D$2:$D$10500,0),14)),"")</f>
        <v>04410612</v>
      </c>
      <c r="D36" s="31" t="s">
        <v>5317</v>
      </c>
      <c r="E36" s="32"/>
      <c r="F36" s="34">
        <v>1</v>
      </c>
      <c r="H36" s="28">
        <v>24</v>
      </c>
      <c r="I36" s="40"/>
      <c r="J36" s="41"/>
      <c r="K36" s="39" t="str">
        <f>IF(Tableau715[[#This Row],[N° Equipe]]="","",IFERROR(INDEX(SPID!$A$2:$AM$10500,MATCH($I36,SPID!$N$2:$N$10500,0),15)&amp;" ("&amp;$J36&amp;")","! N° de club inconnu !"))</f>
        <v/>
      </c>
    </row>
    <row r="37" spans="1:11" ht="18" customHeight="1" x14ac:dyDescent="0.3">
      <c r="A37" s="47"/>
      <c r="B37" s="33" t="str">
        <f>IFERROR(IF($B40="","",INDEX(SPID!$A$2:$AM$10500,MATCH($B40,SPID!$D$2:$D$10500,0),15)&amp;" ("&amp;F36&amp;")"),"")</f>
        <v>VINEUIL SPORTS / SUEVRES TT (1)</v>
      </c>
      <c r="D37" s="31" t="s">
        <v>5334</v>
      </c>
      <c r="E37" s="32"/>
      <c r="F37" s="20">
        <f>SUM(Tableau2512[Points])</f>
        <v>1624</v>
      </c>
      <c r="H37" s="27">
        <v>25</v>
      </c>
      <c r="I37" s="40"/>
      <c r="J37" s="41"/>
      <c r="K37" s="39" t="str">
        <f>IF(Tableau715[[#This Row],[N° Equipe]]="","",IFERROR(INDEX(SPID!$A$2:$AM$10500,MATCH($I37,SPID!$N$2:$N$10500,0),15)&amp;" ("&amp;$J37&amp;")","! N° de club inconnu !"))</f>
        <v/>
      </c>
    </row>
    <row r="38" spans="1:11" ht="18" customHeight="1" x14ac:dyDescent="0.3">
      <c r="H38" s="28">
        <v>26</v>
      </c>
      <c r="I38" s="40"/>
      <c r="J38" s="41"/>
      <c r="K38" s="39" t="str">
        <f>IF(Tableau715[[#This Row],[N° Equipe]]="","",IFERROR(INDEX(SPID!$A$2:$AM$10500,MATCH($I38,SPID!$N$2:$N$10500,0),15)&amp;" ("&amp;$J38&amp;")","! N° de club inconnu !"))</f>
        <v/>
      </c>
    </row>
    <row r="39" spans="1:11" ht="18" customHeight="1" x14ac:dyDescent="0.3">
      <c r="A39" s="8" t="s">
        <v>7</v>
      </c>
      <c r="B39" s="8" t="s">
        <v>3</v>
      </c>
      <c r="C39" s="8" t="s">
        <v>1</v>
      </c>
      <c r="D39" s="8" t="s">
        <v>4</v>
      </c>
      <c r="E39" s="8" t="s">
        <v>5</v>
      </c>
      <c r="F39" s="8" t="s">
        <v>2</v>
      </c>
      <c r="H39" s="28">
        <v>27</v>
      </c>
      <c r="I39" s="40"/>
      <c r="J39" s="41"/>
      <c r="K39" s="39" t="str">
        <f>IF(Tableau715[[#This Row],[N° Equipe]]="","",IFERROR(INDEX(SPID!$A$2:$AM$10500,MATCH($I39,SPID!$N$2:$N$10500,0),15)&amp;" ("&amp;$J39&amp;")","! N° de club inconnu !"))</f>
        <v/>
      </c>
    </row>
    <row r="40" spans="1:11" ht="18" customHeight="1" x14ac:dyDescent="0.3">
      <c r="A40" s="9">
        <v>1</v>
      </c>
      <c r="B40" s="12">
        <v>4115654</v>
      </c>
      <c r="C40" s="21" t="str">
        <f>IFERROR(IF($B40="","",INDEX(SPID!$A$2:$AM$10500,MATCH($B40,SPID!$D$2:$D$10500,0),2)&amp;" "&amp;INDEX(SPID!$A$2:$AM$10500,MATCH($B40,SPID!$D$2:$D$10500,0),3)),"! Inconnu dans la base !")</f>
        <v>WHITMARSH Romeo</v>
      </c>
      <c r="D40" s="9">
        <f>IFERROR(IF($B40="","",INDEX(SPID!$A$2:$AM$10500,MATCH($B40,SPID!$D$2:$D$10500,0),21)),"")</f>
        <v>547</v>
      </c>
      <c r="E40" s="9" t="str">
        <f>IFERROR(IF($B40="","",INDEX(SPID!$A$2:$AM$10500,MATCH($B40,SPID!$D$2:$D$10500,0),9)),"")</f>
        <v>M1</v>
      </c>
      <c r="F40" s="21" t="str">
        <f>IFERROR(IF($B40="","",INDEX(SPID!$A$2:$AM$10500,MATCH($B40,SPID!$D$2:$D$10500,0),15)),"")</f>
        <v>VINEUIL SPORTS / SUEVRES TT</v>
      </c>
      <c r="H40" s="27">
        <v>28</v>
      </c>
      <c r="I40" s="40"/>
      <c r="J40" s="41"/>
      <c r="K40" s="39" t="str">
        <f>IF(Tableau715[[#This Row],[N° Equipe]]="","",IFERROR(INDEX(SPID!$A$2:$AM$10500,MATCH($I40,SPID!$N$2:$N$10500,0),15)&amp;" ("&amp;$J40&amp;")","! N° de club inconnu !"))</f>
        <v/>
      </c>
    </row>
    <row r="41" spans="1:11" ht="18" customHeight="1" x14ac:dyDescent="0.3">
      <c r="A41" s="10">
        <v>2</v>
      </c>
      <c r="B41" s="13">
        <v>4115204</v>
      </c>
      <c r="C41" s="22" t="str">
        <f>IFERROR(IF($B41="","",INDEX(SPID!$A$2:$AM$10500,MATCH($B41,SPID!$D$2:$D$10500,0),2)&amp;" "&amp;INDEX(SPID!$A$2:$AM$10500,MATCH($B41,SPID!$D$2:$D$10500,0),3)),"! Inconnu dans la base !")</f>
        <v>FROMET Alice</v>
      </c>
      <c r="D41" s="10">
        <f>IFERROR(IF($B41="","",INDEX(SPID!$A$2:$AM$10500,MATCH($B41,SPID!$D$2:$D$10500,0),21)),"")</f>
        <v>577</v>
      </c>
      <c r="E41" s="10" t="str">
        <f>IFERROR(IF($B41="","",INDEX(SPID!$A$2:$AM$10500,MATCH($B41,SPID!$D$2:$D$10500,0),9)),"")</f>
        <v>M2</v>
      </c>
      <c r="F41" s="22" t="str">
        <f>IFERROR(IF($B41="","",INDEX(SPID!$A$2:$AM$10500,MATCH($B41,SPID!$D$2:$D$10500,0),15)),"")</f>
        <v>VINEUIL SPORTS / SUEVRES TT</v>
      </c>
      <c r="H41" s="28">
        <v>29</v>
      </c>
      <c r="I41" s="40"/>
      <c r="J41" s="41"/>
      <c r="K41" s="39" t="str">
        <f>IF(Tableau715[[#This Row],[N° Equipe]]="","",IFERROR(INDEX(SPID!$A$2:$AM$10500,MATCH($I41,SPID!$N$2:$N$10500,0),15)&amp;" ("&amp;$J41&amp;")","! N° de club inconnu !"))</f>
        <v/>
      </c>
    </row>
    <row r="42" spans="1:11" ht="18" customHeight="1" x14ac:dyDescent="0.3">
      <c r="A42" s="11">
        <v>3</v>
      </c>
      <c r="B42" s="14">
        <v>4115899</v>
      </c>
      <c r="C42" s="23" t="str">
        <f>IFERROR(IF($B42="","",INDEX(SPID!$A$2:$AM$10500,MATCH($B42,SPID!$D$2:$D$10500,0),2)&amp;" "&amp;INDEX(SPID!$A$2:$AM$10500,MATCH($B42,SPID!$D$2:$D$10500,0),3)),"! Inconnu dans la base !")</f>
        <v>LOPES REMY Maxime</v>
      </c>
      <c r="D42" s="11">
        <f>IFERROR(IF($B42="","",INDEX(SPID!$A$2:$AM$10500,MATCH($B42,SPID!$D$2:$D$10500,0),21)),"")</f>
        <v>500</v>
      </c>
      <c r="E42" s="11" t="str">
        <f>IFERROR(IF($B42="","",INDEX(SPID!$A$2:$AM$10500,MATCH($B42,SPID!$D$2:$D$10500,0),9)),"")</f>
        <v>M1</v>
      </c>
      <c r="F42" s="23" t="str">
        <f>IFERROR(IF($B42="","",INDEX(SPID!$A$2:$AM$10500,MATCH($B42,SPID!$D$2:$D$10500,0),15)),"")</f>
        <v>VINEUIL SPORTS / SUEVRES TT</v>
      </c>
      <c r="H42" s="28">
        <v>30</v>
      </c>
      <c r="I42" s="40"/>
      <c r="J42" s="41"/>
      <c r="K42" s="39" t="str">
        <f>IF(Tableau715[[#This Row],[N° Equipe]]="","",IFERROR(INDEX(SPID!$A$2:$AM$10500,MATCH($I42,SPID!$N$2:$N$10500,0),15)&amp;" ("&amp;$J42&amp;")","! N° de club inconnu !"))</f>
        <v/>
      </c>
    </row>
    <row r="43" spans="1:11" ht="18" customHeight="1" x14ac:dyDescent="0.3">
      <c r="H43" s="27">
        <v>31</v>
      </c>
      <c r="I43" s="40"/>
      <c r="J43" s="41"/>
      <c r="K43" s="39" t="str">
        <f>IF(Tableau715[[#This Row],[N° Equipe]]="","",IFERROR(INDEX(SPID!$A$2:$AM$10500,MATCH($I43,SPID!$N$2:$N$10500,0),15)&amp;" ("&amp;$J43&amp;")","! N° de club inconnu !"))</f>
        <v/>
      </c>
    </row>
    <row r="44" spans="1:11" ht="18" customHeight="1" x14ac:dyDescent="0.3">
      <c r="A44" s="47" t="s">
        <v>5327</v>
      </c>
      <c r="B44" s="25" t="str">
        <f>IFERROR(IF($B48="","","0"&amp;INDEX(SPID!$A$2:$AM$10500,MATCH($B48,SPID!$D$2:$D$10500,0),14)),"")</f>
        <v>04410080</v>
      </c>
      <c r="D44" s="31" t="s">
        <v>5317</v>
      </c>
      <c r="E44" s="32"/>
      <c r="F44" s="34">
        <v>2</v>
      </c>
      <c r="H44" s="28">
        <v>32</v>
      </c>
      <c r="I44" s="42"/>
      <c r="J44" s="43"/>
      <c r="K44" s="44" t="str">
        <f>IF(Tableau715[[#This Row],[N° Equipe]]="","",IFERROR(INDEX(SPID!$A$2:$AM$10500,MATCH($I44,SPID!$N$2:$N$10500,0),15)&amp;" ("&amp;$J44&amp;")","! N° de club inconnu !"))</f>
        <v/>
      </c>
    </row>
    <row r="45" spans="1:11" ht="18" customHeight="1" x14ac:dyDescent="0.3">
      <c r="A45" s="47"/>
      <c r="B45" s="33" t="str">
        <f>IFERROR(IF($B48="","",INDEX(SPID!$A$2:$AM$10500,MATCH($B48,SPID!$D$2:$D$10500,0),15)&amp;" ("&amp;F44&amp;")"),"")</f>
        <v>AMO.MER TT. (2)</v>
      </c>
      <c r="D45" s="31" t="s">
        <v>5334</v>
      </c>
      <c r="E45" s="32"/>
      <c r="F45" s="20">
        <f>SUM(Tableau2613[Points])</f>
        <v>1548</v>
      </c>
    </row>
    <row r="46" spans="1:11" ht="18" customHeight="1" x14ac:dyDescent="0.3"/>
    <row r="47" spans="1:11" ht="18" customHeight="1" x14ac:dyDescent="0.3">
      <c r="A47" s="8" t="s">
        <v>7</v>
      </c>
      <c r="B47" s="8" t="s">
        <v>3</v>
      </c>
      <c r="C47" s="8" t="s">
        <v>1</v>
      </c>
      <c r="D47" s="8" t="s">
        <v>4</v>
      </c>
      <c r="E47" s="8" t="s">
        <v>5</v>
      </c>
      <c r="F47" s="8" t="s">
        <v>2</v>
      </c>
    </row>
    <row r="48" spans="1:11" ht="18" customHeight="1" x14ac:dyDescent="0.3">
      <c r="A48" s="9">
        <v>1</v>
      </c>
      <c r="B48" s="12">
        <v>4114832</v>
      </c>
      <c r="C48" s="21" t="str">
        <f>IFERROR(IF($B48="","",INDEX(SPID!$A$2:$AM$10500,MATCH($B48,SPID!$D$2:$D$10500,0),2)&amp;" "&amp;INDEX(SPID!$A$2:$AM$10500,MATCH($B48,SPID!$D$2:$D$10500,0),3)),"! Inconnu dans la base !")</f>
        <v>BOUTET Eden</v>
      </c>
      <c r="D48" s="9">
        <f>IFERROR(IF($B48="","",INDEX(SPID!$A$2:$AM$10500,MATCH($B48,SPID!$D$2:$D$10500,0),21)),"")</f>
        <v>534</v>
      </c>
      <c r="E48" s="9" t="str">
        <f>IFERROR(IF($B48="","",INDEX(SPID!$A$2:$AM$10500,MATCH($B48,SPID!$D$2:$D$10500,0),9)),"")</f>
        <v>M1</v>
      </c>
      <c r="F48" s="21" t="str">
        <f>IFERROR(IF($B48="","",INDEX(SPID!$A$2:$AM$10500,MATCH($B48,SPID!$D$2:$D$10500,0),15)),"")</f>
        <v>AMO.MER TT.</v>
      </c>
    </row>
    <row r="49" spans="1:6" ht="18" customHeight="1" x14ac:dyDescent="0.3">
      <c r="A49" s="10">
        <v>2</v>
      </c>
      <c r="B49" s="13">
        <v>4115311</v>
      </c>
      <c r="C49" s="22" t="str">
        <f>IFERROR(IF($B49="","",INDEX(SPID!$A$2:$AM$10500,MATCH($B49,SPID!$D$2:$D$10500,0),2)&amp;" "&amp;INDEX(SPID!$A$2:$AM$10500,MATCH($B49,SPID!$D$2:$D$10500,0),3)),"! Inconnu dans la base !")</f>
        <v>SILVA Aya</v>
      </c>
      <c r="D49" s="10">
        <f>IFERROR(IF($B49="","",INDEX(SPID!$A$2:$AM$10500,MATCH($B49,SPID!$D$2:$D$10500,0),21)),"")</f>
        <v>514</v>
      </c>
      <c r="E49" s="10" t="str">
        <f>IFERROR(IF($B49="","",INDEX(SPID!$A$2:$AM$10500,MATCH($B49,SPID!$D$2:$D$10500,0),9)),"")</f>
        <v>M1</v>
      </c>
      <c r="F49" s="22" t="str">
        <f>IFERROR(IF($B49="","",INDEX(SPID!$A$2:$AM$10500,MATCH($B49,SPID!$D$2:$D$10500,0),15)),"")</f>
        <v>AMO.MER TT.</v>
      </c>
    </row>
    <row r="50" spans="1:6" ht="18" customHeight="1" x14ac:dyDescent="0.3">
      <c r="A50" s="11">
        <v>3</v>
      </c>
      <c r="B50" s="14">
        <v>4115049</v>
      </c>
      <c r="C50" s="23" t="str">
        <f>IFERROR(IF($B50="","",INDEX(SPID!$A$2:$AM$10500,MATCH($B50,SPID!$D$2:$D$10500,0),2)&amp;" "&amp;INDEX(SPID!$A$2:$AM$10500,MATCH($B50,SPID!$D$2:$D$10500,0),3)),"! Inconnu dans la base !")</f>
        <v>LAPEYRONIE Jaydrick</v>
      </c>
      <c r="D50" s="11">
        <f>IFERROR(IF($B50="","",INDEX(SPID!$A$2:$AM$10500,MATCH($B50,SPID!$D$2:$D$10500,0),21)),"")</f>
        <v>500</v>
      </c>
      <c r="E50" s="11" t="str">
        <f>IFERROR(IF($B50="","",INDEX(SPID!$A$2:$AM$10500,MATCH($B50,SPID!$D$2:$D$10500,0),9)),"")</f>
        <v>M1</v>
      </c>
      <c r="F50" s="23" t="str">
        <f>IFERROR(IF($B50="","",INDEX(SPID!$A$2:$AM$10500,MATCH($B50,SPID!$D$2:$D$10500,0),15)),"")</f>
        <v>AMO.MER TT.</v>
      </c>
    </row>
    <row r="51" spans="1:6" ht="18" customHeight="1" x14ac:dyDescent="0.3"/>
    <row r="52" spans="1:6" ht="18" customHeight="1" x14ac:dyDescent="0.3">
      <c r="A52" s="47" t="s">
        <v>5328</v>
      </c>
      <c r="B52" s="25" t="str">
        <f>IFERROR(IF($B56="","","0"&amp;INDEX(SPID!$A$2:$AM$10500,MATCH($B56,SPID!$D$2:$D$10500,0),14)),"")</f>
        <v>04410537</v>
      </c>
      <c r="D52" s="31" t="s">
        <v>5317</v>
      </c>
      <c r="E52" s="32"/>
      <c r="F52" s="34">
        <v>1</v>
      </c>
    </row>
    <row r="53" spans="1:6" ht="18" customHeight="1" x14ac:dyDescent="0.3">
      <c r="A53" s="47"/>
      <c r="B53" s="33" t="str">
        <f>IFERROR(IF($B56="","",INDEX(SPID!$A$2:$AM$10500,MATCH($B56,SPID!$D$2:$D$10500,0),15)&amp;" ("&amp;F52&amp;")"),"")</f>
        <v>ASJ LA CHAUSSEE-ST-VICTOR (1)</v>
      </c>
      <c r="D53" s="31" t="s">
        <v>5334</v>
      </c>
      <c r="E53" s="32"/>
      <c r="F53" s="20">
        <f>SUM(Tableau2714[Points])</f>
        <v>1531</v>
      </c>
    </row>
    <row r="54" spans="1:6" ht="18" customHeight="1" x14ac:dyDescent="0.3"/>
    <row r="55" spans="1:6" ht="18" customHeight="1" x14ac:dyDescent="0.3">
      <c r="A55" s="8" t="s">
        <v>7</v>
      </c>
      <c r="B55" s="8" t="s">
        <v>3</v>
      </c>
      <c r="C55" s="8" t="s">
        <v>1</v>
      </c>
      <c r="D55" s="8" t="s">
        <v>4</v>
      </c>
      <c r="E55" s="8" t="s">
        <v>5</v>
      </c>
      <c r="F55" s="8" t="s">
        <v>2</v>
      </c>
    </row>
    <row r="56" spans="1:6" ht="18" customHeight="1" x14ac:dyDescent="0.3">
      <c r="A56" s="9">
        <v>1</v>
      </c>
      <c r="B56" s="12">
        <v>4114329</v>
      </c>
      <c r="C56" s="21" t="str">
        <f>IFERROR(IF($B56="","",INDEX(SPID!$A$2:$AM$10500,MATCH($B56,SPID!$D$2:$D$10500,0),2)&amp;" "&amp;INDEX(SPID!$A$2:$AM$10500,MATCH($B56,SPID!$D$2:$D$10500,0),3)),"! Inconnu dans la base !")</f>
        <v>BEAUGEARD Nino</v>
      </c>
      <c r="D56" s="9">
        <f>IFERROR(IF($B56="","",INDEX(SPID!$A$2:$AM$10500,MATCH($B56,SPID!$D$2:$D$10500,0),21)),"")</f>
        <v>531</v>
      </c>
      <c r="E56" s="9" t="str">
        <f>IFERROR(IF($B56="","",INDEX(SPID!$A$2:$AM$10500,MATCH($B56,SPID!$D$2:$D$10500,0),9)),"")</f>
        <v>M2</v>
      </c>
      <c r="F56" s="21" t="str">
        <f>IFERROR(IF($B56="","",INDEX(SPID!$A$2:$AM$10500,MATCH($B56,SPID!$D$2:$D$10500,0),15)),"")</f>
        <v>ASJ LA CHAUSSEE-ST-VICTOR</v>
      </c>
    </row>
    <row r="57" spans="1:6" ht="18" customHeight="1" x14ac:dyDescent="0.3">
      <c r="A57" s="10">
        <v>2</v>
      </c>
      <c r="B57" s="13">
        <v>4115610</v>
      </c>
      <c r="C57" s="22" t="str">
        <f>IFERROR(IF($B57="","",INDEX(SPID!$A$2:$AM$10500,MATCH($B57,SPID!$D$2:$D$10500,0),2)&amp;" "&amp;INDEX(SPID!$A$2:$AM$10500,MATCH($B57,SPID!$D$2:$D$10500,0),3)),"! Inconnu dans la base !")</f>
        <v>LACAILLE Thibaud</v>
      </c>
      <c r="D57" s="10">
        <f>IFERROR(IF($B57="","",INDEX(SPID!$A$2:$AM$10500,MATCH($B57,SPID!$D$2:$D$10500,0),21)),"")</f>
        <v>500</v>
      </c>
      <c r="E57" s="10" t="str">
        <f>IFERROR(IF($B57="","",INDEX(SPID!$A$2:$AM$10500,MATCH($B57,SPID!$D$2:$D$10500,0),9)),"")</f>
        <v>M1</v>
      </c>
      <c r="F57" s="22" t="str">
        <f>IFERROR(IF($B57="","",INDEX(SPID!$A$2:$AM$10500,MATCH($B57,SPID!$D$2:$D$10500,0),15)),"")</f>
        <v>ASJ LA CHAUSSEE-ST-VICTOR</v>
      </c>
    </row>
    <row r="58" spans="1:6" ht="18" customHeight="1" x14ac:dyDescent="0.3">
      <c r="A58" s="11">
        <v>3</v>
      </c>
      <c r="B58" s="14">
        <v>4115658</v>
      </c>
      <c r="C58" s="23" t="str">
        <f>IFERROR(IF($B58="","",INDEX(SPID!$A$2:$AM$10500,MATCH($B58,SPID!$D$2:$D$10500,0),2)&amp;" "&amp;INDEX(SPID!$A$2:$AM$10500,MATCH($B58,SPID!$D$2:$D$10500,0),3)),"! Inconnu dans la base !")</f>
        <v>BELONI Aymerick</v>
      </c>
      <c r="D58" s="11">
        <f>IFERROR(IF($B58="","",INDEX(SPID!$A$2:$AM$10500,MATCH($B58,SPID!$D$2:$D$10500,0),21)),"")</f>
        <v>500</v>
      </c>
      <c r="E58" s="11" t="str">
        <f>IFERROR(IF($B58="","",INDEX(SPID!$A$2:$AM$10500,MATCH($B58,SPID!$D$2:$D$10500,0),9)),"")</f>
        <v>B2</v>
      </c>
      <c r="F58" s="23" t="str">
        <f>IFERROR(IF($B58="","",INDEX(SPID!$A$2:$AM$10500,MATCH($B58,SPID!$D$2:$D$10500,0),15)),"")</f>
        <v>ASJ LA CHAUSSEE-ST-VICTOR</v>
      </c>
    </row>
  </sheetData>
  <sheetProtection algorithmName="SHA-512" hashValue="RtkLggwFI1+V2ptUfmaZ37VL5TZWguqLBjozjSi2UfyNrycKRMGgHvti+SDmm/uvN9hTdwoC3JB3lM0wmZ47Vg==" saltValue="vKSMx0bTrf1Hr5echJSN+w==" spinCount="100000" sheet="1" objects="1" scenarios="1"/>
  <mergeCells count="8">
    <mergeCell ref="A44:A45"/>
    <mergeCell ref="A52:A53"/>
    <mergeCell ref="C8:D8"/>
    <mergeCell ref="A12:A13"/>
    <mergeCell ref="G13:G18"/>
    <mergeCell ref="A20:A21"/>
    <mergeCell ref="A28:A29"/>
    <mergeCell ref="A36:A37"/>
  </mergeCells>
  <conditionalFormatting sqref="B16:B18 B24:B26 B32:B34 B40:B42 B48:B50 B56:B58">
    <cfRule type="duplicateValues" dxfId="41" priority="1"/>
  </conditionalFormatting>
  <conditionalFormatting sqref="B16:B18 F12">
    <cfRule type="containsBlanks" dxfId="40" priority="14">
      <formula>LEN(TRIM(B12))=0</formula>
    </cfRule>
  </conditionalFormatting>
  <conditionalFormatting sqref="B24:B26">
    <cfRule type="containsBlanks" dxfId="39" priority="13">
      <formula>LEN(TRIM(B24))=0</formula>
    </cfRule>
  </conditionalFormatting>
  <conditionalFormatting sqref="B32:B34">
    <cfRule type="containsBlanks" dxfId="38" priority="12">
      <formula>LEN(TRIM(B32))=0</formula>
    </cfRule>
  </conditionalFormatting>
  <conditionalFormatting sqref="B40:B42">
    <cfRule type="containsBlanks" dxfId="37" priority="11">
      <formula>LEN(TRIM(B40))=0</formula>
    </cfRule>
  </conditionalFormatting>
  <conditionalFormatting sqref="B48:B50">
    <cfRule type="containsBlanks" dxfId="36" priority="10">
      <formula>LEN(TRIM(B48))=0</formula>
    </cfRule>
  </conditionalFormatting>
  <conditionalFormatting sqref="B56:B58">
    <cfRule type="containsBlanks" dxfId="35" priority="9">
      <formula>LEN(TRIM(B56))=0</formula>
    </cfRule>
  </conditionalFormatting>
  <conditionalFormatting sqref="F20">
    <cfRule type="containsBlanks" dxfId="34" priority="7">
      <formula>LEN(TRIM(F20))=0</formula>
    </cfRule>
  </conditionalFormatting>
  <conditionalFormatting sqref="F28">
    <cfRule type="containsBlanks" dxfId="33" priority="6">
      <formula>LEN(TRIM(F28))=0</formula>
    </cfRule>
  </conditionalFormatting>
  <conditionalFormatting sqref="F36">
    <cfRule type="containsBlanks" dxfId="32" priority="5">
      <formula>LEN(TRIM(F36))=0</formula>
    </cfRule>
  </conditionalFormatting>
  <conditionalFormatting sqref="F44">
    <cfRule type="containsBlanks" dxfId="31" priority="4">
      <formula>LEN(TRIM(F44))=0</formula>
    </cfRule>
  </conditionalFormatting>
  <conditionalFormatting sqref="F52">
    <cfRule type="containsBlanks" dxfId="30" priority="3">
      <formula>LEN(TRIM(F52))=0</formula>
    </cfRule>
  </conditionalFormatting>
  <conditionalFormatting sqref="I19:J44">
    <cfRule type="containsBlanks" dxfId="29" priority="8">
      <formula>LEN(TRIM(I19))=0</formula>
    </cfRule>
  </conditionalFormatting>
  <conditionalFormatting sqref="J13:J18">
    <cfRule type="cellIs" dxfId="28" priority="2" operator="equal">
      <formula>0</formula>
    </cfRule>
  </conditionalFormatting>
  <dataValidations count="3">
    <dataValidation allowBlank="1" showInputMessage="1" showErrorMessage="1" promptTitle="Licence joueur" prompt="Merci d'inder les numéros de licence des joueurs qui composent l'équipe." sqref="B16:B18 B24:B26 B32:B34 B40:B42 B48:B50 B56:B58" xr:uid="{A1A0911F-3ECC-492D-B07D-0179E8151ABA}"/>
    <dataValidation allowBlank="1" showInputMessage="1" showErrorMessage="1" promptTitle="N° Club" prompt="Merci d'indiquer le numéro du club." sqref="I19:I44" xr:uid="{8A7E93C3-58AF-48AF-B291-2621A5D9E93B}"/>
    <dataValidation type="list" allowBlank="1" showInputMessage="1" showErrorMessage="1" promptTitle="N° Equipe" prompt="Merci d'indiquer le numéro de l'équipe." sqref="F12 F20 F28 F36 F44 F52 J19:J44" xr:uid="{CDFF839C-40CC-4F70-8029-A92443B691F9}">
      <formula1>"1,2,3,4,5,6,7,8,9,10"</formula1>
    </dataValidation>
  </dataValidations>
  <printOptions horizontalCentered="1"/>
  <pageMargins left="0.19685039370078741" right="0.19685039370078741" top="1.6535433070866143" bottom="0.19685039370078741" header="0.31496062992125984" footer="0.31496062992125984"/>
  <pageSetup paperSize="9" scale="50" orientation="portrait" r:id="rId1"/>
  <headerFooter>
    <oddHeader>&amp;C&amp;G&amp;RSAISON 2023 / 2024</oddHeader>
    <oddFooter>&amp;C&amp;G</oddFooter>
  </headerFooter>
  <drawing r:id="rId2"/>
  <legacyDrawingHF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C5C3B-A3AC-4408-BA66-6C6575DFA6F9}">
  <sheetPr>
    <tabColor theme="9"/>
    <pageSetUpPr fitToPage="1"/>
  </sheetPr>
  <dimension ref="A1:N58"/>
  <sheetViews>
    <sheetView showGridLines="0" topLeftCell="A6" workbookViewId="0">
      <selection activeCell="I21" sqref="I21"/>
    </sheetView>
  </sheetViews>
  <sheetFormatPr baseColWidth="10" defaultColWidth="11.44140625" defaultRowHeight="14.4" x14ac:dyDescent="0.3"/>
  <cols>
    <col min="1" max="1" width="10.33203125" style="5" customWidth="1"/>
    <col min="2" max="2" width="11.6640625" style="2" customWidth="1"/>
    <col min="3" max="3" width="38.6640625" style="2" customWidth="1"/>
    <col min="4" max="5" width="7.6640625" style="2" customWidth="1"/>
    <col min="6" max="6" width="40.6640625" style="2" customWidth="1"/>
    <col min="7" max="7" width="11.44140625" style="2"/>
    <col min="8" max="8" width="5.88671875" style="5" bestFit="1" customWidth="1"/>
    <col min="9" max="10" width="10" style="2" bestFit="1" customWidth="1"/>
    <col min="11" max="11" width="45.6640625" style="2" customWidth="1"/>
    <col min="12" max="12" width="11.44140625" style="2" customWidth="1"/>
    <col min="13" max="14" width="11.44140625" style="2" hidden="1" customWidth="1"/>
    <col min="15" max="15" width="11.44140625" style="2" customWidth="1"/>
    <col min="16" max="16384" width="11.44140625" style="2"/>
  </cols>
  <sheetData>
    <row r="1" spans="1:14" ht="39.6" thickBot="1" x14ac:dyDescent="0.35">
      <c r="A1" s="1" t="s">
        <v>5313</v>
      </c>
      <c r="B1" s="1"/>
      <c r="C1" s="1"/>
      <c r="D1" s="1"/>
      <c r="E1" s="1"/>
      <c r="F1" s="1"/>
      <c r="G1" s="1"/>
      <c r="H1" s="1"/>
      <c r="I1" s="1"/>
      <c r="J1" s="1"/>
      <c r="K1" s="1"/>
      <c r="M1" s="24" t="s">
        <v>5318</v>
      </c>
      <c r="N1" s="2" t="s">
        <v>12</v>
      </c>
    </row>
    <row r="2" spans="1:14" ht="15" customHeight="1" thickTop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24" t="s">
        <v>5321</v>
      </c>
      <c r="N2" s="2" t="s">
        <v>13</v>
      </c>
    </row>
    <row r="3" spans="1:14" ht="28.8" x14ac:dyDescent="0.3">
      <c r="A3" s="45" t="str" cm="1">
        <f t="array" aca="1" ref="A3" ca="1">"Classement de la catégorie "&amp;RIGHT(CELL("nomfichier",A1),LEN(CELL("nomfichier",A1))-FIND("]",CELL("nomfichier",A1)))</f>
        <v>Classement de la catégorie CADETS</v>
      </c>
      <c r="B3" s="4"/>
      <c r="C3" s="4"/>
      <c r="D3" s="4"/>
      <c r="E3" s="4"/>
      <c r="F3" s="4"/>
      <c r="G3" s="4"/>
      <c r="H3" s="4"/>
      <c r="I3" s="4"/>
      <c r="J3" s="4"/>
      <c r="K3" s="4"/>
      <c r="M3" s="24" t="s">
        <v>5322</v>
      </c>
      <c r="N3" s="2" t="s">
        <v>14</v>
      </c>
    </row>
    <row r="4" spans="1:14" x14ac:dyDescent="0.3">
      <c r="M4" s="24" t="s">
        <v>5323</v>
      </c>
      <c r="N4" s="2" t="s">
        <v>15</v>
      </c>
    </row>
    <row r="5" spans="1:14" ht="23.4" x14ac:dyDescent="0.3">
      <c r="A5" s="15" t="s">
        <v>5314</v>
      </c>
      <c r="B5" s="6"/>
      <c r="C5" s="6"/>
      <c r="D5" s="6"/>
      <c r="E5" s="6"/>
      <c r="F5" s="6"/>
      <c r="G5" s="6"/>
      <c r="H5" s="6"/>
      <c r="I5" s="6"/>
      <c r="J5" s="6"/>
      <c r="K5" s="6"/>
      <c r="M5" s="24" t="s">
        <v>5320</v>
      </c>
      <c r="N5" s="2" t="s">
        <v>16</v>
      </c>
    </row>
    <row r="6" spans="1:14" ht="23.4" x14ac:dyDescent="0.3">
      <c r="A6" s="15" t="s">
        <v>5332</v>
      </c>
      <c r="B6" s="6"/>
      <c r="C6" s="6"/>
      <c r="D6" s="6"/>
      <c r="E6" s="6"/>
      <c r="F6" s="6"/>
      <c r="G6" s="6"/>
      <c r="H6" s="6"/>
      <c r="I6" s="6"/>
      <c r="J6" s="6"/>
      <c r="K6" s="6"/>
      <c r="M6" s="24" t="s">
        <v>5319</v>
      </c>
      <c r="N6" s="2" t="s">
        <v>17</v>
      </c>
    </row>
    <row r="8" spans="1:14" ht="23.4" x14ac:dyDescent="0.3">
      <c r="A8" s="7" t="s">
        <v>0</v>
      </c>
      <c r="C8" s="46" t="str">
        <f>IFERROR(VLOOKUP(RIGHT(LEFT(B12,4),2),$M$1:$N$6,2,FALSE),"! Remplissage automatique !")</f>
        <v>CD41 - LOIR ET CHER</v>
      </c>
      <c r="D8" s="46"/>
    </row>
    <row r="10" spans="1:14" ht="24" thickBot="1" x14ac:dyDescent="0.35">
      <c r="A10" s="16" t="s">
        <v>5315</v>
      </c>
      <c r="B10" s="17"/>
      <c r="C10" s="17"/>
      <c r="D10" s="18"/>
      <c r="E10" s="19"/>
      <c r="F10" s="18"/>
      <c r="H10" s="16" t="s">
        <v>5335</v>
      </c>
      <c r="I10" s="17"/>
      <c r="J10" s="17"/>
      <c r="K10" s="18"/>
    </row>
    <row r="11" spans="1:14" ht="15" thickTop="1" x14ac:dyDescent="0.3"/>
    <row r="12" spans="1:14" ht="18" customHeight="1" x14ac:dyDescent="0.3">
      <c r="A12" s="47" t="s">
        <v>5316</v>
      </c>
      <c r="B12" s="25" t="str">
        <f>IFERROR(IF($B16="","","0"&amp;INDEX(SPID!$A$2:$AM$10500,MATCH($B16,SPID!$D$2:$D$10500,0),14)),"")</f>
        <v>04410696</v>
      </c>
      <c r="D12" s="31" t="s">
        <v>5317</v>
      </c>
      <c r="E12" s="32"/>
      <c r="F12" s="34">
        <v>1</v>
      </c>
      <c r="H12" s="27" t="s">
        <v>5329</v>
      </c>
      <c r="I12" s="26" t="s">
        <v>28</v>
      </c>
      <c r="J12" s="26" t="s">
        <v>5331</v>
      </c>
      <c r="K12" s="26" t="s">
        <v>5330</v>
      </c>
    </row>
    <row r="13" spans="1:14" ht="18" customHeight="1" x14ac:dyDescent="0.3">
      <c r="A13" s="47"/>
      <c r="B13" s="33" t="str">
        <f>IFERROR(IF($B16="","",INDEX(SPID!$A$2:$AM$10500,MATCH($B16,SPID!$D$2:$D$10500,0),15)&amp;" ("&amp;F12&amp;")"),"")</f>
        <v>AZE TENNIS DE TABLE  (1)</v>
      </c>
      <c r="D13" s="31" t="s">
        <v>5334</v>
      </c>
      <c r="E13" s="32"/>
      <c r="F13" s="20">
        <f>SUM(Tableau2916[Points])</f>
        <v>3625</v>
      </c>
      <c r="G13" s="48" t="s">
        <v>5333</v>
      </c>
      <c r="H13" s="29">
        <v>1</v>
      </c>
      <c r="I13" s="36" t="str">
        <f>B12</f>
        <v>04410696</v>
      </c>
      <c r="J13" s="36">
        <f>IF(Tableau71522[[#This Row],[N° Club]]="","",F12)</f>
        <v>1</v>
      </c>
      <c r="K13" s="37" t="str">
        <f>B13</f>
        <v>AZE TENNIS DE TABLE  (1)</v>
      </c>
    </row>
    <row r="14" spans="1:14" ht="18" customHeight="1" x14ac:dyDescent="0.3">
      <c r="G14" s="48"/>
      <c r="H14" s="30">
        <v>2</v>
      </c>
      <c r="I14" s="38" t="str">
        <f>B20</f>
        <v>04410612</v>
      </c>
      <c r="J14" s="38">
        <f>IF(Tableau71522[[#This Row],[N° Club]]="","",F20)</f>
        <v>1</v>
      </c>
      <c r="K14" s="39" t="str">
        <f>B21</f>
        <v>VINEUIL SPORTS / SUEVRES TT (1)</v>
      </c>
    </row>
    <row r="15" spans="1:14" ht="18" customHeight="1" x14ac:dyDescent="0.3">
      <c r="A15" s="8" t="s">
        <v>7</v>
      </c>
      <c r="B15" s="8" t="s">
        <v>3</v>
      </c>
      <c r="C15" s="8" t="s">
        <v>1</v>
      </c>
      <c r="D15" s="8" t="s">
        <v>4</v>
      </c>
      <c r="E15" s="8" t="s">
        <v>5</v>
      </c>
      <c r="F15" s="8" t="s">
        <v>2</v>
      </c>
      <c r="G15" s="48"/>
      <c r="H15" s="30">
        <v>3</v>
      </c>
      <c r="I15" s="38" t="str">
        <f>B28</f>
        <v>04410080</v>
      </c>
      <c r="J15" s="38">
        <f>IF(Tableau71522[[#This Row],[N° Club]]="","",F28)</f>
        <v>1</v>
      </c>
      <c r="K15" s="39" t="str">
        <f>B29</f>
        <v>AMO.MER TT. (1)</v>
      </c>
    </row>
    <row r="16" spans="1:14" ht="18" customHeight="1" x14ac:dyDescent="0.3">
      <c r="A16" s="9">
        <v>1</v>
      </c>
      <c r="B16" s="12">
        <v>7220030</v>
      </c>
      <c r="C16" s="21" t="str">
        <f>IFERROR(IF($B16="","",INDEX(SPID!$A$2:$AM$10500,MATCH($B16,SPID!$D$2:$D$10500,0),2)&amp;" "&amp;INDEX(SPID!$A$2:$AM$10500,MATCH($B16,SPID!$D$2:$D$10500,0),3)),"! Inconnu dans la base !")</f>
        <v>FONTAINE Eva</v>
      </c>
      <c r="D16" s="9">
        <f>IFERROR(IF($B16="","",INDEX(SPID!$A$2:$AM$10500,MATCH($B16,SPID!$D$2:$D$10500,0),21)),"")</f>
        <v>1485</v>
      </c>
      <c r="E16" s="9" t="str">
        <f>IFERROR(IF($B16="","",INDEX(SPID!$A$2:$AM$10500,MATCH($B16,SPID!$D$2:$D$10500,0),9)),"")</f>
        <v>C2</v>
      </c>
      <c r="F16" s="21" t="str">
        <f>IFERROR(IF($B16="","",INDEX(SPID!$A$2:$AM$10500,MATCH($B16,SPID!$D$2:$D$10500,0),15)),"")</f>
        <v xml:space="preserve">AZE TENNIS DE TABLE </v>
      </c>
      <c r="G16" s="48"/>
      <c r="H16" s="29">
        <v>4</v>
      </c>
      <c r="I16" s="38" t="str">
        <f>B36</f>
        <v>04410696</v>
      </c>
      <c r="J16" s="38">
        <f>IF(Tableau71522[[#This Row],[N° Club]]="","",F36)</f>
        <v>2</v>
      </c>
      <c r="K16" s="39" t="str">
        <f>B37</f>
        <v>AZE TENNIS DE TABLE  (2)</v>
      </c>
    </row>
    <row r="17" spans="1:11" ht="18" customHeight="1" x14ac:dyDescent="0.3">
      <c r="A17" s="10">
        <v>2</v>
      </c>
      <c r="B17" s="13">
        <v>7220252</v>
      </c>
      <c r="C17" s="22" t="str">
        <f>IFERROR(IF($B17="","",INDEX(SPID!$A$2:$AM$10500,MATCH($B17,SPID!$D$2:$D$10500,0),2)&amp;" "&amp;INDEX(SPID!$A$2:$AM$10500,MATCH($B17,SPID!$D$2:$D$10500,0),3)),"! Inconnu dans la base !")</f>
        <v>FONTAINE Maxence</v>
      </c>
      <c r="D17" s="10">
        <f>IFERROR(IF($B17="","",INDEX(SPID!$A$2:$AM$10500,MATCH($B17,SPID!$D$2:$D$10500,0),21)),"")</f>
        <v>1444</v>
      </c>
      <c r="E17" s="10" t="str">
        <f>IFERROR(IF($B17="","",INDEX(SPID!$A$2:$AM$10500,MATCH($B17,SPID!$D$2:$D$10500,0),9)),"")</f>
        <v>C1</v>
      </c>
      <c r="F17" s="22" t="str">
        <f>IFERROR(IF($B17="","",INDEX(SPID!$A$2:$AM$10500,MATCH($B17,SPID!$D$2:$D$10500,0),15)),"")</f>
        <v xml:space="preserve">AZE TENNIS DE TABLE </v>
      </c>
      <c r="G17" s="48"/>
      <c r="H17" s="30">
        <v>5</v>
      </c>
      <c r="I17" s="38" t="str">
        <f>B44</f>
        <v>04410466</v>
      </c>
      <c r="J17" s="38">
        <f>IF(Tableau71522[[#This Row],[N° Club]]="","",F44)</f>
        <v>1</v>
      </c>
      <c r="K17" s="39" t="str">
        <f>B45</f>
        <v>BLOIS PING 41 (1)</v>
      </c>
    </row>
    <row r="18" spans="1:11" ht="18" customHeight="1" x14ac:dyDescent="0.3">
      <c r="A18" s="11">
        <v>3</v>
      </c>
      <c r="B18" s="14">
        <v>7221992</v>
      </c>
      <c r="C18" s="23" t="str">
        <f>IFERROR(IF($B18="","",INDEX(SPID!$A$2:$AM$10500,MATCH($B18,SPID!$D$2:$D$10500,0),2)&amp;" "&amp;INDEX(SPID!$A$2:$AM$10500,MATCH($B18,SPID!$D$2:$D$10500,0),3)),"! Inconnu dans la base !")</f>
        <v>SAUSSEREAU Rose</v>
      </c>
      <c r="D18" s="11">
        <f>IFERROR(IF($B18="","",INDEX(SPID!$A$2:$AM$10500,MATCH($B18,SPID!$D$2:$D$10500,0),21)),"")</f>
        <v>696</v>
      </c>
      <c r="E18" s="11" t="str">
        <f>IFERROR(IF($B18="","",INDEX(SPID!$A$2:$AM$10500,MATCH($B18,SPID!$D$2:$D$10500,0),9)),"")</f>
        <v>C1</v>
      </c>
      <c r="F18" s="23" t="str">
        <f>IFERROR(IF($B18="","",INDEX(SPID!$A$2:$AM$10500,MATCH($B18,SPID!$D$2:$D$10500,0),15)),"")</f>
        <v xml:space="preserve">AZE TENNIS DE TABLE </v>
      </c>
      <c r="G18" s="48"/>
      <c r="H18" s="30">
        <v>6</v>
      </c>
      <c r="I18" s="38" t="str">
        <f>B52</f>
        <v>04410080</v>
      </c>
      <c r="J18" s="38">
        <f>IF(Tableau71522[[#This Row],[N° Club]]="","",F52)</f>
        <v>2</v>
      </c>
      <c r="K18" s="39" t="str">
        <f>B53</f>
        <v>AMO.MER TT. (2)</v>
      </c>
    </row>
    <row r="19" spans="1:11" ht="18" customHeight="1" x14ac:dyDescent="0.3">
      <c r="H19" s="27">
        <v>7</v>
      </c>
      <c r="I19" s="40">
        <v>4410080</v>
      </c>
      <c r="J19" s="41">
        <v>3</v>
      </c>
      <c r="K19" s="39" t="str">
        <f>IF(Tableau71522[[#This Row],[N° Equipe]]="","",IFERROR(INDEX(SPID!$A$2:$AM$10500,MATCH($I19,SPID!$N$2:$N$10500,0),15)&amp;" ("&amp;$J19&amp;")","! N° de club inconnu !"))</f>
        <v>AMO.MER TT. (3)</v>
      </c>
    </row>
    <row r="20" spans="1:11" ht="18" customHeight="1" x14ac:dyDescent="0.3">
      <c r="A20" s="47" t="s">
        <v>5324</v>
      </c>
      <c r="B20" s="25" t="str">
        <f>IFERROR(IF($B24="","","0"&amp;INDEX(SPID!$A$2:$AM$10500,MATCH($B24,SPID!$D$2:$D$10500,0),14)),"")</f>
        <v>04410612</v>
      </c>
      <c r="D20" s="31" t="s">
        <v>5317</v>
      </c>
      <c r="E20" s="32"/>
      <c r="F20" s="34">
        <v>1</v>
      </c>
      <c r="H20" s="28">
        <v>8</v>
      </c>
      <c r="I20" s="40">
        <v>4410466</v>
      </c>
      <c r="J20" s="41">
        <v>2</v>
      </c>
      <c r="K20" s="39" t="str">
        <f>IF(Tableau71522[[#This Row],[N° Equipe]]="","",IFERROR(INDEX(SPID!$A$2:$AM$10500,MATCH($I20,SPID!$N$2:$N$10500,0),15)&amp;" ("&amp;$J20&amp;")","! N° de club inconnu !"))</f>
        <v>BLOIS PING 41 (2)</v>
      </c>
    </row>
    <row r="21" spans="1:11" ht="18" customHeight="1" x14ac:dyDescent="0.3">
      <c r="A21" s="47"/>
      <c r="B21" s="33" t="str">
        <f>IFERROR(IF($B24="","",INDEX(SPID!$A$2:$AM$10500,MATCH($B24,SPID!$D$2:$D$10500,0),15)&amp;" ("&amp;F20&amp;")"),"")</f>
        <v>VINEUIL SPORTS / SUEVRES TT (1)</v>
      </c>
      <c r="D21" s="31" t="s">
        <v>5334</v>
      </c>
      <c r="E21" s="32"/>
      <c r="F21" s="20">
        <f>SUM(Tableau221017[Points])</f>
        <v>2875</v>
      </c>
      <c r="H21" s="28">
        <v>9</v>
      </c>
      <c r="I21" s="40"/>
      <c r="J21" s="41"/>
      <c r="K21" s="39" t="str">
        <f>IF(Tableau71522[[#This Row],[N° Equipe]]="","",IFERROR(INDEX(SPID!$A$2:$AM$10500,MATCH($I21,SPID!$N$2:$N$10500,0),15)&amp;" ("&amp;$J21&amp;")","! N° de club inconnu !"))</f>
        <v/>
      </c>
    </row>
    <row r="22" spans="1:11" ht="18" customHeight="1" x14ac:dyDescent="0.3">
      <c r="H22" s="27">
        <v>10</v>
      </c>
      <c r="I22" s="40"/>
      <c r="J22" s="41"/>
      <c r="K22" s="39" t="str">
        <f>IF(Tableau71522[[#This Row],[N° Equipe]]="","",IFERROR(INDEX(SPID!$A$2:$AM$10500,MATCH($I22,SPID!$N$2:$N$10500,0),15)&amp;" ("&amp;$J22&amp;")","! N° de club inconnu !"))</f>
        <v/>
      </c>
    </row>
    <row r="23" spans="1:11" ht="18" customHeight="1" x14ac:dyDescent="0.3">
      <c r="A23" s="8" t="s">
        <v>7</v>
      </c>
      <c r="B23" s="8" t="s">
        <v>3</v>
      </c>
      <c r="C23" s="8" t="s">
        <v>1</v>
      </c>
      <c r="D23" s="8" t="s">
        <v>4</v>
      </c>
      <c r="E23" s="8" t="s">
        <v>5</v>
      </c>
      <c r="F23" s="8" t="s">
        <v>2</v>
      </c>
      <c r="H23" s="28">
        <v>11</v>
      </c>
      <c r="I23" s="40"/>
      <c r="J23" s="41"/>
      <c r="K23" s="39" t="str">
        <f>IF(Tableau71522[[#This Row],[N° Equipe]]="","",IFERROR(INDEX(SPID!$A$2:$AM$10500,MATCH($I23,SPID!$N$2:$N$10500,0),15)&amp;" ("&amp;$J23&amp;")","! N° de club inconnu !"))</f>
        <v/>
      </c>
    </row>
    <row r="24" spans="1:11" ht="18" customHeight="1" x14ac:dyDescent="0.3">
      <c r="A24" s="9">
        <v>1</v>
      </c>
      <c r="B24" s="12">
        <v>4112754</v>
      </c>
      <c r="C24" s="21" t="str">
        <f>IFERROR(IF($B24="","",INDEX(SPID!$A$2:$AM$10500,MATCH($B24,SPID!$D$2:$D$10500,0),2)&amp;" "&amp;INDEX(SPID!$A$2:$AM$10500,MATCH($B24,SPID!$D$2:$D$10500,0),3)),"! Inconnu dans la base !")</f>
        <v>CHOLLET Elina</v>
      </c>
      <c r="D24" s="9">
        <f>IFERROR(IF($B24="","",INDEX(SPID!$A$2:$AM$10500,MATCH($B24,SPID!$D$2:$D$10500,0),21)),"")</f>
        <v>1096</v>
      </c>
      <c r="E24" s="9" t="str">
        <f>IFERROR(IF($B24="","",INDEX(SPID!$A$2:$AM$10500,MATCH($B24,SPID!$D$2:$D$10500,0),9)),"")</f>
        <v>C1</v>
      </c>
      <c r="F24" s="21" t="str">
        <f>IFERROR(IF($B24="","",INDEX(SPID!$A$2:$AM$10500,MATCH($B24,SPID!$D$2:$D$10500,0),15)),"")</f>
        <v>VINEUIL SPORTS / SUEVRES TT</v>
      </c>
      <c r="H24" s="28">
        <v>12</v>
      </c>
      <c r="I24" s="40"/>
      <c r="J24" s="41"/>
      <c r="K24" s="39" t="str">
        <f>IF(Tableau71522[[#This Row],[N° Equipe]]="","",IFERROR(INDEX(SPID!$A$2:$AM$10500,MATCH($I24,SPID!$N$2:$N$10500,0),15)&amp;" ("&amp;$J24&amp;")","! N° de club inconnu !"))</f>
        <v/>
      </c>
    </row>
    <row r="25" spans="1:11" ht="18" customHeight="1" x14ac:dyDescent="0.3">
      <c r="A25" s="10">
        <v>2</v>
      </c>
      <c r="B25" s="13">
        <v>4113941</v>
      </c>
      <c r="C25" s="22" t="str">
        <f>IFERROR(IF($B25="","",INDEX(SPID!$A$2:$AM$10500,MATCH($B25,SPID!$D$2:$D$10500,0),2)&amp;" "&amp;INDEX(SPID!$A$2:$AM$10500,MATCH($B25,SPID!$D$2:$D$10500,0),3)),"! Inconnu dans la base !")</f>
        <v>BARRE GROLLEAU Anae</v>
      </c>
      <c r="D25" s="10">
        <f>IFERROR(IF($B25="","",INDEX(SPID!$A$2:$AM$10500,MATCH($B25,SPID!$D$2:$D$10500,0),21)),"")</f>
        <v>964</v>
      </c>
      <c r="E25" s="10" t="str">
        <f>IFERROR(IF($B25="","",INDEX(SPID!$A$2:$AM$10500,MATCH($B25,SPID!$D$2:$D$10500,0),9)),"")</f>
        <v>C2</v>
      </c>
      <c r="F25" s="22" t="str">
        <f>IFERROR(IF($B25="","",INDEX(SPID!$A$2:$AM$10500,MATCH($B25,SPID!$D$2:$D$10500,0),15)),"")</f>
        <v>VINEUIL SPORTS / SUEVRES TT</v>
      </c>
      <c r="H25" s="27">
        <v>13</v>
      </c>
      <c r="I25" s="40"/>
      <c r="J25" s="41"/>
      <c r="K25" s="39" t="str">
        <f>IF(Tableau71522[[#This Row],[N° Equipe]]="","",IFERROR(INDEX(SPID!$A$2:$AM$10500,MATCH($I25,SPID!$N$2:$N$10500,0),15)&amp;" ("&amp;$J25&amp;")","! N° de club inconnu !"))</f>
        <v/>
      </c>
    </row>
    <row r="26" spans="1:11" ht="18" customHeight="1" x14ac:dyDescent="0.3">
      <c r="A26" s="11">
        <v>3</v>
      </c>
      <c r="B26" s="14">
        <v>4115159</v>
      </c>
      <c r="C26" s="23" t="str">
        <f>IFERROR(IF($B26="","",INDEX(SPID!$A$2:$AM$10500,MATCH($B26,SPID!$D$2:$D$10500,0),2)&amp;" "&amp;INDEX(SPID!$A$2:$AM$10500,MATCH($B26,SPID!$D$2:$D$10500,0),3)),"! Inconnu dans la base !")</f>
        <v>CURT PAUMIER Felicien</v>
      </c>
      <c r="D26" s="11">
        <f>IFERROR(IF($B26="","",INDEX(SPID!$A$2:$AM$10500,MATCH($B26,SPID!$D$2:$D$10500,0),21)),"")</f>
        <v>815</v>
      </c>
      <c r="E26" s="11" t="str">
        <f>IFERROR(IF($B26="","",INDEX(SPID!$A$2:$AM$10500,MATCH($B26,SPID!$D$2:$D$10500,0),9)),"")</f>
        <v>C2</v>
      </c>
      <c r="F26" s="23" t="str">
        <f>IFERROR(IF($B26="","",INDEX(SPID!$A$2:$AM$10500,MATCH($B26,SPID!$D$2:$D$10500,0),15)),"")</f>
        <v>VINEUIL SPORTS / SUEVRES TT</v>
      </c>
      <c r="H26" s="28">
        <v>14</v>
      </c>
      <c r="I26" s="40"/>
      <c r="J26" s="41"/>
      <c r="K26" s="39" t="str">
        <f>IF(Tableau71522[[#This Row],[N° Equipe]]="","",IFERROR(INDEX(SPID!$A$2:$AM$10500,MATCH($I26,SPID!$N$2:$N$10500,0),15)&amp;" ("&amp;$J26&amp;")","! N° de club inconnu !"))</f>
        <v/>
      </c>
    </row>
    <row r="27" spans="1:11" ht="18" customHeight="1" x14ac:dyDescent="0.3">
      <c r="H27" s="28">
        <v>15</v>
      </c>
      <c r="I27" s="40"/>
      <c r="J27" s="41"/>
      <c r="K27" s="39" t="str">
        <f>IF(Tableau71522[[#This Row],[N° Equipe]]="","",IFERROR(INDEX(SPID!$A$2:$AM$10500,MATCH($I27,SPID!$N$2:$N$10500,0),15)&amp;" ("&amp;$J27&amp;")","! N° de club inconnu !"))</f>
        <v/>
      </c>
    </row>
    <row r="28" spans="1:11" ht="18" customHeight="1" x14ac:dyDescent="0.3">
      <c r="A28" s="47" t="s">
        <v>5325</v>
      </c>
      <c r="B28" s="25" t="str">
        <f>IFERROR(IF($B32="","","0"&amp;INDEX(SPID!$A$2:$AM$10500,MATCH($B32,SPID!$D$2:$D$10500,0),14)),"")</f>
        <v>04410080</v>
      </c>
      <c r="D28" s="31" t="s">
        <v>5317</v>
      </c>
      <c r="E28" s="32"/>
      <c r="F28" s="34">
        <v>1</v>
      </c>
      <c r="H28" s="27">
        <v>16</v>
      </c>
      <c r="I28" s="40"/>
      <c r="J28" s="41"/>
      <c r="K28" s="39" t="str">
        <f>IF(Tableau71522[[#This Row],[N° Equipe]]="","",IFERROR(INDEX(SPID!$A$2:$AM$10500,MATCH($I28,SPID!$N$2:$N$10500,0),15)&amp;" ("&amp;$J28&amp;")","! N° de club inconnu !"))</f>
        <v/>
      </c>
    </row>
    <row r="29" spans="1:11" ht="18" customHeight="1" x14ac:dyDescent="0.3">
      <c r="A29" s="47"/>
      <c r="B29" s="33" t="str">
        <f>IFERROR(IF($B32="","",INDEX(SPID!$A$2:$AM$10500,MATCH($B32,SPID!$D$2:$D$10500,0),15)&amp;" ("&amp;F28&amp;")"),"")</f>
        <v>AMO.MER TT. (1)</v>
      </c>
      <c r="D29" s="31" t="s">
        <v>5334</v>
      </c>
      <c r="E29" s="32"/>
      <c r="F29" s="20">
        <f>SUM(Tableau241118[Points])</f>
        <v>1709</v>
      </c>
      <c r="H29" s="28">
        <v>17</v>
      </c>
      <c r="I29" s="40"/>
      <c r="J29" s="41"/>
      <c r="K29" s="39" t="str">
        <f>IF(Tableau71522[[#This Row],[N° Equipe]]="","",IFERROR(INDEX(SPID!$A$2:$AM$10500,MATCH($I29,SPID!$N$2:$N$10500,0),15)&amp;" ("&amp;$J29&amp;")","! N° de club inconnu !"))</f>
        <v/>
      </c>
    </row>
    <row r="30" spans="1:11" ht="18" customHeight="1" x14ac:dyDescent="0.3">
      <c r="H30" s="28">
        <v>18</v>
      </c>
      <c r="I30" s="40"/>
      <c r="J30" s="41"/>
      <c r="K30" s="39" t="str">
        <f>IF(Tableau71522[[#This Row],[N° Equipe]]="","",IFERROR(INDEX(SPID!$A$2:$AM$10500,MATCH($I30,SPID!$N$2:$N$10500,0),15)&amp;" ("&amp;$J30&amp;")","! N° de club inconnu !"))</f>
        <v/>
      </c>
    </row>
    <row r="31" spans="1:11" ht="18" customHeight="1" x14ac:dyDescent="0.3">
      <c r="A31" s="8" t="s">
        <v>7</v>
      </c>
      <c r="B31" s="8" t="s">
        <v>3</v>
      </c>
      <c r="C31" s="8" t="s">
        <v>1</v>
      </c>
      <c r="D31" s="8" t="s">
        <v>4</v>
      </c>
      <c r="E31" s="8" t="s">
        <v>5</v>
      </c>
      <c r="F31" s="8" t="s">
        <v>2</v>
      </c>
      <c r="H31" s="27">
        <v>19</v>
      </c>
      <c r="I31" s="40"/>
      <c r="J31" s="41"/>
      <c r="K31" s="39" t="str">
        <f>IF(Tableau71522[[#This Row],[N° Equipe]]="","",IFERROR(INDEX(SPID!$A$2:$AM$10500,MATCH($I31,SPID!$N$2:$N$10500,0),15)&amp;" ("&amp;$J31&amp;")","! N° de club inconnu !"))</f>
        <v/>
      </c>
    </row>
    <row r="32" spans="1:11" ht="18" customHeight="1" x14ac:dyDescent="0.3">
      <c r="A32" s="9">
        <v>1</v>
      </c>
      <c r="B32" s="12">
        <v>4114214</v>
      </c>
      <c r="C32" s="21" t="str">
        <f>IFERROR(IF($B32="","",INDEX(SPID!$A$2:$AM$10500,MATCH($B32,SPID!$D$2:$D$10500,0),2)&amp;" "&amp;INDEX(SPID!$A$2:$AM$10500,MATCH($B32,SPID!$D$2:$D$10500,0),3)),"! Inconnu dans la base !")</f>
        <v>MAGNIER Laelle</v>
      </c>
      <c r="D32" s="9">
        <f>IFERROR(IF($B32="","",INDEX(SPID!$A$2:$AM$10500,MATCH($B32,SPID!$D$2:$D$10500,0),21)),"")</f>
        <v>635</v>
      </c>
      <c r="E32" s="9" t="str">
        <f>IFERROR(IF($B32="","",INDEX(SPID!$A$2:$AM$10500,MATCH($B32,SPID!$D$2:$D$10500,0),9)),"")</f>
        <v>C1</v>
      </c>
      <c r="F32" s="21" t="str">
        <f>IFERROR(IF($B32="","",INDEX(SPID!$A$2:$AM$10500,MATCH($B32,SPID!$D$2:$D$10500,0),15)),"")</f>
        <v>AMO.MER TT.</v>
      </c>
      <c r="H32" s="28">
        <v>20</v>
      </c>
      <c r="I32" s="40"/>
      <c r="J32" s="41"/>
      <c r="K32" s="39" t="str">
        <f>IF(Tableau71522[[#This Row],[N° Equipe]]="","",IFERROR(INDEX(SPID!$A$2:$AM$10500,MATCH($I32,SPID!$N$2:$N$10500,0),15)&amp;" ("&amp;$J32&amp;")","! N° de club inconnu !"))</f>
        <v/>
      </c>
    </row>
    <row r="33" spans="1:11" ht="18" customHeight="1" x14ac:dyDescent="0.3">
      <c r="A33" s="10">
        <v>2</v>
      </c>
      <c r="B33" s="13">
        <v>4115777</v>
      </c>
      <c r="C33" s="22" t="str">
        <f>IFERROR(IF($B33="","",INDEX(SPID!$A$2:$AM$10500,MATCH($B33,SPID!$D$2:$D$10500,0),2)&amp;" "&amp;INDEX(SPID!$A$2:$AM$10500,MATCH($B33,SPID!$D$2:$D$10500,0),3)),"! Inconnu dans la base !")</f>
        <v>LECOMTE CHEBRET Charly</v>
      </c>
      <c r="D33" s="10">
        <f>IFERROR(IF($B33="","",INDEX(SPID!$A$2:$AM$10500,MATCH($B33,SPID!$D$2:$D$10500,0),21)),"")</f>
        <v>530</v>
      </c>
      <c r="E33" s="10" t="str">
        <f>IFERROR(IF($B33="","",INDEX(SPID!$A$2:$AM$10500,MATCH($B33,SPID!$D$2:$D$10500,0),9)),"")</f>
        <v>C2</v>
      </c>
      <c r="F33" s="22" t="str">
        <f>IFERROR(IF($B33="","",INDEX(SPID!$A$2:$AM$10500,MATCH($B33,SPID!$D$2:$D$10500,0),15)),"")</f>
        <v>AMO.MER TT.</v>
      </c>
      <c r="H33" s="28">
        <v>21</v>
      </c>
      <c r="I33" s="40"/>
      <c r="J33" s="41"/>
      <c r="K33" s="39" t="str">
        <f>IF(Tableau71522[[#This Row],[N° Equipe]]="","",IFERROR(INDEX(SPID!$A$2:$AM$10500,MATCH($I33,SPID!$N$2:$N$10500,0),15)&amp;" ("&amp;$J33&amp;")","! N° de club inconnu !"))</f>
        <v/>
      </c>
    </row>
    <row r="34" spans="1:11" ht="18" customHeight="1" x14ac:dyDescent="0.3">
      <c r="A34" s="11">
        <v>3</v>
      </c>
      <c r="B34" s="14">
        <v>4113160</v>
      </c>
      <c r="C34" s="23" t="str">
        <f>IFERROR(IF($B34="","",INDEX(SPID!$A$2:$AM$10500,MATCH($B34,SPID!$D$2:$D$10500,0),2)&amp;" "&amp;INDEX(SPID!$A$2:$AM$10500,MATCH($B34,SPID!$D$2:$D$10500,0),3)),"! Inconnu dans la base !")</f>
        <v>GANDON Helene</v>
      </c>
      <c r="D34" s="11">
        <f>IFERROR(IF($B34="","",INDEX(SPID!$A$2:$AM$10500,MATCH($B34,SPID!$D$2:$D$10500,0),21)),"")</f>
        <v>544</v>
      </c>
      <c r="E34" s="11" t="str">
        <f>IFERROR(IF($B34="","",INDEX(SPID!$A$2:$AM$10500,MATCH($B34,SPID!$D$2:$D$10500,0),9)),"")</f>
        <v>C1</v>
      </c>
      <c r="F34" s="23" t="str">
        <f>IFERROR(IF($B34="","",INDEX(SPID!$A$2:$AM$10500,MATCH($B34,SPID!$D$2:$D$10500,0),15)),"")</f>
        <v>AMO.MER TT.</v>
      </c>
      <c r="H34" s="27">
        <v>22</v>
      </c>
      <c r="I34" s="40"/>
      <c r="J34" s="41"/>
      <c r="K34" s="39" t="str">
        <f>IF(Tableau71522[[#This Row],[N° Equipe]]="","",IFERROR(INDEX(SPID!$A$2:$AM$10500,MATCH($I34,SPID!$N$2:$N$10500,0),15)&amp;" ("&amp;$J34&amp;")","! N° de club inconnu !"))</f>
        <v/>
      </c>
    </row>
    <row r="35" spans="1:11" ht="18" customHeight="1" x14ac:dyDescent="0.3">
      <c r="H35" s="28">
        <v>23</v>
      </c>
      <c r="I35" s="40"/>
      <c r="J35" s="41"/>
      <c r="K35" s="39" t="str">
        <f>IF(Tableau71522[[#This Row],[N° Equipe]]="","",IFERROR(INDEX(SPID!$A$2:$AM$10500,MATCH($I35,SPID!$N$2:$N$10500,0),15)&amp;" ("&amp;$J35&amp;")","! N° de club inconnu !"))</f>
        <v/>
      </c>
    </row>
    <row r="36" spans="1:11" ht="18" customHeight="1" x14ac:dyDescent="0.3">
      <c r="A36" s="47" t="s">
        <v>5326</v>
      </c>
      <c r="B36" s="25" t="str">
        <f>IFERROR(IF($B40="","","0"&amp;INDEX(SPID!$A$2:$AM$10500,MATCH($B40,SPID!$D$2:$D$10500,0),14)),"")</f>
        <v>04410696</v>
      </c>
      <c r="D36" s="31" t="s">
        <v>5317</v>
      </c>
      <c r="E36" s="32"/>
      <c r="F36" s="34">
        <v>2</v>
      </c>
      <c r="H36" s="28">
        <v>24</v>
      </c>
      <c r="I36" s="40"/>
      <c r="J36" s="41"/>
      <c r="K36" s="39" t="str">
        <f>IF(Tableau71522[[#This Row],[N° Equipe]]="","",IFERROR(INDEX(SPID!$A$2:$AM$10500,MATCH($I36,SPID!$N$2:$N$10500,0),15)&amp;" ("&amp;$J36&amp;")","! N° de club inconnu !"))</f>
        <v/>
      </c>
    </row>
    <row r="37" spans="1:11" ht="18" customHeight="1" x14ac:dyDescent="0.3">
      <c r="A37" s="47"/>
      <c r="B37" s="33" t="str">
        <f>IFERROR(IF($B40="","",INDEX(SPID!$A$2:$AM$10500,MATCH($B40,SPID!$D$2:$D$10500,0),15)&amp;" ("&amp;F36&amp;")"),"")</f>
        <v>AZE TENNIS DE TABLE  (2)</v>
      </c>
      <c r="D37" s="31" t="s">
        <v>5334</v>
      </c>
      <c r="E37" s="32"/>
      <c r="F37" s="20">
        <f>SUM(Tableau251219[Points])</f>
        <v>1605</v>
      </c>
      <c r="H37" s="27">
        <v>25</v>
      </c>
      <c r="I37" s="40"/>
      <c r="J37" s="41"/>
      <c r="K37" s="39" t="str">
        <f>IF(Tableau71522[[#This Row],[N° Equipe]]="","",IFERROR(INDEX(SPID!$A$2:$AM$10500,MATCH($I37,SPID!$N$2:$N$10500,0),15)&amp;" ("&amp;$J37&amp;")","! N° de club inconnu !"))</f>
        <v/>
      </c>
    </row>
    <row r="38" spans="1:11" ht="18" customHeight="1" x14ac:dyDescent="0.3">
      <c r="H38" s="28">
        <v>26</v>
      </c>
      <c r="I38" s="40"/>
      <c r="J38" s="41"/>
      <c r="K38" s="39" t="str">
        <f>IF(Tableau71522[[#This Row],[N° Equipe]]="","",IFERROR(INDEX(SPID!$A$2:$AM$10500,MATCH($I38,SPID!$N$2:$N$10500,0),15)&amp;" ("&amp;$J38&amp;")","! N° de club inconnu !"))</f>
        <v/>
      </c>
    </row>
    <row r="39" spans="1:11" ht="18" customHeight="1" x14ac:dyDescent="0.3">
      <c r="A39" s="8" t="s">
        <v>7</v>
      </c>
      <c r="B39" s="8" t="s">
        <v>3</v>
      </c>
      <c r="C39" s="8" t="s">
        <v>1</v>
      </c>
      <c r="D39" s="8" t="s">
        <v>4</v>
      </c>
      <c r="E39" s="8" t="s">
        <v>5</v>
      </c>
      <c r="F39" s="8" t="s">
        <v>2</v>
      </c>
      <c r="H39" s="28">
        <v>27</v>
      </c>
      <c r="I39" s="40"/>
      <c r="J39" s="41"/>
      <c r="K39" s="39" t="str">
        <f>IF(Tableau71522[[#This Row],[N° Equipe]]="","",IFERROR(INDEX(SPID!$A$2:$AM$10500,MATCH($I39,SPID!$N$2:$N$10500,0),15)&amp;" ("&amp;$J39&amp;")","! N° de club inconnu !"))</f>
        <v/>
      </c>
    </row>
    <row r="40" spans="1:11" ht="18" customHeight="1" x14ac:dyDescent="0.3">
      <c r="A40" s="9">
        <v>1</v>
      </c>
      <c r="B40" s="12">
        <v>7223596</v>
      </c>
      <c r="C40" s="21" t="str">
        <f>IFERROR(IF($B40="","",INDEX(SPID!$A$2:$AM$10500,MATCH($B40,SPID!$D$2:$D$10500,0),2)&amp;" "&amp;INDEX(SPID!$A$2:$AM$10500,MATCH($B40,SPID!$D$2:$D$10500,0),3)),"! Inconnu dans la base !")</f>
        <v>HAUDEBOURG Ethan</v>
      </c>
      <c r="D40" s="9">
        <f>IFERROR(IF($B40="","",INDEX(SPID!$A$2:$AM$10500,MATCH($B40,SPID!$D$2:$D$10500,0),21)),"")</f>
        <v>605</v>
      </c>
      <c r="E40" s="9" t="str">
        <f>IFERROR(IF($B40="","",INDEX(SPID!$A$2:$AM$10500,MATCH($B40,SPID!$D$2:$D$10500,0),9)),"")</f>
        <v>C2</v>
      </c>
      <c r="F40" s="21" t="str">
        <f>IFERROR(IF($B40="","",INDEX(SPID!$A$2:$AM$10500,MATCH($B40,SPID!$D$2:$D$10500,0),15)),"")</f>
        <v xml:space="preserve">AZE TENNIS DE TABLE </v>
      </c>
      <c r="H40" s="27">
        <v>28</v>
      </c>
      <c r="I40" s="40"/>
      <c r="J40" s="41"/>
      <c r="K40" s="39" t="str">
        <f>IF(Tableau71522[[#This Row],[N° Equipe]]="","",IFERROR(INDEX(SPID!$A$2:$AM$10500,MATCH($I40,SPID!$N$2:$N$10500,0),15)&amp;" ("&amp;$J40&amp;")","! N° de club inconnu !"))</f>
        <v/>
      </c>
    </row>
    <row r="41" spans="1:11" ht="18" customHeight="1" x14ac:dyDescent="0.3">
      <c r="A41" s="10">
        <v>2</v>
      </c>
      <c r="B41" s="13">
        <v>4115923</v>
      </c>
      <c r="C41" s="22" t="str">
        <f>IFERROR(IF($B41="","",INDEX(SPID!$A$2:$AM$10500,MATCH($B41,SPID!$D$2:$D$10500,0),2)&amp;" "&amp;INDEX(SPID!$A$2:$AM$10500,MATCH($B41,SPID!$D$2:$D$10500,0),3)),"! Inconnu dans la base !")</f>
        <v>BIDALLIER Maxime</v>
      </c>
      <c r="D41" s="10">
        <f>IFERROR(IF($B41="","",INDEX(SPID!$A$2:$AM$10500,MATCH($B41,SPID!$D$2:$D$10500,0),21)),"")</f>
        <v>500</v>
      </c>
      <c r="E41" s="10" t="str">
        <f>IFERROR(IF($B41="","",INDEX(SPID!$A$2:$AM$10500,MATCH($B41,SPID!$D$2:$D$10500,0),9)),"")</f>
        <v>C1</v>
      </c>
      <c r="F41" s="22" t="str">
        <f>IFERROR(IF($B41="","",INDEX(SPID!$A$2:$AM$10500,MATCH($B41,SPID!$D$2:$D$10500,0),15)),"")</f>
        <v xml:space="preserve">AZE TENNIS DE TABLE </v>
      </c>
      <c r="H41" s="28">
        <v>29</v>
      </c>
      <c r="I41" s="40"/>
      <c r="J41" s="41"/>
      <c r="K41" s="39" t="str">
        <f>IF(Tableau71522[[#This Row],[N° Equipe]]="","",IFERROR(INDEX(SPID!$A$2:$AM$10500,MATCH($I41,SPID!$N$2:$N$10500,0),15)&amp;" ("&amp;$J41&amp;")","! N° de club inconnu !"))</f>
        <v/>
      </c>
    </row>
    <row r="42" spans="1:11" ht="18" customHeight="1" x14ac:dyDescent="0.3">
      <c r="A42" s="11">
        <v>3</v>
      </c>
      <c r="B42" s="14">
        <v>4115924</v>
      </c>
      <c r="C42" s="23" t="str">
        <f>IFERROR(IF($B42="","",INDEX(SPID!$A$2:$AM$10500,MATCH($B42,SPID!$D$2:$D$10500,0),2)&amp;" "&amp;INDEX(SPID!$A$2:$AM$10500,MATCH($B42,SPID!$D$2:$D$10500,0),3)),"! Inconnu dans la base !")</f>
        <v>HOGU-MOREAU Aymeric</v>
      </c>
      <c r="D42" s="11">
        <f>IFERROR(IF($B42="","",INDEX(SPID!$A$2:$AM$10500,MATCH($B42,SPID!$D$2:$D$10500,0),21)),"")</f>
        <v>500</v>
      </c>
      <c r="E42" s="11" t="str">
        <f>IFERROR(IF($B42="","",INDEX(SPID!$A$2:$AM$10500,MATCH($B42,SPID!$D$2:$D$10500,0),9)),"")</f>
        <v>C1</v>
      </c>
      <c r="F42" s="23" t="str">
        <f>IFERROR(IF($B42="","",INDEX(SPID!$A$2:$AM$10500,MATCH($B42,SPID!$D$2:$D$10500,0),15)),"")</f>
        <v xml:space="preserve">AZE TENNIS DE TABLE </v>
      </c>
      <c r="H42" s="28">
        <v>30</v>
      </c>
      <c r="I42" s="40"/>
      <c r="J42" s="41"/>
      <c r="K42" s="39" t="str">
        <f>IF(Tableau71522[[#This Row],[N° Equipe]]="","",IFERROR(INDEX(SPID!$A$2:$AM$10500,MATCH($I42,SPID!$N$2:$N$10500,0),15)&amp;" ("&amp;$J42&amp;")","! N° de club inconnu !"))</f>
        <v/>
      </c>
    </row>
    <row r="43" spans="1:11" ht="18" customHeight="1" x14ac:dyDescent="0.3">
      <c r="H43" s="27">
        <v>31</v>
      </c>
      <c r="I43" s="40"/>
      <c r="J43" s="41"/>
      <c r="K43" s="39" t="str">
        <f>IF(Tableau71522[[#This Row],[N° Equipe]]="","",IFERROR(INDEX(SPID!$A$2:$AM$10500,MATCH($I43,SPID!$N$2:$N$10500,0),15)&amp;" ("&amp;$J43&amp;")","! N° de club inconnu !"))</f>
        <v/>
      </c>
    </row>
    <row r="44" spans="1:11" ht="18" customHeight="1" x14ac:dyDescent="0.3">
      <c r="A44" s="47" t="s">
        <v>5327</v>
      </c>
      <c r="B44" s="25" t="str">
        <f>IFERROR(IF($B48="","","0"&amp;INDEX(SPID!$A$2:$AM$10500,MATCH($B48,SPID!$D$2:$D$10500,0),14)),"")</f>
        <v>04410466</v>
      </c>
      <c r="D44" s="31" t="s">
        <v>5317</v>
      </c>
      <c r="E44" s="32"/>
      <c r="F44" s="34">
        <v>1</v>
      </c>
      <c r="H44" s="28">
        <v>32</v>
      </c>
      <c r="I44" s="42"/>
      <c r="J44" s="43"/>
      <c r="K44" s="44" t="str">
        <f>IF(Tableau71522[[#This Row],[N° Equipe]]="","",IFERROR(INDEX(SPID!$A$2:$AM$10500,MATCH($I44,SPID!$N$2:$N$10500,0),15)&amp;" ("&amp;$J44&amp;")","! N° de club inconnu !"))</f>
        <v/>
      </c>
    </row>
    <row r="45" spans="1:11" ht="18" customHeight="1" x14ac:dyDescent="0.3">
      <c r="A45" s="47"/>
      <c r="B45" s="33" t="str">
        <f>IFERROR(IF($B48="","",INDEX(SPID!$A$2:$AM$10500,MATCH($B48,SPID!$D$2:$D$10500,0),15)&amp;" ("&amp;F44&amp;")"),"")</f>
        <v>BLOIS PING 41 (1)</v>
      </c>
      <c r="D45" s="31" t="s">
        <v>5334</v>
      </c>
      <c r="E45" s="32"/>
      <c r="F45" s="20">
        <f>SUM(Tableau261320[Points])</f>
        <v>1500</v>
      </c>
    </row>
    <row r="46" spans="1:11" ht="18" customHeight="1" x14ac:dyDescent="0.3"/>
    <row r="47" spans="1:11" ht="18" customHeight="1" x14ac:dyDescent="0.3">
      <c r="A47" s="8" t="s">
        <v>7</v>
      </c>
      <c r="B47" s="8" t="s">
        <v>3</v>
      </c>
      <c r="C47" s="8" t="s">
        <v>1</v>
      </c>
      <c r="D47" s="8" t="s">
        <v>4</v>
      </c>
      <c r="E47" s="8" t="s">
        <v>5</v>
      </c>
      <c r="F47" s="8" t="s">
        <v>2</v>
      </c>
    </row>
    <row r="48" spans="1:11" ht="18" customHeight="1" x14ac:dyDescent="0.3">
      <c r="A48" s="9">
        <v>1</v>
      </c>
      <c r="B48" s="12">
        <v>4114075</v>
      </c>
      <c r="C48" s="21" t="str">
        <f>IFERROR(IF($B48="","",INDEX(SPID!$A$2:$AM$10500,MATCH($B48,SPID!$D$2:$D$10500,0),2)&amp;" "&amp;INDEX(SPID!$A$2:$AM$10500,MATCH($B48,SPID!$D$2:$D$10500,0),3)),"! Inconnu dans la base !")</f>
        <v>LOUPIE Achille</v>
      </c>
      <c r="D48" s="9">
        <f>IFERROR(IF($B48="","",INDEX(SPID!$A$2:$AM$10500,MATCH($B48,SPID!$D$2:$D$10500,0),21)),"")</f>
        <v>500</v>
      </c>
      <c r="E48" s="9" t="str">
        <f>IFERROR(IF($B48="","",INDEX(SPID!$A$2:$AM$10500,MATCH($B48,SPID!$D$2:$D$10500,0),9)),"")</f>
        <v>C2</v>
      </c>
      <c r="F48" s="21" t="str">
        <f>IFERROR(IF($B48="","",INDEX(SPID!$A$2:$AM$10500,MATCH($B48,SPID!$D$2:$D$10500,0),15)),"")</f>
        <v>BLOIS PING 41</v>
      </c>
    </row>
    <row r="49" spans="1:6" ht="18" customHeight="1" x14ac:dyDescent="0.3">
      <c r="A49" s="10">
        <v>2</v>
      </c>
      <c r="B49" s="13">
        <v>4114663</v>
      </c>
      <c r="C49" s="22" t="str">
        <f>IFERROR(IF($B49="","",INDEX(SPID!$A$2:$AM$10500,MATCH($B49,SPID!$D$2:$D$10500,0),2)&amp;" "&amp;INDEX(SPID!$A$2:$AM$10500,MATCH($B49,SPID!$D$2:$D$10500,0),3)),"! Inconnu dans la base !")</f>
        <v>DOMENECH Pierre</v>
      </c>
      <c r="D49" s="10">
        <f>IFERROR(IF($B49="","",INDEX(SPID!$A$2:$AM$10500,MATCH($B49,SPID!$D$2:$D$10500,0),21)),"")</f>
        <v>500</v>
      </c>
      <c r="E49" s="10" t="str">
        <f>IFERROR(IF($B49="","",INDEX(SPID!$A$2:$AM$10500,MATCH($B49,SPID!$D$2:$D$10500,0),9)),"")</f>
        <v>C2</v>
      </c>
      <c r="F49" s="22" t="str">
        <f>IFERROR(IF($B49="","",INDEX(SPID!$A$2:$AM$10500,MATCH($B49,SPID!$D$2:$D$10500,0),15)),"")</f>
        <v>BLOIS PING 41</v>
      </c>
    </row>
    <row r="50" spans="1:6" ht="18" customHeight="1" x14ac:dyDescent="0.3">
      <c r="A50" s="11">
        <v>3</v>
      </c>
      <c r="B50" s="14">
        <v>4114544</v>
      </c>
      <c r="C50" s="23" t="str">
        <f>IFERROR(IF($B50="","",INDEX(SPID!$A$2:$AM$10500,MATCH($B50,SPID!$D$2:$D$10500,0),2)&amp;" "&amp;INDEX(SPID!$A$2:$AM$10500,MATCH($B50,SPID!$D$2:$D$10500,0),3)),"! Inconnu dans la base !")</f>
        <v>BLANCHET BEAUFEU William</v>
      </c>
      <c r="D50" s="11">
        <f>IFERROR(IF($B50="","",INDEX(SPID!$A$2:$AM$10500,MATCH($B50,SPID!$D$2:$D$10500,0),21)),"")</f>
        <v>500</v>
      </c>
      <c r="E50" s="11" t="str">
        <f>IFERROR(IF($B50="","",INDEX(SPID!$A$2:$AM$10500,MATCH($B50,SPID!$D$2:$D$10500,0),9)),"")</f>
        <v>C1</v>
      </c>
      <c r="F50" s="23" t="str">
        <f>IFERROR(IF($B50="","",INDEX(SPID!$A$2:$AM$10500,MATCH($B50,SPID!$D$2:$D$10500,0),15)),"")</f>
        <v>BLOIS PING 41</v>
      </c>
    </row>
    <row r="51" spans="1:6" ht="18" customHeight="1" x14ac:dyDescent="0.3"/>
    <row r="52" spans="1:6" ht="18" customHeight="1" x14ac:dyDescent="0.3">
      <c r="A52" s="47" t="s">
        <v>5328</v>
      </c>
      <c r="B52" s="25" t="str">
        <f>IFERROR(IF($B56="","","0"&amp;INDEX(SPID!$A$2:$AM$10500,MATCH($B56,SPID!$D$2:$D$10500,0),14)),"")</f>
        <v>04410080</v>
      </c>
      <c r="D52" s="31" t="s">
        <v>5317</v>
      </c>
      <c r="E52" s="32"/>
      <c r="F52" s="34">
        <v>2</v>
      </c>
    </row>
    <row r="53" spans="1:6" ht="18" customHeight="1" x14ac:dyDescent="0.3">
      <c r="A53" s="47"/>
      <c r="B53" s="33" t="str">
        <f>IFERROR(IF($B56="","",INDEX(SPID!$A$2:$AM$10500,MATCH($B56,SPID!$D$2:$D$10500,0),15)&amp;" ("&amp;F52&amp;")"),"")</f>
        <v>AMO.MER TT. (2)</v>
      </c>
      <c r="D53" s="31" t="s">
        <v>5334</v>
      </c>
      <c r="E53" s="32"/>
      <c r="F53" s="20">
        <f>SUM(Tableau271421[Points])</f>
        <v>1526</v>
      </c>
    </row>
    <row r="54" spans="1:6" ht="18" customHeight="1" x14ac:dyDescent="0.3"/>
    <row r="55" spans="1:6" ht="18" customHeight="1" x14ac:dyDescent="0.3">
      <c r="A55" s="8" t="s">
        <v>7</v>
      </c>
      <c r="B55" s="8" t="s">
        <v>3</v>
      </c>
      <c r="C55" s="8" t="s">
        <v>1</v>
      </c>
      <c r="D55" s="8" t="s">
        <v>4</v>
      </c>
      <c r="E55" s="8" t="s">
        <v>5</v>
      </c>
      <c r="F55" s="8" t="s">
        <v>2</v>
      </c>
    </row>
    <row r="56" spans="1:6" ht="18" customHeight="1" x14ac:dyDescent="0.3">
      <c r="A56" s="9">
        <v>1</v>
      </c>
      <c r="B56" s="12">
        <v>4115951</v>
      </c>
      <c r="C56" s="21" t="str">
        <f>IFERROR(IF($B56="","",INDEX(SPID!$A$2:$AM$10500,MATCH($B56,SPID!$D$2:$D$10500,0),2)&amp;" "&amp;INDEX(SPID!$A$2:$AM$10500,MATCH($B56,SPID!$D$2:$D$10500,0),3)),"! Inconnu dans la base !")</f>
        <v>VAUCHER Hugo</v>
      </c>
      <c r="D56" s="9">
        <f>IFERROR(IF($B56="","",INDEX(SPID!$A$2:$AM$10500,MATCH($B56,SPID!$D$2:$D$10500,0),21)),"")</f>
        <v>500</v>
      </c>
      <c r="E56" s="9" t="str">
        <f>IFERROR(IF($B56="","",INDEX(SPID!$A$2:$AM$10500,MATCH($B56,SPID!$D$2:$D$10500,0),9)),"")</f>
        <v>C1</v>
      </c>
      <c r="F56" s="21" t="str">
        <f>IFERROR(IF($B56="","",INDEX(SPID!$A$2:$AM$10500,MATCH($B56,SPID!$D$2:$D$10500,0),15)),"")</f>
        <v>AMO.MER TT.</v>
      </c>
    </row>
    <row r="57" spans="1:6" ht="18" customHeight="1" x14ac:dyDescent="0.3">
      <c r="A57" s="10">
        <v>2</v>
      </c>
      <c r="B57" s="13">
        <v>4113683</v>
      </c>
      <c r="C57" s="22" t="str">
        <f>IFERROR(IF($B57="","",INDEX(SPID!$A$2:$AM$10500,MATCH($B57,SPID!$D$2:$D$10500,0),2)&amp;" "&amp;INDEX(SPID!$A$2:$AM$10500,MATCH($B57,SPID!$D$2:$D$10500,0),3)),"! Inconnu dans la base !")</f>
        <v>VERLAET Axel</v>
      </c>
      <c r="D57" s="10">
        <f>IFERROR(IF($B57="","",INDEX(SPID!$A$2:$AM$10500,MATCH($B57,SPID!$D$2:$D$10500,0),21)),"")</f>
        <v>526</v>
      </c>
      <c r="E57" s="10" t="str">
        <f>IFERROR(IF($B57="","",INDEX(SPID!$A$2:$AM$10500,MATCH($B57,SPID!$D$2:$D$10500,0),9)),"")</f>
        <v>C1</v>
      </c>
      <c r="F57" s="22" t="str">
        <f>IFERROR(IF($B57="","",INDEX(SPID!$A$2:$AM$10500,MATCH($B57,SPID!$D$2:$D$10500,0),15)),"")</f>
        <v>AMO.MER TT.</v>
      </c>
    </row>
    <row r="58" spans="1:6" ht="18" customHeight="1" x14ac:dyDescent="0.3">
      <c r="A58" s="11">
        <v>3</v>
      </c>
      <c r="B58" s="14">
        <v>4115321</v>
      </c>
      <c r="C58" s="23" t="str">
        <f>IFERROR(IF($B58="","",INDEX(SPID!$A$2:$AM$10500,MATCH($B58,SPID!$D$2:$D$10500,0),2)&amp;" "&amp;INDEX(SPID!$A$2:$AM$10500,MATCH($B58,SPID!$D$2:$D$10500,0),3)),"! Inconnu dans la base !")</f>
        <v>FERJULE Sloryane</v>
      </c>
      <c r="D58" s="11">
        <f>IFERROR(IF($B58="","",INDEX(SPID!$A$2:$AM$10500,MATCH($B58,SPID!$D$2:$D$10500,0),21)),"")</f>
        <v>500</v>
      </c>
      <c r="E58" s="11" t="str">
        <f>IFERROR(IF($B58="","",INDEX(SPID!$A$2:$AM$10500,MATCH($B58,SPID!$D$2:$D$10500,0),9)),"")</f>
        <v>C1</v>
      </c>
      <c r="F58" s="23" t="str">
        <f>IFERROR(IF($B58="","",INDEX(SPID!$A$2:$AM$10500,MATCH($B58,SPID!$D$2:$D$10500,0),15)),"")</f>
        <v>AMO.MER TT.</v>
      </c>
    </row>
  </sheetData>
  <sheetProtection algorithmName="SHA-512" hashValue="bgpMUnUKrFbHfY/qVdSOXPcF4318iytizhDUkS2aPoBvweilgtWUeEGMrp/j4JjItx0Ml6Yof0kspsRKukPXKw==" saltValue="L9MF6bAY3hZ4bn9ZAzDWdQ==" spinCount="100000" sheet="1" objects="1" scenarios="1"/>
  <mergeCells count="8">
    <mergeCell ref="A44:A45"/>
    <mergeCell ref="A52:A53"/>
    <mergeCell ref="C8:D8"/>
    <mergeCell ref="A12:A13"/>
    <mergeCell ref="G13:G18"/>
    <mergeCell ref="A20:A21"/>
    <mergeCell ref="A28:A29"/>
    <mergeCell ref="A36:A37"/>
  </mergeCells>
  <conditionalFormatting sqref="B16:B18 B24:B26 B32:B34 B40:B42 B48:B50 B56:B58">
    <cfRule type="duplicateValues" dxfId="27" priority="1"/>
  </conditionalFormatting>
  <conditionalFormatting sqref="B16:B18 F12">
    <cfRule type="containsBlanks" dxfId="26" priority="14">
      <formula>LEN(TRIM(B12))=0</formula>
    </cfRule>
  </conditionalFormatting>
  <conditionalFormatting sqref="B24:B26">
    <cfRule type="containsBlanks" dxfId="25" priority="13">
      <formula>LEN(TRIM(B24))=0</formula>
    </cfRule>
  </conditionalFormatting>
  <conditionalFormatting sqref="B32:B34">
    <cfRule type="containsBlanks" dxfId="24" priority="12">
      <formula>LEN(TRIM(B32))=0</formula>
    </cfRule>
  </conditionalFormatting>
  <conditionalFormatting sqref="B40:B42">
    <cfRule type="containsBlanks" dxfId="23" priority="11">
      <formula>LEN(TRIM(B40))=0</formula>
    </cfRule>
  </conditionalFormatting>
  <conditionalFormatting sqref="B48:B50">
    <cfRule type="containsBlanks" dxfId="22" priority="10">
      <formula>LEN(TRIM(B48))=0</formula>
    </cfRule>
  </conditionalFormatting>
  <conditionalFormatting sqref="B56:B58">
    <cfRule type="containsBlanks" dxfId="21" priority="9">
      <formula>LEN(TRIM(B56))=0</formula>
    </cfRule>
  </conditionalFormatting>
  <conditionalFormatting sqref="F20">
    <cfRule type="containsBlanks" dxfId="20" priority="7">
      <formula>LEN(TRIM(F20))=0</formula>
    </cfRule>
  </conditionalFormatting>
  <conditionalFormatting sqref="F28">
    <cfRule type="containsBlanks" dxfId="19" priority="6">
      <formula>LEN(TRIM(F28))=0</formula>
    </cfRule>
  </conditionalFormatting>
  <conditionalFormatting sqref="F36">
    <cfRule type="containsBlanks" dxfId="18" priority="5">
      <formula>LEN(TRIM(F36))=0</formula>
    </cfRule>
  </conditionalFormatting>
  <conditionalFormatting sqref="F44">
    <cfRule type="containsBlanks" dxfId="17" priority="4">
      <formula>LEN(TRIM(F44))=0</formula>
    </cfRule>
  </conditionalFormatting>
  <conditionalFormatting sqref="F52">
    <cfRule type="containsBlanks" dxfId="16" priority="3">
      <formula>LEN(TRIM(F52))=0</formula>
    </cfRule>
  </conditionalFormatting>
  <conditionalFormatting sqref="I19:J44">
    <cfRule type="containsBlanks" dxfId="15" priority="8">
      <formula>LEN(TRIM(I19))=0</formula>
    </cfRule>
  </conditionalFormatting>
  <conditionalFormatting sqref="J13:J18">
    <cfRule type="cellIs" dxfId="14" priority="2" operator="equal">
      <formula>0</formula>
    </cfRule>
  </conditionalFormatting>
  <dataValidations count="3">
    <dataValidation type="list" allowBlank="1" showInputMessage="1" showErrorMessage="1" promptTitle="N° Equipe" prompt="Merci d'indiquer le numéro de l'équipe." sqref="F12 F20 F28 F36 F44 F52 J19:J44" xr:uid="{620D0F32-E30A-4929-8C6E-520F4F90EBFE}">
      <formula1>"1,2,3,4,5,6,7,8,9,10"</formula1>
    </dataValidation>
    <dataValidation allowBlank="1" showInputMessage="1" showErrorMessage="1" promptTitle="N° Club" prompt="Merci d'indiquer le numéro du club." sqref="I19:I44" xr:uid="{E4A48F99-BE38-457E-9A9D-57681488ADB2}"/>
    <dataValidation allowBlank="1" showInputMessage="1" showErrorMessage="1" promptTitle="Licence joueur" prompt="Merci d'inder les numéros de licence des joueurs qui composent l'équipe." sqref="B16:B18 B24:B26 B32:B34 B40:B42 B48:B50 B56:B58" xr:uid="{BB8EA409-3B57-419D-BA5D-CB516013486D}"/>
  </dataValidations>
  <printOptions horizontalCentered="1"/>
  <pageMargins left="0.19685039370078741" right="0.19685039370078741" top="1.6535433070866143" bottom="0.19685039370078741" header="0.31496062992125984" footer="0.31496062992125984"/>
  <pageSetup paperSize="9" scale="50" orientation="portrait" r:id="rId1"/>
  <headerFooter>
    <oddHeader>&amp;C&amp;G&amp;RSAISON 2023 / 2024</oddHeader>
    <oddFooter>&amp;C&amp;G</oddFooter>
  </headerFooter>
  <drawing r:id="rId2"/>
  <legacyDrawingHF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3549-8F33-4B41-A1C6-28BEE47C1395}">
  <sheetPr>
    <tabColor theme="9"/>
    <pageSetUpPr fitToPage="1"/>
  </sheetPr>
  <dimension ref="A1:N58"/>
  <sheetViews>
    <sheetView showGridLines="0" topLeftCell="A8" workbookViewId="0">
      <selection activeCell="B51" sqref="B51"/>
    </sheetView>
  </sheetViews>
  <sheetFormatPr baseColWidth="10" defaultColWidth="11.44140625" defaultRowHeight="14.4" x14ac:dyDescent="0.3"/>
  <cols>
    <col min="1" max="1" width="10.33203125" style="5" customWidth="1"/>
    <col min="2" max="2" width="11.6640625" style="2" customWidth="1"/>
    <col min="3" max="3" width="38.6640625" style="2" customWidth="1"/>
    <col min="4" max="5" width="7.6640625" style="2" customWidth="1"/>
    <col min="6" max="6" width="40.6640625" style="2" customWidth="1"/>
    <col min="7" max="7" width="11.44140625" style="2"/>
    <col min="8" max="8" width="5.88671875" style="5" bestFit="1" customWidth="1"/>
    <col min="9" max="10" width="10" style="2" bestFit="1" customWidth="1"/>
    <col min="11" max="11" width="45.6640625" style="2" customWidth="1"/>
    <col min="12" max="12" width="11.44140625" style="2" customWidth="1"/>
    <col min="13" max="14" width="11.44140625" style="2" hidden="1" customWidth="1"/>
    <col min="15" max="15" width="11.44140625" style="2" customWidth="1"/>
    <col min="16" max="16384" width="11.44140625" style="2"/>
  </cols>
  <sheetData>
    <row r="1" spans="1:14" ht="39.6" thickBot="1" x14ac:dyDescent="0.35">
      <c r="A1" s="1" t="s">
        <v>5313</v>
      </c>
      <c r="B1" s="1"/>
      <c r="C1" s="1"/>
      <c r="D1" s="1"/>
      <c r="E1" s="1"/>
      <c r="F1" s="1"/>
      <c r="G1" s="1"/>
      <c r="H1" s="1"/>
      <c r="I1" s="1"/>
      <c r="J1" s="1"/>
      <c r="K1" s="1"/>
      <c r="M1" s="24" t="s">
        <v>5318</v>
      </c>
      <c r="N1" s="2" t="s">
        <v>12</v>
      </c>
    </row>
    <row r="2" spans="1:14" ht="15" customHeight="1" thickTop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24" t="s">
        <v>5321</v>
      </c>
      <c r="N2" s="2" t="s">
        <v>13</v>
      </c>
    </row>
    <row r="3" spans="1:14" ht="28.8" x14ac:dyDescent="0.3">
      <c r="A3" s="45" t="str" cm="1">
        <f t="array" aca="1" ref="A3" ca="1">"Classement de la catégorie "&amp;RIGHT(CELL("nomfichier",A1),LEN(CELL("nomfichier",A1))-FIND("]",CELL("nomfichier",A1)))</f>
        <v>Classement de la catégorie JUNIORS</v>
      </c>
      <c r="B3" s="4"/>
      <c r="C3" s="4"/>
      <c r="D3" s="4"/>
      <c r="E3" s="4"/>
      <c r="F3" s="4"/>
      <c r="G3" s="4"/>
      <c r="H3" s="4"/>
      <c r="I3" s="4"/>
      <c r="J3" s="4"/>
      <c r="K3" s="4"/>
      <c r="M3" s="24" t="s">
        <v>5322</v>
      </c>
      <c r="N3" s="2" t="s">
        <v>14</v>
      </c>
    </row>
    <row r="4" spans="1:14" x14ac:dyDescent="0.3">
      <c r="M4" s="24" t="s">
        <v>5323</v>
      </c>
      <c r="N4" s="2" t="s">
        <v>15</v>
      </c>
    </row>
    <row r="5" spans="1:14" ht="23.4" x14ac:dyDescent="0.3">
      <c r="A5" s="15" t="s">
        <v>5314</v>
      </c>
      <c r="B5" s="6"/>
      <c r="C5" s="6"/>
      <c r="D5" s="6"/>
      <c r="E5" s="6"/>
      <c r="F5" s="6"/>
      <c r="G5" s="6"/>
      <c r="H5" s="6"/>
      <c r="I5" s="6"/>
      <c r="J5" s="6"/>
      <c r="K5" s="6"/>
      <c r="M5" s="24" t="s">
        <v>5320</v>
      </c>
      <c r="N5" s="2" t="s">
        <v>16</v>
      </c>
    </row>
    <row r="6" spans="1:14" ht="23.4" x14ac:dyDescent="0.3">
      <c r="A6" s="15" t="s">
        <v>5332</v>
      </c>
      <c r="B6" s="6"/>
      <c r="C6" s="6"/>
      <c r="D6" s="6"/>
      <c r="E6" s="6"/>
      <c r="F6" s="6"/>
      <c r="G6" s="6"/>
      <c r="H6" s="6"/>
      <c r="I6" s="6"/>
      <c r="J6" s="6"/>
      <c r="K6" s="6"/>
      <c r="M6" s="24" t="s">
        <v>5319</v>
      </c>
      <c r="N6" s="2" t="s">
        <v>17</v>
      </c>
    </row>
    <row r="8" spans="1:14" ht="23.4" x14ac:dyDescent="0.3">
      <c r="A8" s="7" t="s">
        <v>0</v>
      </c>
      <c r="C8" s="46" t="str">
        <f>IFERROR(VLOOKUP(RIGHT(LEFT(B12,4),2),$M$1:$N$6,2,FALSE),"! Remplissage automatique !")</f>
        <v>CD41 - LOIR ET CHER</v>
      </c>
      <c r="D8" s="46"/>
    </row>
    <row r="10" spans="1:14" ht="24" thickBot="1" x14ac:dyDescent="0.35">
      <c r="A10" s="16" t="s">
        <v>5315</v>
      </c>
      <c r="B10" s="17"/>
      <c r="C10" s="17"/>
      <c r="D10" s="18"/>
      <c r="E10" s="19"/>
      <c r="F10" s="18"/>
      <c r="H10" s="16" t="s">
        <v>5335</v>
      </c>
      <c r="I10" s="17"/>
      <c r="J10" s="17"/>
      <c r="K10" s="18"/>
    </row>
    <row r="11" spans="1:14" ht="15" thickTop="1" x14ac:dyDescent="0.3"/>
    <row r="12" spans="1:14" ht="18" customHeight="1" x14ac:dyDescent="0.3">
      <c r="A12" s="47" t="s">
        <v>5316</v>
      </c>
      <c r="B12" s="25" t="str">
        <f>IFERROR(IF($B16="","","0"&amp;INDEX(SPID!$A$2:$AM$10500,MATCH($B16,SPID!$D$2:$D$10500,0),14)),"")</f>
        <v>04410466</v>
      </c>
      <c r="D12" s="31" t="s">
        <v>5317</v>
      </c>
      <c r="E12" s="32"/>
      <c r="F12" s="34">
        <v>1</v>
      </c>
      <c r="H12" s="27" t="s">
        <v>5329</v>
      </c>
      <c r="I12" s="26" t="s">
        <v>28</v>
      </c>
      <c r="J12" s="26" t="s">
        <v>5331</v>
      </c>
      <c r="K12" s="26" t="s">
        <v>5330</v>
      </c>
    </row>
    <row r="13" spans="1:14" ht="18" customHeight="1" x14ac:dyDescent="0.3">
      <c r="A13" s="47"/>
      <c r="B13" s="33" t="str">
        <f>IFERROR(IF($B16="","",INDEX(SPID!$A$2:$AM$10500,MATCH($B16,SPID!$D$2:$D$10500,0),15)&amp;" ("&amp;F12&amp;")"),"")</f>
        <v>BLOIS PING 41 (1)</v>
      </c>
      <c r="D13" s="31" t="s">
        <v>5334</v>
      </c>
      <c r="E13" s="32"/>
      <c r="F13" s="20">
        <f>SUM(Tableau291623[Points])</f>
        <v>3729</v>
      </c>
      <c r="G13" s="48" t="s">
        <v>5333</v>
      </c>
      <c r="H13" s="29">
        <v>1</v>
      </c>
      <c r="I13" s="36" t="str">
        <f>B12</f>
        <v>04410466</v>
      </c>
      <c r="J13" s="36">
        <f>IF(Tableau7152229[[#This Row],[N° Club]]="","",F12)</f>
        <v>1</v>
      </c>
      <c r="K13" s="37" t="str">
        <f>B13</f>
        <v>BLOIS PING 41 (1)</v>
      </c>
    </row>
    <row r="14" spans="1:14" ht="18" customHeight="1" x14ac:dyDescent="0.3">
      <c r="G14" s="48"/>
      <c r="H14" s="30">
        <v>2</v>
      </c>
      <c r="I14" s="38" t="str">
        <f>B20</f>
        <v>04410080</v>
      </c>
      <c r="J14" s="38">
        <f>IF(Tableau7152229[[#This Row],[N° Club]]="","",F20)</f>
        <v>1</v>
      </c>
      <c r="K14" s="39" t="str">
        <f>B21</f>
        <v>AMO.MER TT. (1)</v>
      </c>
    </row>
    <row r="15" spans="1:14" ht="18" customHeight="1" x14ac:dyDescent="0.3">
      <c r="A15" s="8" t="s">
        <v>7</v>
      </c>
      <c r="B15" s="8" t="s">
        <v>3</v>
      </c>
      <c r="C15" s="8" t="s">
        <v>1</v>
      </c>
      <c r="D15" s="8" t="s">
        <v>4</v>
      </c>
      <c r="E15" s="8" t="s">
        <v>5</v>
      </c>
      <c r="F15" s="8" t="s">
        <v>2</v>
      </c>
      <c r="G15" s="48"/>
      <c r="H15" s="30">
        <v>3</v>
      </c>
      <c r="I15" s="38" t="str">
        <f>B28</f>
        <v>04410612</v>
      </c>
      <c r="J15" s="38">
        <f>IF(Tableau7152229[[#This Row],[N° Club]]="","",F28)</f>
        <v>1</v>
      </c>
      <c r="K15" s="39" t="str">
        <f>B29</f>
        <v>VINEUIL SPORTS / SUEVRES TT (1)</v>
      </c>
    </row>
    <row r="16" spans="1:14" ht="18" customHeight="1" x14ac:dyDescent="0.3">
      <c r="A16" s="9">
        <v>1</v>
      </c>
      <c r="B16" s="12">
        <v>4112990</v>
      </c>
      <c r="C16" s="21" t="str">
        <f>IFERROR(IF($B16="","",INDEX(SPID!$A$2:$AM$10500,MATCH($B16,SPID!$D$2:$D$10500,0),2)&amp;" "&amp;INDEX(SPID!$A$2:$AM$10500,MATCH($B16,SPID!$D$2:$D$10500,0),3)),"! Inconnu dans la base !")</f>
        <v>LOYER Augustin</v>
      </c>
      <c r="D16" s="9">
        <f>IFERROR(IF($B16="","",INDEX(SPID!$A$2:$AM$10500,MATCH($B16,SPID!$D$2:$D$10500,0),21)),"")</f>
        <v>1472</v>
      </c>
      <c r="E16" s="9" t="str">
        <f>IFERROR(IF($B16="","",INDEX(SPID!$A$2:$AM$10500,MATCH($B16,SPID!$D$2:$D$10500,0),9)),"")</f>
        <v>J4</v>
      </c>
      <c r="F16" s="21" t="str">
        <f>IFERROR(IF($B16="","",INDEX(SPID!$A$2:$AM$10500,MATCH($B16,SPID!$D$2:$D$10500,0),15)),"")</f>
        <v>BLOIS PING 41</v>
      </c>
      <c r="G16" s="48"/>
      <c r="H16" s="29">
        <v>4</v>
      </c>
      <c r="I16" s="38" t="str">
        <f>B36</f>
        <v>04410080</v>
      </c>
      <c r="J16" s="38">
        <f>IF(Tableau7152229[[#This Row],[N° Club]]="","",F36)</f>
        <v>2</v>
      </c>
      <c r="K16" s="39" t="str">
        <f>B37</f>
        <v>AMO.MER TT. (2)</v>
      </c>
    </row>
    <row r="17" spans="1:11" ht="18" customHeight="1" x14ac:dyDescent="0.3">
      <c r="A17" s="10">
        <v>2</v>
      </c>
      <c r="B17" s="13">
        <v>4112047</v>
      </c>
      <c r="C17" s="22" t="str">
        <f>IFERROR(IF($B17="","",INDEX(SPID!$A$2:$AM$10500,MATCH($B17,SPID!$D$2:$D$10500,0),2)&amp;" "&amp;INDEX(SPID!$A$2:$AM$10500,MATCH($B17,SPID!$D$2:$D$10500,0),3)),"! Inconnu dans la base !")</f>
        <v>LEMAIRE Antoine</v>
      </c>
      <c r="D17" s="10">
        <f>IFERROR(IF($B17="","",INDEX(SPID!$A$2:$AM$10500,MATCH($B17,SPID!$D$2:$D$10500,0),21)),"")</f>
        <v>1134</v>
      </c>
      <c r="E17" s="10" t="str">
        <f>IFERROR(IF($B17="","",INDEX(SPID!$A$2:$AM$10500,MATCH($B17,SPID!$D$2:$D$10500,0),9)),"")</f>
        <v>J3</v>
      </c>
      <c r="F17" s="22" t="str">
        <f>IFERROR(IF($B17="","",INDEX(SPID!$A$2:$AM$10500,MATCH($B17,SPID!$D$2:$D$10500,0),15)),"")</f>
        <v>BLOIS PING 41</v>
      </c>
      <c r="G17" s="48"/>
      <c r="H17" s="30">
        <v>5</v>
      </c>
      <c r="I17" s="38" t="str">
        <f>B44</f>
        <v>04410696</v>
      </c>
      <c r="J17" s="38">
        <f>IF(Tableau7152229[[#This Row],[N° Club]]="","",F44)</f>
        <v>1</v>
      </c>
      <c r="K17" s="39" t="str">
        <f>B45</f>
        <v>AZE TENNIS DE TABLE  (1)</v>
      </c>
    </row>
    <row r="18" spans="1:11" ht="18" customHeight="1" x14ac:dyDescent="0.3">
      <c r="A18" s="11">
        <v>3</v>
      </c>
      <c r="B18" s="14">
        <v>4112887</v>
      </c>
      <c r="C18" s="23" t="str">
        <f>IFERROR(IF($B18="","",INDEX(SPID!$A$2:$AM$10500,MATCH($B18,SPID!$D$2:$D$10500,0),2)&amp;" "&amp;INDEX(SPID!$A$2:$AM$10500,MATCH($B18,SPID!$D$2:$D$10500,0),3)),"! Inconnu dans la base !")</f>
        <v>NEILLE Guillaume</v>
      </c>
      <c r="D18" s="11">
        <f>IFERROR(IF($B18="","",INDEX(SPID!$A$2:$AM$10500,MATCH($B18,SPID!$D$2:$D$10500,0),21)),"")</f>
        <v>1123</v>
      </c>
      <c r="E18" s="11" t="str">
        <f>IFERROR(IF($B18="","",INDEX(SPID!$A$2:$AM$10500,MATCH($B18,SPID!$D$2:$D$10500,0),9)),"")</f>
        <v>J4</v>
      </c>
      <c r="F18" s="23" t="str">
        <f>IFERROR(IF($B18="","",INDEX(SPID!$A$2:$AM$10500,MATCH($B18,SPID!$D$2:$D$10500,0),15)),"")</f>
        <v>BLOIS PING 41</v>
      </c>
      <c r="G18" s="48"/>
      <c r="H18" s="30">
        <v>6</v>
      </c>
      <c r="I18" s="38" t="str">
        <f>B52</f>
        <v/>
      </c>
      <c r="J18" s="38" t="str">
        <f>IF(Tableau7152229[[#This Row],[N° Club]]="","",F52)</f>
        <v/>
      </c>
      <c r="K18" s="39" t="str">
        <f>B53</f>
        <v/>
      </c>
    </row>
    <row r="19" spans="1:11" ht="18" customHeight="1" x14ac:dyDescent="0.3">
      <c r="H19" s="27">
        <v>7</v>
      </c>
      <c r="I19" s="40"/>
      <c r="J19" s="41"/>
      <c r="K19" s="39" t="str">
        <f>IF(Tableau7152229[[#This Row],[N° Equipe]]="","",IFERROR(INDEX(SPID!$A$2:$AM$10500,MATCH($I19,SPID!$N$2:$N$10500,0),15)&amp;" ("&amp;$J19&amp;")","! N° de club inconnu !"))</f>
        <v/>
      </c>
    </row>
    <row r="20" spans="1:11" ht="18" customHeight="1" x14ac:dyDescent="0.3">
      <c r="A20" s="47" t="s">
        <v>5324</v>
      </c>
      <c r="B20" s="25" t="str">
        <f>IFERROR(IF($B24="","","0"&amp;INDEX(SPID!$A$2:$AM$10500,MATCH($B24,SPID!$D$2:$D$10500,0),14)),"")</f>
        <v>04410080</v>
      </c>
      <c r="D20" s="31" t="s">
        <v>5317</v>
      </c>
      <c r="E20" s="32"/>
      <c r="F20" s="34">
        <v>1</v>
      </c>
      <c r="H20" s="28">
        <v>8</v>
      </c>
      <c r="I20" s="40"/>
      <c r="J20" s="41"/>
      <c r="K20" s="39" t="str">
        <f>IF(Tableau7152229[[#This Row],[N° Equipe]]="","",IFERROR(INDEX(SPID!$A$2:$AM$10500,MATCH($I20,SPID!$N$2:$N$10500,0),15)&amp;" ("&amp;$J20&amp;")","! N° de club inconnu !"))</f>
        <v/>
      </c>
    </row>
    <row r="21" spans="1:11" ht="18" customHeight="1" x14ac:dyDescent="0.3">
      <c r="A21" s="47"/>
      <c r="B21" s="33" t="str">
        <f>IFERROR(IF($B24="","",INDEX(SPID!$A$2:$AM$10500,MATCH($B24,SPID!$D$2:$D$10500,0),15)&amp;" ("&amp;F20&amp;")"),"")</f>
        <v>AMO.MER TT. (1)</v>
      </c>
      <c r="D21" s="31" t="s">
        <v>5334</v>
      </c>
      <c r="E21" s="32"/>
      <c r="F21" s="20">
        <f>SUM(Tableau22101724[Points])</f>
        <v>3066</v>
      </c>
      <c r="H21" s="28">
        <v>9</v>
      </c>
      <c r="I21" s="40"/>
      <c r="J21" s="41"/>
      <c r="K21" s="39" t="str">
        <f>IF(Tableau7152229[[#This Row],[N° Equipe]]="","",IFERROR(INDEX(SPID!$A$2:$AM$10500,MATCH($I21,SPID!$N$2:$N$10500,0),15)&amp;" ("&amp;$J21&amp;")","! N° de club inconnu !"))</f>
        <v/>
      </c>
    </row>
    <row r="22" spans="1:11" ht="18" customHeight="1" x14ac:dyDescent="0.3">
      <c r="H22" s="27">
        <v>10</v>
      </c>
      <c r="I22" s="40"/>
      <c r="J22" s="41"/>
      <c r="K22" s="39" t="str">
        <f>IF(Tableau7152229[[#This Row],[N° Equipe]]="","",IFERROR(INDEX(SPID!$A$2:$AM$10500,MATCH($I22,SPID!$N$2:$N$10500,0),15)&amp;" ("&amp;$J22&amp;")","! N° de club inconnu !"))</f>
        <v/>
      </c>
    </row>
    <row r="23" spans="1:11" ht="18" customHeight="1" x14ac:dyDescent="0.3">
      <c r="A23" s="8" t="s">
        <v>7</v>
      </c>
      <c r="B23" s="8" t="s">
        <v>3</v>
      </c>
      <c r="C23" s="8" t="s">
        <v>1</v>
      </c>
      <c r="D23" s="8" t="s">
        <v>4</v>
      </c>
      <c r="E23" s="8" t="s">
        <v>5</v>
      </c>
      <c r="F23" s="8" t="s">
        <v>2</v>
      </c>
      <c r="H23" s="28">
        <v>11</v>
      </c>
      <c r="I23" s="40"/>
      <c r="J23" s="41"/>
      <c r="K23" s="39" t="str">
        <f>IF(Tableau7152229[[#This Row],[N° Equipe]]="","",IFERROR(INDEX(SPID!$A$2:$AM$10500,MATCH($I23,SPID!$N$2:$N$10500,0),15)&amp;" ("&amp;$J23&amp;")","! N° de club inconnu !"))</f>
        <v/>
      </c>
    </row>
    <row r="24" spans="1:11" ht="18" customHeight="1" x14ac:dyDescent="0.3">
      <c r="A24" s="9">
        <v>1</v>
      </c>
      <c r="B24" s="12">
        <v>4112967</v>
      </c>
      <c r="C24" s="21" t="str">
        <f>IFERROR(IF($B24="","",INDEX(SPID!$A$2:$AM$10500,MATCH($B24,SPID!$D$2:$D$10500,0),2)&amp;" "&amp;INDEX(SPID!$A$2:$AM$10500,MATCH($B24,SPID!$D$2:$D$10500,0),3)),"! Inconnu dans la base !")</f>
        <v>FOUQUET Marius</v>
      </c>
      <c r="D24" s="9">
        <f>IFERROR(IF($B24="","",INDEX(SPID!$A$2:$AM$10500,MATCH($B24,SPID!$D$2:$D$10500,0),21)),"")</f>
        <v>1231</v>
      </c>
      <c r="E24" s="9" t="str">
        <f>IFERROR(IF($B24="","",INDEX(SPID!$A$2:$AM$10500,MATCH($B24,SPID!$D$2:$D$10500,0),9)),"")</f>
        <v>J4</v>
      </c>
      <c r="F24" s="21" t="str">
        <f>IFERROR(IF($B24="","",INDEX(SPID!$A$2:$AM$10500,MATCH($B24,SPID!$D$2:$D$10500,0),15)),"")</f>
        <v>AMO.MER TT.</v>
      </c>
      <c r="H24" s="28">
        <v>12</v>
      </c>
      <c r="I24" s="40"/>
      <c r="J24" s="41"/>
      <c r="K24" s="39" t="str">
        <f>IF(Tableau7152229[[#This Row],[N° Equipe]]="","",IFERROR(INDEX(SPID!$A$2:$AM$10500,MATCH($I24,SPID!$N$2:$N$10500,0),15)&amp;" ("&amp;$J24&amp;")","! N° de club inconnu !"))</f>
        <v/>
      </c>
    </row>
    <row r="25" spans="1:11" ht="18" customHeight="1" x14ac:dyDescent="0.3">
      <c r="A25" s="10">
        <v>2</v>
      </c>
      <c r="B25" s="13">
        <v>4113621</v>
      </c>
      <c r="C25" s="22" t="str">
        <f>IFERROR(IF($B25="","",INDEX(SPID!$A$2:$AM$10500,MATCH($B25,SPID!$D$2:$D$10500,0),2)&amp;" "&amp;INDEX(SPID!$A$2:$AM$10500,MATCH($B25,SPID!$D$2:$D$10500,0),3)),"! Inconnu dans la base !")</f>
        <v>GAILLARD Matheo</v>
      </c>
      <c r="D25" s="10">
        <f>IFERROR(IF($B25="","",INDEX(SPID!$A$2:$AM$10500,MATCH($B25,SPID!$D$2:$D$10500,0),21)),"")</f>
        <v>987</v>
      </c>
      <c r="E25" s="10" t="str">
        <f>IFERROR(IF($B25="","",INDEX(SPID!$A$2:$AM$10500,MATCH($B25,SPID!$D$2:$D$10500,0),9)),"")</f>
        <v>J2</v>
      </c>
      <c r="F25" s="22" t="str">
        <f>IFERROR(IF($B25="","",INDEX(SPID!$A$2:$AM$10500,MATCH($B25,SPID!$D$2:$D$10500,0),15)),"")</f>
        <v>AMO.MER TT.</v>
      </c>
      <c r="H25" s="27">
        <v>13</v>
      </c>
      <c r="I25" s="40"/>
      <c r="J25" s="41"/>
      <c r="K25" s="39" t="str">
        <f>IF(Tableau7152229[[#This Row],[N° Equipe]]="","",IFERROR(INDEX(SPID!$A$2:$AM$10500,MATCH($I25,SPID!$N$2:$N$10500,0),15)&amp;" ("&amp;$J25&amp;")","! N° de club inconnu !"))</f>
        <v/>
      </c>
    </row>
    <row r="26" spans="1:11" ht="18" customHeight="1" x14ac:dyDescent="0.3">
      <c r="A26" s="11">
        <v>3</v>
      </c>
      <c r="B26" s="14">
        <v>4113510</v>
      </c>
      <c r="C26" s="23" t="str">
        <f>IFERROR(IF($B26="","",INDEX(SPID!$A$2:$AM$10500,MATCH($B26,SPID!$D$2:$D$10500,0),2)&amp;" "&amp;INDEX(SPID!$A$2:$AM$10500,MATCH($B26,SPID!$D$2:$D$10500,0),3)),"! Inconnu dans la base !")</f>
        <v>GAILLARD Loghan</v>
      </c>
      <c r="D26" s="11">
        <f>IFERROR(IF($B26="","",INDEX(SPID!$A$2:$AM$10500,MATCH($B26,SPID!$D$2:$D$10500,0),21)),"")</f>
        <v>848</v>
      </c>
      <c r="E26" s="11" t="str">
        <f>IFERROR(IF($B26="","",INDEX(SPID!$A$2:$AM$10500,MATCH($B26,SPID!$D$2:$D$10500,0),9)),"")</f>
        <v>J4</v>
      </c>
      <c r="F26" s="23" t="str">
        <f>IFERROR(IF($B26="","",INDEX(SPID!$A$2:$AM$10500,MATCH($B26,SPID!$D$2:$D$10500,0),15)),"")</f>
        <v>AMO.MER TT.</v>
      </c>
      <c r="H26" s="28">
        <v>14</v>
      </c>
      <c r="I26" s="40"/>
      <c r="J26" s="41"/>
      <c r="K26" s="39" t="str">
        <f>IF(Tableau7152229[[#This Row],[N° Equipe]]="","",IFERROR(INDEX(SPID!$A$2:$AM$10500,MATCH($I26,SPID!$N$2:$N$10500,0),15)&amp;" ("&amp;$J26&amp;")","! N° de club inconnu !"))</f>
        <v/>
      </c>
    </row>
    <row r="27" spans="1:11" ht="18" customHeight="1" x14ac:dyDescent="0.3">
      <c r="H27" s="28">
        <v>15</v>
      </c>
      <c r="I27" s="40"/>
      <c r="J27" s="41"/>
      <c r="K27" s="39" t="str">
        <f>IF(Tableau7152229[[#This Row],[N° Equipe]]="","",IFERROR(INDEX(SPID!$A$2:$AM$10500,MATCH($I27,SPID!$N$2:$N$10500,0),15)&amp;" ("&amp;$J27&amp;")","! N° de club inconnu !"))</f>
        <v/>
      </c>
    </row>
    <row r="28" spans="1:11" ht="18" customHeight="1" x14ac:dyDescent="0.3">
      <c r="A28" s="47" t="s">
        <v>5325</v>
      </c>
      <c r="B28" s="25" t="str">
        <f>IFERROR(IF($B32="","","0"&amp;INDEX(SPID!$A$2:$AM$10500,MATCH($B32,SPID!$D$2:$D$10500,0),14)),"")</f>
        <v>04410612</v>
      </c>
      <c r="D28" s="31" t="s">
        <v>5317</v>
      </c>
      <c r="E28" s="32"/>
      <c r="F28" s="34">
        <v>1</v>
      </c>
      <c r="H28" s="27">
        <v>16</v>
      </c>
      <c r="I28" s="40"/>
      <c r="J28" s="41"/>
      <c r="K28" s="39" t="str">
        <f>IF(Tableau7152229[[#This Row],[N° Equipe]]="","",IFERROR(INDEX(SPID!$A$2:$AM$10500,MATCH($I28,SPID!$N$2:$N$10500,0),15)&amp;" ("&amp;$J28&amp;")","! N° de club inconnu !"))</f>
        <v/>
      </c>
    </row>
    <row r="29" spans="1:11" ht="18" customHeight="1" x14ac:dyDescent="0.3">
      <c r="A29" s="47"/>
      <c r="B29" s="33" t="str">
        <f>IFERROR(IF($B32="","",INDEX(SPID!$A$2:$AM$10500,MATCH($B32,SPID!$D$2:$D$10500,0),15)&amp;" ("&amp;F28&amp;")"),"")</f>
        <v>VINEUIL SPORTS / SUEVRES TT (1)</v>
      </c>
      <c r="D29" s="31" t="s">
        <v>5334</v>
      </c>
      <c r="E29" s="32"/>
      <c r="F29" s="20">
        <f>SUM(Tableau24111825[Points])</f>
        <v>3193</v>
      </c>
      <c r="H29" s="28">
        <v>17</v>
      </c>
      <c r="I29" s="40"/>
      <c r="J29" s="41"/>
      <c r="K29" s="39" t="str">
        <f>IF(Tableau7152229[[#This Row],[N° Equipe]]="","",IFERROR(INDEX(SPID!$A$2:$AM$10500,MATCH($I29,SPID!$N$2:$N$10500,0),15)&amp;" ("&amp;$J29&amp;")","! N° de club inconnu !"))</f>
        <v/>
      </c>
    </row>
    <row r="30" spans="1:11" ht="18" customHeight="1" x14ac:dyDescent="0.3">
      <c r="H30" s="28">
        <v>18</v>
      </c>
      <c r="I30" s="40"/>
      <c r="J30" s="41"/>
      <c r="K30" s="39" t="str">
        <f>IF(Tableau7152229[[#This Row],[N° Equipe]]="","",IFERROR(INDEX(SPID!$A$2:$AM$10500,MATCH($I30,SPID!$N$2:$N$10500,0),15)&amp;" ("&amp;$J30&amp;")","! N° de club inconnu !"))</f>
        <v/>
      </c>
    </row>
    <row r="31" spans="1:11" ht="18" customHeight="1" x14ac:dyDescent="0.3">
      <c r="A31" s="8" t="s">
        <v>7</v>
      </c>
      <c r="B31" s="8" t="s">
        <v>3</v>
      </c>
      <c r="C31" s="8" t="s">
        <v>1</v>
      </c>
      <c r="D31" s="8" t="s">
        <v>4</v>
      </c>
      <c r="E31" s="8" t="s">
        <v>5</v>
      </c>
      <c r="F31" s="8" t="s">
        <v>2</v>
      </c>
      <c r="H31" s="27">
        <v>19</v>
      </c>
      <c r="I31" s="40"/>
      <c r="J31" s="41"/>
      <c r="K31" s="39" t="str">
        <f>IF(Tableau7152229[[#This Row],[N° Equipe]]="","",IFERROR(INDEX(SPID!$A$2:$AM$10500,MATCH($I31,SPID!$N$2:$N$10500,0),15)&amp;" ("&amp;$J31&amp;")","! N° de club inconnu !"))</f>
        <v/>
      </c>
    </row>
    <row r="32" spans="1:11" ht="18" customHeight="1" x14ac:dyDescent="0.3">
      <c r="A32" s="9">
        <v>1</v>
      </c>
      <c r="B32" s="12">
        <v>4112480</v>
      </c>
      <c r="C32" s="21" t="str">
        <f>IFERROR(IF($B32="","",INDEX(SPID!$A$2:$AM$10500,MATCH($B32,SPID!$D$2:$D$10500,0),2)&amp;" "&amp;INDEX(SPID!$A$2:$AM$10500,MATCH($B32,SPID!$D$2:$D$10500,0),3)),"! Inconnu dans la base !")</f>
        <v>CHOLLET Anaelle</v>
      </c>
      <c r="D32" s="9">
        <f>IFERROR(IF($B32="","",INDEX(SPID!$A$2:$AM$10500,MATCH($B32,SPID!$D$2:$D$10500,0),21)),"")</f>
        <v>1206</v>
      </c>
      <c r="E32" s="9" t="str">
        <f>IFERROR(IF($B32="","",INDEX(SPID!$A$2:$AM$10500,MATCH($B32,SPID!$D$2:$D$10500,0),9)),"")</f>
        <v>J3</v>
      </c>
      <c r="F32" s="21" t="str">
        <f>IFERROR(IF($B32="","",INDEX(SPID!$A$2:$AM$10500,MATCH($B32,SPID!$D$2:$D$10500,0),15)),"")</f>
        <v>VINEUIL SPORTS / SUEVRES TT</v>
      </c>
      <c r="H32" s="28">
        <v>20</v>
      </c>
      <c r="I32" s="40"/>
      <c r="J32" s="41"/>
      <c r="K32" s="39" t="str">
        <f>IF(Tableau7152229[[#This Row],[N° Equipe]]="","",IFERROR(INDEX(SPID!$A$2:$AM$10500,MATCH($I32,SPID!$N$2:$N$10500,0),15)&amp;" ("&amp;$J32&amp;")","! N° de club inconnu !"))</f>
        <v/>
      </c>
    </row>
    <row r="33" spans="1:11" ht="18" customHeight="1" x14ac:dyDescent="0.3">
      <c r="A33" s="10">
        <v>2</v>
      </c>
      <c r="B33" s="13">
        <v>4115205</v>
      </c>
      <c r="C33" s="22" t="str">
        <f>IFERROR(IF($B33="","",INDEX(SPID!$A$2:$AM$10500,MATCH($B33,SPID!$D$2:$D$10500,0),2)&amp;" "&amp;INDEX(SPID!$A$2:$AM$10500,MATCH($B33,SPID!$D$2:$D$10500,0),3)),"! Inconnu dans la base !")</f>
        <v>CELIK Christopher</v>
      </c>
      <c r="D33" s="10">
        <f>IFERROR(IF($B33="","",INDEX(SPID!$A$2:$AM$10500,MATCH($B33,SPID!$D$2:$D$10500,0),21)),"")</f>
        <v>987</v>
      </c>
      <c r="E33" s="10" t="str">
        <f>IFERROR(IF($B33="","",INDEX(SPID!$A$2:$AM$10500,MATCH($B33,SPID!$D$2:$D$10500,0),9)),"")</f>
        <v>J1</v>
      </c>
      <c r="F33" s="22" t="str">
        <f>IFERROR(IF($B33="","",INDEX(SPID!$A$2:$AM$10500,MATCH($B33,SPID!$D$2:$D$10500,0),15)),"")</f>
        <v>VINEUIL SPORTS / SUEVRES TT</v>
      </c>
      <c r="H33" s="28">
        <v>21</v>
      </c>
      <c r="I33" s="40"/>
      <c r="J33" s="41"/>
      <c r="K33" s="39" t="str">
        <f>IF(Tableau7152229[[#This Row],[N° Equipe]]="","",IFERROR(INDEX(SPID!$A$2:$AM$10500,MATCH($I33,SPID!$N$2:$N$10500,0),15)&amp;" ("&amp;$J33&amp;")","! N° de club inconnu !"))</f>
        <v/>
      </c>
    </row>
    <row r="34" spans="1:11" ht="18" customHeight="1" x14ac:dyDescent="0.3">
      <c r="A34" s="11">
        <v>3</v>
      </c>
      <c r="B34" s="14">
        <v>4112453</v>
      </c>
      <c r="C34" s="23" t="str">
        <f>IFERROR(IF($B34="","",INDEX(SPID!$A$2:$AM$10500,MATCH($B34,SPID!$D$2:$D$10500,0),2)&amp;" "&amp;INDEX(SPID!$A$2:$AM$10500,MATCH($B34,SPID!$D$2:$D$10500,0),3)),"! Inconnu dans la base !")</f>
        <v>OUPTIER Hugo</v>
      </c>
      <c r="D34" s="11">
        <f>IFERROR(IF($B34="","",INDEX(SPID!$A$2:$AM$10500,MATCH($B34,SPID!$D$2:$D$10500,0),21)),"")</f>
        <v>1000</v>
      </c>
      <c r="E34" s="11" t="str">
        <f>IFERROR(IF($B34="","",INDEX(SPID!$A$2:$AM$10500,MATCH($B34,SPID!$D$2:$D$10500,0),9)),"")</f>
        <v>J2</v>
      </c>
      <c r="F34" s="23" t="str">
        <f>IFERROR(IF($B34="","",INDEX(SPID!$A$2:$AM$10500,MATCH($B34,SPID!$D$2:$D$10500,0),15)),"")</f>
        <v>VINEUIL SPORTS / SUEVRES TT</v>
      </c>
      <c r="H34" s="27">
        <v>22</v>
      </c>
      <c r="I34" s="40"/>
      <c r="J34" s="41"/>
      <c r="K34" s="39" t="str">
        <f>IF(Tableau7152229[[#This Row],[N° Equipe]]="","",IFERROR(INDEX(SPID!$A$2:$AM$10500,MATCH($I34,SPID!$N$2:$N$10500,0),15)&amp;" ("&amp;$J34&amp;")","! N° de club inconnu !"))</f>
        <v/>
      </c>
    </row>
    <row r="35" spans="1:11" ht="18" customHeight="1" x14ac:dyDescent="0.3">
      <c r="H35" s="28">
        <v>23</v>
      </c>
      <c r="I35" s="40"/>
      <c r="J35" s="41"/>
      <c r="K35" s="39" t="str">
        <f>IF(Tableau7152229[[#This Row],[N° Equipe]]="","",IFERROR(INDEX(SPID!$A$2:$AM$10500,MATCH($I35,SPID!$N$2:$N$10500,0),15)&amp;" ("&amp;$J35&amp;")","! N° de club inconnu !"))</f>
        <v/>
      </c>
    </row>
    <row r="36" spans="1:11" ht="18" customHeight="1" x14ac:dyDescent="0.3">
      <c r="A36" s="47" t="s">
        <v>5326</v>
      </c>
      <c r="B36" s="25" t="str">
        <f>IFERROR(IF($B40="","","0"&amp;INDEX(SPID!$A$2:$AM$10500,MATCH($B40,SPID!$D$2:$D$10500,0),14)),"")</f>
        <v>04410080</v>
      </c>
      <c r="D36" s="31" t="s">
        <v>5317</v>
      </c>
      <c r="E36" s="32"/>
      <c r="F36" s="34">
        <v>2</v>
      </c>
      <c r="H36" s="28">
        <v>24</v>
      </c>
      <c r="I36" s="40"/>
      <c r="J36" s="41"/>
      <c r="K36" s="39" t="str">
        <f>IF(Tableau7152229[[#This Row],[N° Equipe]]="","",IFERROR(INDEX(SPID!$A$2:$AM$10500,MATCH($I36,SPID!$N$2:$N$10500,0),15)&amp;" ("&amp;$J36&amp;")","! N° de club inconnu !"))</f>
        <v/>
      </c>
    </row>
    <row r="37" spans="1:11" ht="18" customHeight="1" x14ac:dyDescent="0.3">
      <c r="A37" s="47"/>
      <c r="B37" s="33" t="str">
        <f>IFERROR(IF($B40="","",INDEX(SPID!$A$2:$AM$10500,MATCH($B40,SPID!$D$2:$D$10500,0),15)&amp;" ("&amp;F36&amp;")"),"")</f>
        <v>AMO.MER TT. (2)</v>
      </c>
      <c r="D37" s="31" t="s">
        <v>5334</v>
      </c>
      <c r="E37" s="32"/>
      <c r="F37" s="20">
        <f>SUM(Tableau25121926[Points])</f>
        <v>1979</v>
      </c>
      <c r="H37" s="27">
        <v>25</v>
      </c>
      <c r="I37" s="40"/>
      <c r="J37" s="41"/>
      <c r="K37" s="39" t="str">
        <f>IF(Tableau7152229[[#This Row],[N° Equipe]]="","",IFERROR(INDEX(SPID!$A$2:$AM$10500,MATCH($I37,SPID!$N$2:$N$10500,0),15)&amp;" ("&amp;$J37&amp;")","! N° de club inconnu !"))</f>
        <v/>
      </c>
    </row>
    <row r="38" spans="1:11" ht="18" customHeight="1" x14ac:dyDescent="0.3">
      <c r="H38" s="28">
        <v>26</v>
      </c>
      <c r="I38" s="40"/>
      <c r="J38" s="41"/>
      <c r="K38" s="39" t="str">
        <f>IF(Tableau7152229[[#This Row],[N° Equipe]]="","",IFERROR(INDEX(SPID!$A$2:$AM$10500,MATCH($I38,SPID!$N$2:$N$10500,0),15)&amp;" ("&amp;$J38&amp;")","! N° de club inconnu !"))</f>
        <v/>
      </c>
    </row>
    <row r="39" spans="1:11" ht="18" customHeight="1" x14ac:dyDescent="0.3">
      <c r="A39" s="8" t="s">
        <v>7</v>
      </c>
      <c r="B39" s="8" t="s">
        <v>3</v>
      </c>
      <c r="C39" s="8" t="s">
        <v>1</v>
      </c>
      <c r="D39" s="8" t="s">
        <v>4</v>
      </c>
      <c r="E39" s="8" t="s">
        <v>5</v>
      </c>
      <c r="F39" s="8" t="s">
        <v>2</v>
      </c>
      <c r="H39" s="28">
        <v>27</v>
      </c>
      <c r="I39" s="40"/>
      <c r="J39" s="41"/>
      <c r="K39" s="39" t="str">
        <f>IF(Tableau7152229[[#This Row],[N° Equipe]]="","",IFERROR(INDEX(SPID!$A$2:$AM$10500,MATCH($I39,SPID!$N$2:$N$10500,0),15)&amp;" ("&amp;$J39&amp;")","! N° de club inconnu !"))</f>
        <v/>
      </c>
    </row>
    <row r="40" spans="1:11" ht="18" customHeight="1" x14ac:dyDescent="0.3">
      <c r="A40" s="9">
        <v>1</v>
      </c>
      <c r="B40" s="12">
        <v>4112479</v>
      </c>
      <c r="C40" s="21" t="str">
        <f>IFERROR(IF($B40="","",INDEX(SPID!$A$2:$AM$10500,MATCH($B40,SPID!$D$2:$D$10500,0),2)&amp;" "&amp;INDEX(SPID!$A$2:$AM$10500,MATCH($B40,SPID!$D$2:$D$10500,0),3)),"! Inconnu dans la base !")</f>
        <v>MASLARD Thomas</v>
      </c>
      <c r="D40" s="9">
        <f>IFERROR(IF($B40="","",INDEX(SPID!$A$2:$AM$10500,MATCH($B40,SPID!$D$2:$D$10500,0),21)),"")</f>
        <v>726</v>
      </c>
      <c r="E40" s="9" t="str">
        <f>IFERROR(IF($B40="","",INDEX(SPID!$A$2:$AM$10500,MATCH($B40,SPID!$D$2:$D$10500,0),9)),"")</f>
        <v>J2</v>
      </c>
      <c r="F40" s="21" t="str">
        <f>IFERROR(IF($B40="","",INDEX(SPID!$A$2:$AM$10500,MATCH($B40,SPID!$D$2:$D$10500,0),15)),"")</f>
        <v>AMO.MER TT.</v>
      </c>
      <c r="H40" s="27">
        <v>28</v>
      </c>
      <c r="I40" s="40"/>
      <c r="J40" s="41"/>
      <c r="K40" s="39" t="str">
        <f>IF(Tableau7152229[[#This Row],[N° Equipe]]="","",IFERROR(INDEX(SPID!$A$2:$AM$10500,MATCH($I40,SPID!$N$2:$N$10500,0),15)&amp;" ("&amp;$J40&amp;")","! N° de club inconnu !"))</f>
        <v/>
      </c>
    </row>
    <row r="41" spans="1:11" ht="18" customHeight="1" x14ac:dyDescent="0.3">
      <c r="A41" s="10">
        <v>2</v>
      </c>
      <c r="B41" s="13">
        <v>4113571</v>
      </c>
      <c r="C41" s="22" t="str">
        <f>IFERROR(IF($B41="","",INDEX(SPID!$A$2:$AM$10500,MATCH($B41,SPID!$D$2:$D$10500,0),2)&amp;" "&amp;INDEX(SPID!$A$2:$AM$10500,MATCH($B41,SPID!$D$2:$D$10500,0),3)),"! Inconnu dans la base !")</f>
        <v>GUERARD Thomas</v>
      </c>
      <c r="D41" s="10">
        <f>IFERROR(IF($B41="","",INDEX(SPID!$A$2:$AM$10500,MATCH($B41,SPID!$D$2:$D$10500,0),21)),"")</f>
        <v>729</v>
      </c>
      <c r="E41" s="10" t="str">
        <f>IFERROR(IF($B41="","",INDEX(SPID!$A$2:$AM$10500,MATCH($B41,SPID!$D$2:$D$10500,0),9)),"")</f>
        <v>J1</v>
      </c>
      <c r="F41" s="22" t="str">
        <f>IFERROR(IF($B41="","",INDEX(SPID!$A$2:$AM$10500,MATCH($B41,SPID!$D$2:$D$10500,0),15)),"")</f>
        <v>AMO.MER TT.</v>
      </c>
      <c r="H41" s="28">
        <v>29</v>
      </c>
      <c r="I41" s="40"/>
      <c r="J41" s="41"/>
      <c r="K41" s="39" t="str">
        <f>IF(Tableau7152229[[#This Row],[N° Equipe]]="","",IFERROR(INDEX(SPID!$A$2:$AM$10500,MATCH($I41,SPID!$N$2:$N$10500,0),15)&amp;" ("&amp;$J41&amp;")","! N° de club inconnu !"))</f>
        <v/>
      </c>
    </row>
    <row r="42" spans="1:11" ht="18" customHeight="1" x14ac:dyDescent="0.3">
      <c r="A42" s="11">
        <v>3</v>
      </c>
      <c r="B42" s="14">
        <v>4114961</v>
      </c>
      <c r="C42" s="23" t="str">
        <f>IFERROR(IF($B42="","",INDEX(SPID!$A$2:$AM$10500,MATCH($B42,SPID!$D$2:$D$10500,0),2)&amp;" "&amp;INDEX(SPID!$A$2:$AM$10500,MATCH($B42,SPID!$D$2:$D$10500,0),3)),"! Inconnu dans la base !")</f>
        <v>TABARD  Ange</v>
      </c>
      <c r="D42" s="11">
        <f>IFERROR(IF($B42="","",INDEX(SPID!$A$2:$AM$10500,MATCH($B42,SPID!$D$2:$D$10500,0),21)),"")</f>
        <v>524</v>
      </c>
      <c r="E42" s="11" t="str">
        <f>IFERROR(IF($B42="","",INDEX(SPID!$A$2:$AM$10500,MATCH($B42,SPID!$D$2:$D$10500,0),9)),"")</f>
        <v>C1</v>
      </c>
      <c r="F42" s="23" t="str">
        <f>IFERROR(IF($B42="","",INDEX(SPID!$A$2:$AM$10500,MATCH($B42,SPID!$D$2:$D$10500,0),15)),"")</f>
        <v>AMO.MER TT.</v>
      </c>
      <c r="H42" s="28">
        <v>30</v>
      </c>
      <c r="I42" s="40"/>
      <c r="J42" s="41"/>
      <c r="K42" s="39" t="str">
        <f>IF(Tableau7152229[[#This Row],[N° Equipe]]="","",IFERROR(INDEX(SPID!$A$2:$AM$10500,MATCH($I42,SPID!$N$2:$N$10500,0),15)&amp;" ("&amp;$J42&amp;")","! N° de club inconnu !"))</f>
        <v/>
      </c>
    </row>
    <row r="43" spans="1:11" ht="18" customHeight="1" x14ac:dyDescent="0.3">
      <c r="H43" s="27">
        <v>31</v>
      </c>
      <c r="I43" s="40"/>
      <c r="J43" s="41"/>
      <c r="K43" s="39" t="str">
        <f>IF(Tableau7152229[[#This Row],[N° Equipe]]="","",IFERROR(INDEX(SPID!$A$2:$AM$10500,MATCH($I43,SPID!$N$2:$N$10500,0),15)&amp;" ("&amp;$J43&amp;")","! N° de club inconnu !"))</f>
        <v/>
      </c>
    </row>
    <row r="44" spans="1:11" ht="18" customHeight="1" x14ac:dyDescent="0.3">
      <c r="A44" s="47" t="s">
        <v>5327</v>
      </c>
      <c r="B44" s="25" t="str">
        <f>IFERROR(IF($B48="","","0"&amp;INDEX(SPID!$A$2:$AM$10500,MATCH($B48,SPID!$D$2:$D$10500,0),14)),"")</f>
        <v>04410696</v>
      </c>
      <c r="D44" s="31" t="s">
        <v>5317</v>
      </c>
      <c r="E44" s="32"/>
      <c r="F44" s="34">
        <v>1</v>
      </c>
      <c r="H44" s="28">
        <v>32</v>
      </c>
      <c r="I44" s="42"/>
      <c r="J44" s="43"/>
      <c r="K44" s="44" t="str">
        <f>IF(Tableau7152229[[#This Row],[N° Equipe]]="","",IFERROR(INDEX(SPID!$A$2:$AM$10500,MATCH($I44,SPID!$N$2:$N$10500,0),15)&amp;" ("&amp;$J44&amp;")","! N° de club inconnu !"))</f>
        <v/>
      </c>
    </row>
    <row r="45" spans="1:11" ht="18" customHeight="1" x14ac:dyDescent="0.3">
      <c r="A45" s="47"/>
      <c r="B45" s="33" t="str">
        <f>IFERROR(IF($B48="","",INDEX(SPID!$A$2:$AM$10500,MATCH($B48,SPID!$D$2:$D$10500,0),15)&amp;" ("&amp;F44&amp;")"),"")</f>
        <v>AZE TENNIS DE TABLE  (1)</v>
      </c>
      <c r="D45" s="31" t="s">
        <v>5334</v>
      </c>
      <c r="E45" s="32"/>
      <c r="F45" s="20">
        <f>SUM(Tableau26132027[Points])</f>
        <v>1574</v>
      </c>
    </row>
    <row r="46" spans="1:11" ht="18" customHeight="1" x14ac:dyDescent="0.3"/>
    <row r="47" spans="1:11" ht="18" customHeight="1" x14ac:dyDescent="0.3">
      <c r="A47" s="8" t="s">
        <v>7</v>
      </c>
      <c r="B47" s="8" t="s">
        <v>3</v>
      </c>
      <c r="C47" s="8" t="s">
        <v>1</v>
      </c>
      <c r="D47" s="8" t="s">
        <v>4</v>
      </c>
      <c r="E47" s="8" t="s">
        <v>5</v>
      </c>
      <c r="F47" s="8" t="s">
        <v>2</v>
      </c>
    </row>
    <row r="48" spans="1:11" ht="18" customHeight="1" x14ac:dyDescent="0.3">
      <c r="A48" s="9">
        <v>1</v>
      </c>
      <c r="B48" s="12">
        <v>7222559</v>
      </c>
      <c r="C48" s="21" t="str">
        <f>IFERROR(IF($B48="","",INDEX(SPID!$A$2:$AM$10500,MATCH($B48,SPID!$D$2:$D$10500,0),2)&amp;" "&amp;INDEX(SPID!$A$2:$AM$10500,MATCH($B48,SPID!$D$2:$D$10500,0),3)),"! Inconnu dans la base !")</f>
        <v>SOREAU Nathan</v>
      </c>
      <c r="D48" s="9">
        <f>IFERROR(IF($B48="","",INDEX(SPID!$A$2:$AM$10500,MATCH($B48,SPID!$D$2:$D$10500,0),21)),"")</f>
        <v>537</v>
      </c>
      <c r="E48" s="9" t="str">
        <f>IFERROR(IF($B48="","",INDEX(SPID!$A$2:$AM$10500,MATCH($B48,SPID!$D$2:$D$10500,0),9)),"")</f>
        <v>J1</v>
      </c>
      <c r="F48" s="21" t="str">
        <f>IFERROR(IF($B48="","",INDEX(SPID!$A$2:$AM$10500,MATCH($B48,SPID!$D$2:$D$10500,0),15)),"")</f>
        <v xml:space="preserve">AZE TENNIS DE TABLE </v>
      </c>
    </row>
    <row r="49" spans="1:6" ht="18" customHeight="1" x14ac:dyDescent="0.3">
      <c r="A49" s="10">
        <v>2</v>
      </c>
      <c r="B49" s="13">
        <v>7222560</v>
      </c>
      <c r="C49" s="22" t="str">
        <f>IFERROR(IF($B49="","",INDEX(SPID!$A$2:$AM$10500,MATCH($B49,SPID!$D$2:$D$10500,0),2)&amp;" "&amp;INDEX(SPID!$A$2:$AM$10500,MATCH($B49,SPID!$D$2:$D$10500,0),3)),"! Inconnu dans la base !")</f>
        <v>LAUNAY Theo</v>
      </c>
      <c r="D49" s="10">
        <f>IFERROR(IF($B49="","",INDEX(SPID!$A$2:$AM$10500,MATCH($B49,SPID!$D$2:$D$10500,0),21)),"")</f>
        <v>537</v>
      </c>
      <c r="E49" s="10" t="str">
        <f>IFERROR(IF($B49="","",INDEX(SPID!$A$2:$AM$10500,MATCH($B49,SPID!$D$2:$D$10500,0),9)),"")</f>
        <v>J1</v>
      </c>
      <c r="F49" s="22" t="str">
        <f>IFERROR(IF($B49="","",INDEX(SPID!$A$2:$AM$10500,MATCH($B49,SPID!$D$2:$D$10500,0),15)),"")</f>
        <v xml:space="preserve">AZE TENNIS DE TABLE </v>
      </c>
    </row>
    <row r="50" spans="1:6" ht="18" customHeight="1" x14ac:dyDescent="0.3">
      <c r="A50" s="11">
        <v>3</v>
      </c>
      <c r="B50" s="14">
        <v>7224534</v>
      </c>
      <c r="C50" s="23" t="str">
        <f>IFERROR(IF($B50="","",INDEX(SPID!$A$2:$AM$10500,MATCH($B50,SPID!$D$2:$D$10500,0),2)&amp;" "&amp;INDEX(SPID!$A$2:$AM$10500,MATCH($B50,SPID!$D$2:$D$10500,0),3)),"! Inconnu dans la base !")</f>
        <v>LABE Claire</v>
      </c>
      <c r="D50" s="11">
        <f>IFERROR(IF($B50="","",INDEX(SPID!$A$2:$AM$10500,MATCH($B50,SPID!$D$2:$D$10500,0),21)),"")</f>
        <v>500</v>
      </c>
      <c r="E50" s="11" t="str">
        <f>IFERROR(IF($B50="","",INDEX(SPID!$A$2:$AM$10500,MATCH($B50,SPID!$D$2:$D$10500,0),9)),"")</f>
        <v>J1</v>
      </c>
      <c r="F50" s="23" t="str">
        <f>IFERROR(IF($B50="","",INDEX(SPID!$A$2:$AM$10500,MATCH($B50,SPID!$D$2:$D$10500,0),15)),"")</f>
        <v xml:space="preserve">AZE TENNIS DE TABLE </v>
      </c>
    </row>
    <row r="51" spans="1:6" ht="18" customHeight="1" x14ac:dyDescent="0.3"/>
    <row r="52" spans="1:6" ht="18" customHeight="1" x14ac:dyDescent="0.3">
      <c r="A52" s="47" t="s">
        <v>5328</v>
      </c>
      <c r="B52" s="25" t="str">
        <f>IFERROR(IF($B56="","","0"&amp;INDEX(SPID!$A$2:$AM$10500,MATCH($B56,SPID!$D$2:$D$10500,0),14)),"")</f>
        <v/>
      </c>
      <c r="D52" s="31" t="s">
        <v>5317</v>
      </c>
      <c r="E52" s="32"/>
      <c r="F52" s="34"/>
    </row>
    <row r="53" spans="1:6" ht="18" customHeight="1" x14ac:dyDescent="0.3">
      <c r="A53" s="47"/>
      <c r="B53" s="33" t="str">
        <f>IFERROR(IF($B56="","",INDEX(SPID!$A$2:$AM$10500,MATCH($B56,SPID!$D$2:$D$10500,0),15)&amp;" ("&amp;F52&amp;")"),"")</f>
        <v/>
      </c>
      <c r="D53" s="31" t="s">
        <v>5334</v>
      </c>
      <c r="E53" s="32"/>
      <c r="F53" s="20">
        <f>SUM(Tableau27142128[Points])</f>
        <v>0</v>
      </c>
    </row>
    <row r="54" spans="1:6" ht="18" customHeight="1" x14ac:dyDescent="0.3"/>
    <row r="55" spans="1:6" ht="18" customHeight="1" x14ac:dyDescent="0.3">
      <c r="A55" s="8" t="s">
        <v>7</v>
      </c>
      <c r="B55" s="8" t="s">
        <v>3</v>
      </c>
      <c r="C55" s="8" t="s">
        <v>1</v>
      </c>
      <c r="D55" s="8" t="s">
        <v>4</v>
      </c>
      <c r="E55" s="8" t="s">
        <v>5</v>
      </c>
      <c r="F55" s="8" t="s">
        <v>2</v>
      </c>
    </row>
    <row r="56" spans="1:6" ht="18" customHeight="1" x14ac:dyDescent="0.3">
      <c r="A56" s="9">
        <v>1</v>
      </c>
      <c r="B56" s="12"/>
      <c r="C56" s="21" t="str">
        <f>IFERROR(IF($B56="","",INDEX(SPID!$A$2:$AM$10500,MATCH($B56,SPID!$D$2:$D$10500,0),2)&amp;" "&amp;INDEX(SPID!$A$2:$AM$10500,MATCH($B56,SPID!$D$2:$D$10500,0),3)),"! Inconnu dans la base !")</f>
        <v/>
      </c>
      <c r="D56" s="9" t="str">
        <f>IFERROR(IF($B56="","",INDEX(SPID!$A$2:$AM$10500,MATCH($B56,SPID!$D$2:$D$10500,0),21)),"")</f>
        <v/>
      </c>
      <c r="E56" s="9" t="str">
        <f>IFERROR(IF($B56="","",INDEX(SPID!$A$2:$AM$10500,MATCH($B56,SPID!$D$2:$D$10500,0),9)),"")</f>
        <v/>
      </c>
      <c r="F56" s="21" t="str">
        <f>IFERROR(IF($B56="","",INDEX(SPID!$A$2:$AM$10500,MATCH($B56,SPID!$D$2:$D$10500,0),15)),"")</f>
        <v/>
      </c>
    </row>
    <row r="57" spans="1:6" ht="18" customHeight="1" x14ac:dyDescent="0.3">
      <c r="A57" s="10">
        <v>2</v>
      </c>
      <c r="B57" s="13"/>
      <c r="C57" s="22" t="str">
        <f>IFERROR(IF($B57="","",INDEX(SPID!$A$2:$AM$10500,MATCH($B57,SPID!$D$2:$D$10500,0),2)&amp;" "&amp;INDEX(SPID!$A$2:$AM$10500,MATCH($B57,SPID!$D$2:$D$10500,0),3)),"! Inconnu dans la base !")</f>
        <v/>
      </c>
      <c r="D57" s="10" t="str">
        <f>IFERROR(IF($B57="","",INDEX(SPID!$A$2:$AM$10500,MATCH($B57,SPID!$D$2:$D$10500,0),21)),"")</f>
        <v/>
      </c>
      <c r="E57" s="10" t="str">
        <f>IFERROR(IF($B57="","",INDEX(SPID!$A$2:$AM$10500,MATCH($B57,SPID!$D$2:$D$10500,0),9)),"")</f>
        <v/>
      </c>
      <c r="F57" s="22" t="str">
        <f>IFERROR(IF($B57="","",INDEX(SPID!$A$2:$AM$10500,MATCH($B57,SPID!$D$2:$D$10500,0),15)),"")</f>
        <v/>
      </c>
    </row>
    <row r="58" spans="1:6" ht="18" customHeight="1" x14ac:dyDescent="0.3">
      <c r="A58" s="11">
        <v>3</v>
      </c>
      <c r="B58" s="14"/>
      <c r="C58" s="23" t="str">
        <f>IFERROR(IF($B58="","",INDEX(SPID!$A$2:$AM$10500,MATCH($B58,SPID!$D$2:$D$10500,0),2)&amp;" "&amp;INDEX(SPID!$A$2:$AM$10500,MATCH($B58,SPID!$D$2:$D$10500,0),3)),"! Inconnu dans la base !")</f>
        <v/>
      </c>
      <c r="D58" s="11" t="str">
        <f>IFERROR(IF($B58="","",INDEX(SPID!$A$2:$AM$10500,MATCH($B58,SPID!$D$2:$D$10500,0),21)),"")</f>
        <v/>
      </c>
      <c r="E58" s="11" t="str">
        <f>IFERROR(IF($B58="","",INDEX(SPID!$A$2:$AM$10500,MATCH($B58,SPID!$D$2:$D$10500,0),9)),"")</f>
        <v/>
      </c>
      <c r="F58" s="23" t="str">
        <f>IFERROR(IF($B58="","",INDEX(SPID!$A$2:$AM$10500,MATCH($B58,SPID!$D$2:$D$10500,0),15)),"")</f>
        <v/>
      </c>
    </row>
  </sheetData>
  <sheetProtection algorithmName="SHA-512" hashValue="X97mSf+rM0Cko06K3ex49VfbSq5zCZUZUSDw2XR3RAtr/g9vKXQDt+iQwMTUsLkIxy1lRLHlb6zzgq9sMI5rOg==" saltValue="/dyWSBROTs4/h4xyMr0yGg==" spinCount="100000" sheet="1" objects="1" scenarios="1"/>
  <mergeCells count="8">
    <mergeCell ref="A44:A45"/>
    <mergeCell ref="A52:A53"/>
    <mergeCell ref="C8:D8"/>
    <mergeCell ref="A12:A13"/>
    <mergeCell ref="G13:G18"/>
    <mergeCell ref="A20:A21"/>
    <mergeCell ref="A28:A29"/>
    <mergeCell ref="A36:A37"/>
  </mergeCells>
  <conditionalFormatting sqref="B16:B18 B24:B26 B32:B34 B40:B42 B48:B50 B56:B58">
    <cfRule type="duplicateValues" dxfId="13" priority="1"/>
  </conditionalFormatting>
  <conditionalFormatting sqref="B16:B18 F12">
    <cfRule type="containsBlanks" dxfId="12" priority="14">
      <formula>LEN(TRIM(B12))=0</formula>
    </cfRule>
  </conditionalFormatting>
  <conditionalFormatting sqref="B24:B26">
    <cfRule type="containsBlanks" dxfId="11" priority="13">
      <formula>LEN(TRIM(B24))=0</formula>
    </cfRule>
  </conditionalFormatting>
  <conditionalFormatting sqref="B32:B34">
    <cfRule type="containsBlanks" dxfId="10" priority="12">
      <formula>LEN(TRIM(B32))=0</formula>
    </cfRule>
  </conditionalFormatting>
  <conditionalFormatting sqref="B40:B42">
    <cfRule type="containsBlanks" dxfId="9" priority="11">
      <formula>LEN(TRIM(B40))=0</formula>
    </cfRule>
  </conditionalFormatting>
  <conditionalFormatting sqref="B48:B50">
    <cfRule type="containsBlanks" dxfId="8" priority="10">
      <formula>LEN(TRIM(B48))=0</formula>
    </cfRule>
  </conditionalFormatting>
  <conditionalFormatting sqref="B56:B58">
    <cfRule type="containsBlanks" dxfId="7" priority="9">
      <formula>LEN(TRIM(B56))=0</formula>
    </cfRule>
  </conditionalFormatting>
  <conditionalFormatting sqref="F20">
    <cfRule type="containsBlanks" dxfId="6" priority="7">
      <formula>LEN(TRIM(F20))=0</formula>
    </cfRule>
  </conditionalFormatting>
  <conditionalFormatting sqref="F28">
    <cfRule type="containsBlanks" dxfId="5" priority="6">
      <formula>LEN(TRIM(F28))=0</formula>
    </cfRule>
  </conditionalFormatting>
  <conditionalFormatting sqref="F36">
    <cfRule type="containsBlanks" dxfId="4" priority="5">
      <formula>LEN(TRIM(F36))=0</formula>
    </cfRule>
  </conditionalFormatting>
  <conditionalFormatting sqref="F44">
    <cfRule type="containsBlanks" dxfId="3" priority="4">
      <formula>LEN(TRIM(F44))=0</formula>
    </cfRule>
  </conditionalFormatting>
  <conditionalFormatting sqref="F52">
    <cfRule type="containsBlanks" dxfId="2" priority="3">
      <formula>LEN(TRIM(F52))=0</formula>
    </cfRule>
  </conditionalFormatting>
  <conditionalFormatting sqref="I19:J44">
    <cfRule type="containsBlanks" dxfId="1" priority="8">
      <formula>LEN(TRIM(I19))=0</formula>
    </cfRule>
  </conditionalFormatting>
  <conditionalFormatting sqref="J13:J18">
    <cfRule type="cellIs" dxfId="0" priority="2" operator="equal">
      <formula>0</formula>
    </cfRule>
  </conditionalFormatting>
  <dataValidations count="3">
    <dataValidation allowBlank="1" showInputMessage="1" showErrorMessage="1" promptTitle="Licence joueur" prompt="Merci d'inder les numéros de licence des joueurs qui composent l'équipe." sqref="B16:B18 B24:B26 B32:B34 B40:B42 B48:B50 B56:B58" xr:uid="{5B78C9CE-619F-4CA7-92AE-3C9B36B538B1}"/>
    <dataValidation allowBlank="1" showInputMessage="1" showErrorMessage="1" promptTitle="N° Club" prompt="Merci d'indiquer le numéro du club." sqref="I19:I44" xr:uid="{0E955797-A366-477B-B0CE-D988D4277956}"/>
    <dataValidation type="list" allowBlank="1" showInputMessage="1" showErrorMessage="1" promptTitle="N° Equipe" prompt="Merci d'indiquer le numéro de l'équipe." sqref="F12 F20 F28 F36 F44 F52 J19:J44" xr:uid="{244CEE3E-A1B5-49AC-A6E5-6B2AF6B323A7}">
      <formula1>"1,2,3,4,5,6,7,8,9,10"</formula1>
    </dataValidation>
  </dataValidations>
  <printOptions horizontalCentered="1"/>
  <pageMargins left="0.19685039370078741" right="0.19685039370078741" top="1.6535433070866143" bottom="0.19685039370078741" header="0.31496062992125984" footer="0.31496062992125984"/>
  <pageSetup paperSize="9" scale="50" orientation="portrait" r:id="rId1"/>
  <headerFooter>
    <oddHeader>&amp;C&amp;G&amp;RSAISON 2023 / 2024</oddHeader>
    <oddFooter>&amp;C&amp;G</oddFooter>
  </headerFooter>
  <drawing r:id="rId2"/>
  <legacyDrawingHF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EF074-B9E2-4EB0-9E35-66D228130348}">
  <sheetPr>
    <tabColor rgb="FFFFFF00"/>
  </sheetPr>
  <dimension ref="A1:AM4892"/>
  <sheetViews>
    <sheetView zoomScale="55" zoomScaleNormal="55" workbookViewId="0">
      <selection activeCell="G28" sqref="G28"/>
    </sheetView>
  </sheetViews>
  <sheetFormatPr baseColWidth="10" defaultRowHeight="14.4" x14ac:dyDescent="0.3"/>
  <cols>
    <col min="1" max="1" width="15" bestFit="1" customWidth="1"/>
    <col min="2" max="2" width="40.109375" bestFit="1" customWidth="1"/>
    <col min="3" max="3" width="18.33203125" bestFit="1" customWidth="1"/>
    <col min="4" max="4" width="15.109375" bestFit="1" customWidth="1"/>
    <col min="5" max="5" width="17.88671875" bestFit="1" customWidth="1"/>
    <col min="6" max="6" width="20.88671875" bestFit="1" customWidth="1"/>
    <col min="7" max="7" width="13.109375" bestFit="1" customWidth="1"/>
    <col min="8" max="8" width="19.5546875" bestFit="1" customWidth="1"/>
    <col min="9" max="9" width="15.109375" bestFit="1" customWidth="1"/>
    <col min="10" max="10" width="18.33203125" bestFit="1" customWidth="1"/>
    <col min="11" max="11" width="10.33203125" bestFit="1" customWidth="1"/>
    <col min="12" max="12" width="19.5546875" bestFit="1" customWidth="1"/>
    <col min="13" max="13" width="15.6640625" bestFit="1" customWidth="1"/>
    <col min="14" max="14" width="12.88671875" bestFit="1" customWidth="1"/>
    <col min="15" max="15" width="42.33203125" bestFit="1" customWidth="1"/>
    <col min="16" max="16" width="22.6640625" bestFit="1" customWidth="1"/>
    <col min="17" max="17" width="27.109375" bestFit="1" customWidth="1"/>
    <col min="18" max="18" width="18.33203125" bestFit="1" customWidth="1"/>
    <col min="19" max="19" width="20.109375" bestFit="1" customWidth="1"/>
    <col min="20" max="20" width="42" bestFit="1" customWidth="1"/>
    <col min="21" max="21" width="23.5546875" bestFit="1" customWidth="1"/>
    <col min="22" max="22" width="24.33203125" bestFit="1" customWidth="1"/>
    <col min="23" max="23" width="22" bestFit="1" customWidth="1"/>
    <col min="24" max="24" width="26.44140625" bestFit="1" customWidth="1"/>
    <col min="25" max="25" width="21.6640625" bestFit="1" customWidth="1"/>
    <col min="26" max="26" width="18.5546875" bestFit="1" customWidth="1"/>
    <col min="27" max="27" width="31" bestFit="1" customWidth="1"/>
    <col min="28" max="28" width="18.88671875" bestFit="1" customWidth="1"/>
    <col min="29" max="29" width="16" bestFit="1" customWidth="1"/>
    <col min="30" max="30" width="10" bestFit="1" customWidth="1"/>
    <col min="31" max="31" width="8.6640625" bestFit="1" customWidth="1"/>
    <col min="32" max="32" width="13.6640625" bestFit="1" customWidth="1"/>
    <col min="33" max="35" width="15.44140625" bestFit="1" customWidth="1"/>
    <col min="36" max="36" width="13.88671875" bestFit="1" customWidth="1"/>
    <col min="37" max="37" width="13.44140625" bestFit="1" customWidth="1"/>
    <col min="38" max="38" width="17.88671875" bestFit="1" customWidth="1"/>
    <col min="39" max="39" width="22" bestFit="1" customWidth="1"/>
  </cols>
  <sheetData>
    <row r="1" spans="1:39" x14ac:dyDescent="0.3">
      <c r="A1" t="s">
        <v>18</v>
      </c>
      <c r="B1" t="s">
        <v>9</v>
      </c>
      <c r="C1" t="s">
        <v>10</v>
      </c>
      <c r="D1" t="s">
        <v>8</v>
      </c>
      <c r="E1" t="s">
        <v>19</v>
      </c>
      <c r="F1" t="s">
        <v>20</v>
      </c>
      <c r="G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M1" t="s">
        <v>27</v>
      </c>
      <c r="N1" t="s">
        <v>28</v>
      </c>
      <c r="O1" t="s">
        <v>29</v>
      </c>
      <c r="P1" t="s">
        <v>30</v>
      </c>
      <c r="Q1" t="s">
        <v>31</v>
      </c>
      <c r="R1" t="s">
        <v>32</v>
      </c>
      <c r="S1" t="s">
        <v>33</v>
      </c>
      <c r="T1" t="s">
        <v>34</v>
      </c>
      <c r="U1" t="s">
        <v>35</v>
      </c>
      <c r="V1" t="s">
        <v>36</v>
      </c>
      <c r="W1" t="s">
        <v>37</v>
      </c>
      <c r="X1" t="s">
        <v>38</v>
      </c>
      <c r="Y1" t="s">
        <v>39</v>
      </c>
      <c r="Z1" t="s">
        <v>40</v>
      </c>
      <c r="AA1" t="s">
        <v>41</v>
      </c>
      <c r="AB1" t="s">
        <v>42</v>
      </c>
      <c r="AC1" t="s">
        <v>43</v>
      </c>
      <c r="AD1" t="s">
        <v>44</v>
      </c>
      <c r="AE1" t="s">
        <v>45</v>
      </c>
      <c r="AF1" t="s">
        <v>46</v>
      </c>
      <c r="AG1" t="s">
        <v>47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</row>
    <row r="2" spans="1:39" x14ac:dyDescent="0.3">
      <c r="A2">
        <v>1542380</v>
      </c>
      <c r="B2" t="s">
        <v>60</v>
      </c>
      <c r="C2" t="s">
        <v>61</v>
      </c>
      <c r="D2">
        <v>4538448</v>
      </c>
      <c r="E2" t="s">
        <v>53</v>
      </c>
      <c r="H2" s="35">
        <v>42467</v>
      </c>
      <c r="I2" t="s">
        <v>53</v>
      </c>
      <c r="J2">
        <v>-9</v>
      </c>
      <c r="K2" t="s">
        <v>11</v>
      </c>
      <c r="M2" t="s">
        <v>54</v>
      </c>
      <c r="N2">
        <v>4450026</v>
      </c>
      <c r="O2" t="s">
        <v>62</v>
      </c>
      <c r="P2" s="35">
        <v>45228</v>
      </c>
      <c r="Q2" t="s">
        <v>56</v>
      </c>
      <c r="R2" s="35">
        <v>45228</v>
      </c>
      <c r="T2" t="s">
        <v>63</v>
      </c>
      <c r="U2">
        <v>500</v>
      </c>
      <c r="X2">
        <v>5</v>
      </c>
      <c r="Y2" t="s">
        <v>58</v>
      </c>
      <c r="AC2" t="s">
        <v>59</v>
      </c>
      <c r="AL2">
        <v>0</v>
      </c>
      <c r="AM2">
        <v>0</v>
      </c>
    </row>
    <row r="3" spans="1:39" x14ac:dyDescent="0.3">
      <c r="A3">
        <v>1471272</v>
      </c>
      <c r="B3" t="s">
        <v>64</v>
      </c>
      <c r="C3" t="s">
        <v>65</v>
      </c>
      <c r="D3">
        <v>3734850</v>
      </c>
      <c r="E3" t="s">
        <v>53</v>
      </c>
      <c r="F3" t="s">
        <v>53</v>
      </c>
      <c r="H3" s="35">
        <v>41446</v>
      </c>
      <c r="I3" t="s">
        <v>66</v>
      </c>
      <c r="J3">
        <v>-11</v>
      </c>
      <c r="K3" t="s">
        <v>11</v>
      </c>
      <c r="M3" t="s">
        <v>67</v>
      </c>
      <c r="N3">
        <v>4370002</v>
      </c>
      <c r="O3" t="s">
        <v>68</v>
      </c>
      <c r="P3" s="35">
        <v>45165</v>
      </c>
      <c r="Q3" t="s">
        <v>56</v>
      </c>
      <c r="R3" s="35">
        <v>44949</v>
      </c>
      <c r="T3" t="s">
        <v>63</v>
      </c>
      <c r="U3">
        <v>500</v>
      </c>
      <c r="X3">
        <v>5</v>
      </c>
      <c r="Y3" t="s">
        <v>58</v>
      </c>
      <c r="AC3" t="s">
        <v>59</v>
      </c>
      <c r="AL3">
        <v>0</v>
      </c>
      <c r="AM3">
        <v>0</v>
      </c>
    </row>
    <row r="4" spans="1:39" x14ac:dyDescent="0.3">
      <c r="A4">
        <v>1527032</v>
      </c>
      <c r="B4" t="s">
        <v>74</v>
      </c>
      <c r="C4" t="s">
        <v>75</v>
      </c>
      <c r="D4">
        <v>3611588</v>
      </c>
      <c r="E4" t="s">
        <v>76</v>
      </c>
      <c r="H4" s="35">
        <v>42585</v>
      </c>
      <c r="I4" t="s">
        <v>53</v>
      </c>
      <c r="J4">
        <v>-9</v>
      </c>
      <c r="K4" t="s">
        <v>11</v>
      </c>
      <c r="M4" t="s">
        <v>77</v>
      </c>
      <c r="N4">
        <v>4360002</v>
      </c>
      <c r="O4" t="s">
        <v>78</v>
      </c>
      <c r="P4" s="35">
        <v>45200</v>
      </c>
      <c r="Q4" t="s">
        <v>56</v>
      </c>
      <c r="R4" s="35">
        <v>45200</v>
      </c>
      <c r="T4" t="s">
        <v>63</v>
      </c>
      <c r="U4">
        <v>500</v>
      </c>
      <c r="X4">
        <v>5</v>
      </c>
      <c r="Y4" t="s">
        <v>58</v>
      </c>
      <c r="AC4" t="s">
        <v>59</v>
      </c>
      <c r="AL4">
        <v>0</v>
      </c>
      <c r="AM4">
        <v>0</v>
      </c>
    </row>
    <row r="5" spans="1:39" x14ac:dyDescent="0.3">
      <c r="A5">
        <v>1553571</v>
      </c>
      <c r="B5" t="s">
        <v>79</v>
      </c>
      <c r="C5" t="s">
        <v>80</v>
      </c>
      <c r="D5">
        <v>4539509</v>
      </c>
      <c r="E5" t="s">
        <v>53</v>
      </c>
      <c r="H5" s="35">
        <v>42400</v>
      </c>
      <c r="I5" t="s">
        <v>53</v>
      </c>
      <c r="J5">
        <v>-9</v>
      </c>
      <c r="K5" t="s">
        <v>11</v>
      </c>
      <c r="M5" t="s">
        <v>54</v>
      </c>
      <c r="N5">
        <v>4450410</v>
      </c>
      <c r="O5" t="s">
        <v>81</v>
      </c>
      <c r="P5" s="35">
        <v>45267</v>
      </c>
      <c r="Q5" t="s">
        <v>56</v>
      </c>
      <c r="R5" s="35">
        <v>45267</v>
      </c>
      <c r="T5" t="s">
        <v>82</v>
      </c>
      <c r="U5">
        <v>500</v>
      </c>
      <c r="X5">
        <v>5</v>
      </c>
      <c r="Y5" t="s">
        <v>58</v>
      </c>
      <c r="AC5" t="s">
        <v>59</v>
      </c>
      <c r="AL5">
        <v>0</v>
      </c>
      <c r="AM5">
        <v>0</v>
      </c>
    </row>
    <row r="6" spans="1:39" x14ac:dyDescent="0.3">
      <c r="A6">
        <v>1521936</v>
      </c>
      <c r="B6" t="s">
        <v>83</v>
      </c>
      <c r="C6" t="s">
        <v>84</v>
      </c>
      <c r="D6">
        <v>3611392</v>
      </c>
      <c r="E6" t="s">
        <v>76</v>
      </c>
      <c r="H6" s="35">
        <v>41749</v>
      </c>
      <c r="I6" t="s">
        <v>85</v>
      </c>
      <c r="J6">
        <v>-10</v>
      </c>
      <c r="K6" t="s">
        <v>11</v>
      </c>
      <c r="M6" t="s">
        <v>77</v>
      </c>
      <c r="N6">
        <v>4360002</v>
      </c>
      <c r="O6" t="s">
        <v>78</v>
      </c>
      <c r="P6" s="35">
        <v>45195</v>
      </c>
      <c r="Q6" t="s">
        <v>56</v>
      </c>
      <c r="R6" s="35">
        <v>45195</v>
      </c>
      <c r="T6" t="s">
        <v>63</v>
      </c>
      <c r="U6">
        <v>500</v>
      </c>
      <c r="X6">
        <v>5</v>
      </c>
      <c r="Y6" t="s">
        <v>58</v>
      </c>
      <c r="AC6" t="s">
        <v>59</v>
      </c>
      <c r="AL6">
        <v>0</v>
      </c>
      <c r="AM6">
        <v>0</v>
      </c>
    </row>
    <row r="7" spans="1:39" x14ac:dyDescent="0.3">
      <c r="A7">
        <v>1529633</v>
      </c>
      <c r="B7" t="s">
        <v>88</v>
      </c>
      <c r="C7" t="s">
        <v>89</v>
      </c>
      <c r="D7">
        <v>2816928</v>
      </c>
      <c r="E7" t="s">
        <v>53</v>
      </c>
      <c r="H7" s="35">
        <v>40834</v>
      </c>
      <c r="I7" t="s">
        <v>90</v>
      </c>
      <c r="J7">
        <v>-13</v>
      </c>
      <c r="K7" t="s">
        <v>11</v>
      </c>
      <c r="M7" t="s">
        <v>69</v>
      </c>
      <c r="N7">
        <v>4280681</v>
      </c>
      <c r="O7" t="s">
        <v>91</v>
      </c>
      <c r="P7" s="35">
        <v>45203</v>
      </c>
      <c r="Q7" t="s">
        <v>56</v>
      </c>
      <c r="R7" s="35">
        <v>45203</v>
      </c>
      <c r="S7" s="35">
        <v>45196</v>
      </c>
      <c r="T7" t="s">
        <v>57</v>
      </c>
      <c r="U7">
        <v>500</v>
      </c>
      <c r="X7">
        <v>5</v>
      </c>
      <c r="Y7" t="s">
        <v>58</v>
      </c>
      <c r="AC7" t="s">
        <v>59</v>
      </c>
      <c r="AL7">
        <v>0</v>
      </c>
      <c r="AM7">
        <v>0</v>
      </c>
    </row>
    <row r="8" spans="1:39" x14ac:dyDescent="0.3">
      <c r="A8">
        <v>963019</v>
      </c>
      <c r="B8" t="s">
        <v>92</v>
      </c>
      <c r="C8" t="s">
        <v>93</v>
      </c>
      <c r="D8">
        <v>3725280</v>
      </c>
      <c r="E8" t="s">
        <v>70</v>
      </c>
      <c r="F8" t="s">
        <v>70</v>
      </c>
      <c r="H8" s="35">
        <v>38950</v>
      </c>
      <c r="I8" t="s">
        <v>94</v>
      </c>
      <c r="J8">
        <v>-18</v>
      </c>
      <c r="K8" t="s">
        <v>11</v>
      </c>
      <c r="M8" t="s">
        <v>67</v>
      </c>
      <c r="N8">
        <v>4370498</v>
      </c>
      <c r="O8" t="s">
        <v>95</v>
      </c>
      <c r="P8" s="35">
        <v>45189</v>
      </c>
      <c r="Q8" t="s">
        <v>56</v>
      </c>
      <c r="R8" s="35">
        <v>41545</v>
      </c>
      <c r="S8" s="35">
        <v>45188</v>
      </c>
      <c r="T8" t="s">
        <v>57</v>
      </c>
      <c r="U8">
        <v>823</v>
      </c>
      <c r="X8">
        <v>8</v>
      </c>
      <c r="Y8" t="s">
        <v>58</v>
      </c>
      <c r="AC8" t="s">
        <v>59</v>
      </c>
      <c r="AL8">
        <v>0</v>
      </c>
      <c r="AM8">
        <v>0</v>
      </c>
    </row>
    <row r="9" spans="1:39" x14ac:dyDescent="0.3">
      <c r="A9">
        <v>1520831</v>
      </c>
      <c r="B9" t="s">
        <v>96</v>
      </c>
      <c r="C9" t="s">
        <v>97</v>
      </c>
      <c r="D9">
        <v>2816849</v>
      </c>
      <c r="E9" t="s">
        <v>53</v>
      </c>
      <c r="H9" s="35">
        <v>39666</v>
      </c>
      <c r="I9" t="s">
        <v>98</v>
      </c>
      <c r="J9">
        <v>-16</v>
      </c>
      <c r="K9" t="s">
        <v>6</v>
      </c>
      <c r="M9" t="s">
        <v>69</v>
      </c>
      <c r="N9">
        <v>4280004</v>
      </c>
      <c r="O9" t="s">
        <v>99</v>
      </c>
      <c r="P9" s="35">
        <v>45194</v>
      </c>
      <c r="Q9" t="s">
        <v>56</v>
      </c>
      <c r="R9" s="35">
        <v>45194</v>
      </c>
      <c r="T9" t="s">
        <v>63</v>
      </c>
      <c r="U9">
        <v>500</v>
      </c>
      <c r="X9">
        <v>5</v>
      </c>
      <c r="Y9" t="s">
        <v>58</v>
      </c>
      <c r="AC9" t="s">
        <v>59</v>
      </c>
      <c r="AL9">
        <v>0</v>
      </c>
      <c r="AM9">
        <v>0</v>
      </c>
    </row>
    <row r="10" spans="1:39" x14ac:dyDescent="0.3">
      <c r="A10">
        <v>1509561</v>
      </c>
      <c r="B10" t="s">
        <v>100</v>
      </c>
      <c r="C10" t="s">
        <v>101</v>
      </c>
      <c r="D10">
        <v>3735983</v>
      </c>
      <c r="E10" t="s">
        <v>70</v>
      </c>
      <c r="H10" s="35">
        <v>39902</v>
      </c>
      <c r="I10" t="s">
        <v>102</v>
      </c>
      <c r="J10">
        <v>-15</v>
      </c>
      <c r="K10" t="s">
        <v>11</v>
      </c>
      <c r="M10" t="s">
        <v>67</v>
      </c>
      <c r="N10">
        <v>4370694</v>
      </c>
      <c r="O10" t="s">
        <v>103</v>
      </c>
      <c r="P10" s="35">
        <v>45268</v>
      </c>
      <c r="Q10" t="s">
        <v>56</v>
      </c>
      <c r="R10" s="35">
        <v>45179</v>
      </c>
      <c r="S10" s="35">
        <v>45175</v>
      </c>
      <c r="T10" t="s">
        <v>57</v>
      </c>
      <c r="U10">
        <v>500</v>
      </c>
      <c r="X10">
        <v>5</v>
      </c>
      <c r="Y10" t="s">
        <v>58</v>
      </c>
      <c r="AC10" t="s">
        <v>59</v>
      </c>
      <c r="AL10">
        <v>0</v>
      </c>
      <c r="AM10">
        <v>0</v>
      </c>
    </row>
    <row r="11" spans="1:39" x14ac:dyDescent="0.3">
      <c r="A11">
        <v>1447621</v>
      </c>
      <c r="B11" t="s">
        <v>100</v>
      </c>
      <c r="C11" t="s">
        <v>104</v>
      </c>
      <c r="D11">
        <v>3734538</v>
      </c>
      <c r="E11" t="s">
        <v>70</v>
      </c>
      <c r="F11" t="s">
        <v>53</v>
      </c>
      <c r="H11" s="35">
        <v>39902</v>
      </c>
      <c r="I11" t="s">
        <v>102</v>
      </c>
      <c r="J11">
        <v>-15</v>
      </c>
      <c r="K11" t="s">
        <v>11</v>
      </c>
      <c r="M11" t="s">
        <v>67</v>
      </c>
      <c r="N11">
        <v>4370694</v>
      </c>
      <c r="O11" t="s">
        <v>103</v>
      </c>
      <c r="P11" s="35">
        <v>45179</v>
      </c>
      <c r="Q11" t="s">
        <v>56</v>
      </c>
      <c r="R11" s="35">
        <v>44846</v>
      </c>
      <c r="T11" t="s">
        <v>63</v>
      </c>
      <c r="U11">
        <v>500</v>
      </c>
      <c r="X11">
        <v>5</v>
      </c>
      <c r="Y11" t="s">
        <v>58</v>
      </c>
      <c r="AC11" t="s">
        <v>59</v>
      </c>
      <c r="AL11">
        <v>0</v>
      </c>
      <c r="AM11">
        <v>0</v>
      </c>
    </row>
    <row r="12" spans="1:39" x14ac:dyDescent="0.3">
      <c r="A12">
        <v>1332662</v>
      </c>
      <c r="B12" t="s">
        <v>105</v>
      </c>
      <c r="C12" t="s">
        <v>106</v>
      </c>
      <c r="D12">
        <v>4532186</v>
      </c>
      <c r="E12" t="s">
        <v>70</v>
      </c>
      <c r="F12" t="s">
        <v>70</v>
      </c>
      <c r="H12" s="35">
        <v>41554</v>
      </c>
      <c r="I12" t="s">
        <v>66</v>
      </c>
      <c r="J12">
        <v>-11</v>
      </c>
      <c r="K12" t="s">
        <v>11</v>
      </c>
      <c r="M12" t="s">
        <v>54</v>
      </c>
      <c r="N12">
        <v>4450617</v>
      </c>
      <c r="O12" t="s">
        <v>107</v>
      </c>
      <c r="P12" s="35">
        <v>45183</v>
      </c>
      <c r="Q12" t="s">
        <v>56</v>
      </c>
      <c r="R12" s="35">
        <v>44234</v>
      </c>
      <c r="T12" t="s">
        <v>63</v>
      </c>
      <c r="U12">
        <v>500</v>
      </c>
      <c r="X12">
        <v>5</v>
      </c>
      <c r="Y12" t="s">
        <v>58</v>
      </c>
      <c r="AC12" t="s">
        <v>59</v>
      </c>
      <c r="AL12">
        <v>0</v>
      </c>
      <c r="AM12">
        <v>0</v>
      </c>
    </row>
    <row r="13" spans="1:39" x14ac:dyDescent="0.3">
      <c r="A13">
        <v>1418591</v>
      </c>
      <c r="B13" t="s">
        <v>108</v>
      </c>
      <c r="C13" t="s">
        <v>109</v>
      </c>
      <c r="D13">
        <v>3733848</v>
      </c>
      <c r="E13" t="s">
        <v>70</v>
      </c>
      <c r="H13" s="35">
        <v>40313</v>
      </c>
      <c r="I13" t="s">
        <v>110</v>
      </c>
      <c r="J13">
        <v>-14</v>
      </c>
      <c r="K13" t="s">
        <v>11</v>
      </c>
      <c r="M13" t="s">
        <v>67</v>
      </c>
      <c r="N13">
        <v>4370566</v>
      </c>
      <c r="O13" t="s">
        <v>111</v>
      </c>
      <c r="P13" s="35">
        <v>45332</v>
      </c>
      <c r="Q13" t="s">
        <v>56</v>
      </c>
      <c r="R13" s="35">
        <v>44808</v>
      </c>
      <c r="S13" s="35">
        <v>45104</v>
      </c>
      <c r="T13" t="s">
        <v>57</v>
      </c>
      <c r="U13">
        <v>500</v>
      </c>
      <c r="X13">
        <v>5</v>
      </c>
      <c r="Y13" t="s">
        <v>58</v>
      </c>
      <c r="AC13" t="s">
        <v>59</v>
      </c>
      <c r="AL13">
        <v>0</v>
      </c>
      <c r="AM13">
        <v>0</v>
      </c>
    </row>
    <row r="14" spans="1:39" x14ac:dyDescent="0.3">
      <c r="A14">
        <v>1478145</v>
      </c>
      <c r="B14" t="s">
        <v>108</v>
      </c>
      <c r="C14" t="s">
        <v>112</v>
      </c>
      <c r="D14">
        <v>3735630</v>
      </c>
      <c r="E14" t="s">
        <v>70</v>
      </c>
      <c r="H14" s="35">
        <v>41498</v>
      </c>
      <c r="I14" t="s">
        <v>66</v>
      </c>
      <c r="J14">
        <v>-11</v>
      </c>
      <c r="K14" t="s">
        <v>11</v>
      </c>
      <c r="M14" t="s">
        <v>67</v>
      </c>
      <c r="N14">
        <v>4370566</v>
      </c>
      <c r="O14" t="s">
        <v>111</v>
      </c>
      <c r="P14" s="35">
        <v>45332</v>
      </c>
      <c r="Q14" t="s">
        <v>56</v>
      </c>
      <c r="R14" s="35">
        <v>44998</v>
      </c>
      <c r="T14" t="s">
        <v>63</v>
      </c>
      <c r="U14">
        <v>500</v>
      </c>
      <c r="X14">
        <v>5</v>
      </c>
      <c r="Y14" t="s">
        <v>58</v>
      </c>
      <c r="AC14" t="s">
        <v>59</v>
      </c>
      <c r="AL14">
        <v>0</v>
      </c>
      <c r="AM14">
        <v>0</v>
      </c>
    </row>
    <row r="15" spans="1:39" x14ac:dyDescent="0.3">
      <c r="A15">
        <v>1471974</v>
      </c>
      <c r="B15" t="s">
        <v>113</v>
      </c>
      <c r="C15" t="s">
        <v>114</v>
      </c>
      <c r="D15">
        <v>1811062</v>
      </c>
      <c r="E15" t="s">
        <v>53</v>
      </c>
      <c r="F15" t="s">
        <v>53</v>
      </c>
      <c r="H15" s="35">
        <v>40905</v>
      </c>
      <c r="I15" t="s">
        <v>90</v>
      </c>
      <c r="J15">
        <v>-13</v>
      </c>
      <c r="K15" t="s">
        <v>6</v>
      </c>
      <c r="M15" t="s">
        <v>71</v>
      </c>
      <c r="N15">
        <v>4180737</v>
      </c>
      <c r="O15" t="s">
        <v>115</v>
      </c>
      <c r="P15" s="35">
        <v>45194</v>
      </c>
      <c r="Q15" t="s">
        <v>56</v>
      </c>
      <c r="R15" s="35">
        <v>44956</v>
      </c>
      <c r="T15" t="s">
        <v>63</v>
      </c>
      <c r="U15">
        <v>500</v>
      </c>
      <c r="X15">
        <v>5</v>
      </c>
      <c r="Y15" t="s">
        <v>58</v>
      </c>
      <c r="AC15" t="s">
        <v>59</v>
      </c>
      <c r="AL15">
        <v>0</v>
      </c>
      <c r="AM15">
        <v>0</v>
      </c>
    </row>
    <row r="16" spans="1:39" x14ac:dyDescent="0.3">
      <c r="A16">
        <v>1360865</v>
      </c>
      <c r="B16" t="s">
        <v>117</v>
      </c>
      <c r="C16" t="s">
        <v>118</v>
      </c>
      <c r="D16">
        <v>3733117</v>
      </c>
      <c r="E16" t="s">
        <v>53</v>
      </c>
      <c r="F16" t="s">
        <v>53</v>
      </c>
      <c r="H16" s="35">
        <v>40811</v>
      </c>
      <c r="I16" t="s">
        <v>90</v>
      </c>
      <c r="J16">
        <v>-13</v>
      </c>
      <c r="K16" t="s">
        <v>11</v>
      </c>
      <c r="M16" t="s">
        <v>67</v>
      </c>
      <c r="N16">
        <v>4370533</v>
      </c>
      <c r="O16" t="s">
        <v>119</v>
      </c>
      <c r="P16" s="35">
        <v>45184</v>
      </c>
      <c r="Q16" t="s">
        <v>56</v>
      </c>
      <c r="R16" s="35">
        <v>44477</v>
      </c>
      <c r="T16" t="s">
        <v>63</v>
      </c>
      <c r="U16">
        <v>500</v>
      </c>
      <c r="X16">
        <v>5</v>
      </c>
      <c r="Y16" t="s">
        <v>58</v>
      </c>
      <c r="AC16" t="s">
        <v>59</v>
      </c>
      <c r="AL16">
        <v>0</v>
      </c>
      <c r="AM16">
        <v>0</v>
      </c>
    </row>
    <row r="17" spans="1:39" x14ac:dyDescent="0.3">
      <c r="A17">
        <v>1533104</v>
      </c>
      <c r="B17" t="s">
        <v>120</v>
      </c>
      <c r="C17" t="s">
        <v>121</v>
      </c>
      <c r="D17">
        <v>3736387</v>
      </c>
      <c r="E17" t="s">
        <v>53</v>
      </c>
      <c r="H17" s="35">
        <v>42532</v>
      </c>
      <c r="I17" t="s">
        <v>53</v>
      </c>
      <c r="J17">
        <v>-9</v>
      </c>
      <c r="K17" t="s">
        <v>11</v>
      </c>
      <c r="M17" t="s">
        <v>67</v>
      </c>
      <c r="N17">
        <v>4370033</v>
      </c>
      <c r="O17" t="s">
        <v>122</v>
      </c>
      <c r="P17" s="35">
        <v>45208</v>
      </c>
      <c r="Q17" t="s">
        <v>56</v>
      </c>
      <c r="R17" s="35">
        <v>45208</v>
      </c>
      <c r="T17" t="s">
        <v>63</v>
      </c>
      <c r="U17">
        <v>500</v>
      </c>
      <c r="X17">
        <v>5</v>
      </c>
      <c r="Y17" t="s">
        <v>58</v>
      </c>
      <c r="AC17" t="s">
        <v>59</v>
      </c>
      <c r="AL17">
        <v>0</v>
      </c>
      <c r="AM17">
        <v>0</v>
      </c>
    </row>
    <row r="18" spans="1:39" x14ac:dyDescent="0.3">
      <c r="A18">
        <v>1471864</v>
      </c>
      <c r="B18" t="s">
        <v>120</v>
      </c>
      <c r="C18" t="s">
        <v>123</v>
      </c>
      <c r="D18">
        <v>3734870</v>
      </c>
      <c r="E18" t="s">
        <v>53</v>
      </c>
      <c r="F18" t="s">
        <v>53</v>
      </c>
      <c r="H18" s="35">
        <v>39976</v>
      </c>
      <c r="I18" t="s">
        <v>102</v>
      </c>
      <c r="J18">
        <v>-15</v>
      </c>
      <c r="K18" t="s">
        <v>11</v>
      </c>
      <c r="M18" t="s">
        <v>67</v>
      </c>
      <c r="N18">
        <v>4370533</v>
      </c>
      <c r="O18" t="s">
        <v>119</v>
      </c>
      <c r="P18" s="35">
        <v>45207</v>
      </c>
      <c r="Q18" t="s">
        <v>56</v>
      </c>
      <c r="R18" s="35">
        <v>44955</v>
      </c>
      <c r="S18" s="35">
        <v>45187</v>
      </c>
      <c r="T18" t="s">
        <v>57</v>
      </c>
      <c r="U18">
        <v>500</v>
      </c>
      <c r="X18">
        <v>5</v>
      </c>
      <c r="Y18" t="s">
        <v>58</v>
      </c>
      <c r="AC18" t="s">
        <v>59</v>
      </c>
      <c r="AL18">
        <v>0</v>
      </c>
      <c r="AM18">
        <v>0</v>
      </c>
    </row>
    <row r="19" spans="1:39" x14ac:dyDescent="0.3">
      <c r="A19">
        <v>994471</v>
      </c>
      <c r="B19" t="s">
        <v>120</v>
      </c>
      <c r="C19" t="s">
        <v>124</v>
      </c>
      <c r="D19">
        <v>3725827</v>
      </c>
      <c r="E19" t="s">
        <v>70</v>
      </c>
      <c r="F19" t="s">
        <v>70</v>
      </c>
      <c r="H19" s="35">
        <v>39425</v>
      </c>
      <c r="I19" t="s">
        <v>125</v>
      </c>
      <c r="J19">
        <v>-17</v>
      </c>
      <c r="K19" t="s">
        <v>6</v>
      </c>
      <c r="M19" t="s">
        <v>67</v>
      </c>
      <c r="N19">
        <v>4370566</v>
      </c>
      <c r="O19" t="s">
        <v>111</v>
      </c>
      <c r="P19" s="35">
        <v>45112</v>
      </c>
      <c r="Q19" t="s">
        <v>56</v>
      </c>
      <c r="R19" s="35">
        <v>41701</v>
      </c>
      <c r="T19" t="s">
        <v>63</v>
      </c>
      <c r="U19">
        <v>1278</v>
      </c>
      <c r="X19">
        <v>12</v>
      </c>
      <c r="Y19" t="s">
        <v>58</v>
      </c>
      <c r="AC19" t="s">
        <v>59</v>
      </c>
      <c r="AL19">
        <v>0</v>
      </c>
      <c r="AM19">
        <v>0</v>
      </c>
    </row>
    <row r="20" spans="1:39" x14ac:dyDescent="0.3">
      <c r="A20">
        <v>920590</v>
      </c>
      <c r="B20" t="s">
        <v>120</v>
      </c>
      <c r="C20" t="s">
        <v>126</v>
      </c>
      <c r="D20">
        <v>3724557</v>
      </c>
      <c r="E20" t="s">
        <v>70</v>
      </c>
      <c r="F20" t="s">
        <v>70</v>
      </c>
      <c r="H20" s="35">
        <v>38828</v>
      </c>
      <c r="I20" t="s">
        <v>94</v>
      </c>
      <c r="J20">
        <v>-18</v>
      </c>
      <c r="K20" t="s">
        <v>11</v>
      </c>
      <c r="M20" t="s">
        <v>67</v>
      </c>
      <c r="N20">
        <v>4370566</v>
      </c>
      <c r="O20" t="s">
        <v>111</v>
      </c>
      <c r="P20" s="35">
        <v>45112</v>
      </c>
      <c r="Q20" t="s">
        <v>56</v>
      </c>
      <c r="R20" s="35">
        <v>41219</v>
      </c>
      <c r="T20" t="s">
        <v>63</v>
      </c>
      <c r="U20">
        <v>1905</v>
      </c>
      <c r="X20">
        <v>19</v>
      </c>
      <c r="Y20" t="s">
        <v>58</v>
      </c>
      <c r="AC20" t="s">
        <v>59</v>
      </c>
      <c r="AL20">
        <v>0</v>
      </c>
      <c r="AM20">
        <v>0</v>
      </c>
    </row>
    <row r="21" spans="1:39" x14ac:dyDescent="0.3">
      <c r="A21">
        <v>1533826</v>
      </c>
      <c r="B21" t="s">
        <v>120</v>
      </c>
      <c r="C21" t="s">
        <v>127</v>
      </c>
      <c r="D21">
        <v>4538361</v>
      </c>
      <c r="E21" t="s">
        <v>53</v>
      </c>
      <c r="H21" s="35">
        <v>41777</v>
      </c>
      <c r="I21" t="s">
        <v>85</v>
      </c>
      <c r="J21">
        <v>-10</v>
      </c>
      <c r="K21" t="s">
        <v>11</v>
      </c>
      <c r="M21" t="s">
        <v>54</v>
      </c>
      <c r="N21">
        <v>4450192</v>
      </c>
      <c r="O21" t="s">
        <v>128</v>
      </c>
      <c r="P21" s="35">
        <v>45209</v>
      </c>
      <c r="Q21" t="s">
        <v>56</v>
      </c>
      <c r="R21" s="35">
        <v>45209</v>
      </c>
      <c r="T21" t="s">
        <v>63</v>
      </c>
      <c r="U21">
        <v>500</v>
      </c>
      <c r="X21">
        <v>5</v>
      </c>
      <c r="Y21" t="s">
        <v>58</v>
      </c>
      <c r="AC21" t="s">
        <v>59</v>
      </c>
      <c r="AL21">
        <v>0</v>
      </c>
      <c r="AM21">
        <v>0</v>
      </c>
    </row>
    <row r="22" spans="1:39" x14ac:dyDescent="0.3">
      <c r="A22">
        <v>1507846</v>
      </c>
      <c r="B22" t="s">
        <v>120</v>
      </c>
      <c r="C22" t="s">
        <v>129</v>
      </c>
      <c r="D22">
        <v>3735938</v>
      </c>
      <c r="E22" t="s">
        <v>53</v>
      </c>
      <c r="H22" s="35">
        <v>42320</v>
      </c>
      <c r="I22" t="s">
        <v>53</v>
      </c>
      <c r="J22">
        <v>-9</v>
      </c>
      <c r="K22" t="s">
        <v>11</v>
      </c>
      <c r="M22" t="s">
        <v>67</v>
      </c>
      <c r="N22">
        <v>4370002</v>
      </c>
      <c r="O22" t="s">
        <v>68</v>
      </c>
      <c r="P22" s="35">
        <v>45175</v>
      </c>
      <c r="Q22" t="s">
        <v>56</v>
      </c>
      <c r="R22" s="35">
        <v>45175</v>
      </c>
      <c r="T22" t="s">
        <v>63</v>
      </c>
      <c r="U22">
        <v>500</v>
      </c>
      <c r="X22">
        <v>5</v>
      </c>
      <c r="Y22" t="s">
        <v>58</v>
      </c>
      <c r="AC22" t="s">
        <v>59</v>
      </c>
      <c r="AL22">
        <v>0</v>
      </c>
      <c r="AM22">
        <v>0</v>
      </c>
    </row>
    <row r="23" spans="1:39" x14ac:dyDescent="0.3">
      <c r="A23">
        <v>1471865</v>
      </c>
      <c r="B23" t="s">
        <v>120</v>
      </c>
      <c r="C23" t="s">
        <v>130</v>
      </c>
      <c r="D23">
        <v>3734871</v>
      </c>
      <c r="E23" t="s">
        <v>70</v>
      </c>
      <c r="F23" t="s">
        <v>53</v>
      </c>
      <c r="H23" s="35">
        <v>40603</v>
      </c>
      <c r="I23" t="s">
        <v>90</v>
      </c>
      <c r="J23">
        <v>-13</v>
      </c>
      <c r="K23" t="s">
        <v>11</v>
      </c>
      <c r="M23" t="s">
        <v>67</v>
      </c>
      <c r="N23">
        <v>4370533</v>
      </c>
      <c r="O23" t="s">
        <v>119</v>
      </c>
      <c r="P23" s="35">
        <v>45207</v>
      </c>
      <c r="Q23" t="s">
        <v>56</v>
      </c>
      <c r="R23" s="35">
        <v>44955</v>
      </c>
      <c r="S23" s="35">
        <v>45187</v>
      </c>
      <c r="T23" t="s">
        <v>57</v>
      </c>
      <c r="U23">
        <v>500</v>
      </c>
      <c r="X23">
        <v>5</v>
      </c>
      <c r="Y23" t="s">
        <v>58</v>
      </c>
      <c r="AC23" t="s">
        <v>59</v>
      </c>
      <c r="AL23">
        <v>0</v>
      </c>
      <c r="AM23">
        <v>0</v>
      </c>
    </row>
    <row r="24" spans="1:39" x14ac:dyDescent="0.3">
      <c r="A24">
        <v>1354832</v>
      </c>
      <c r="B24" t="s">
        <v>132</v>
      </c>
      <c r="C24" t="s">
        <v>135</v>
      </c>
      <c r="D24">
        <v>2816083</v>
      </c>
      <c r="E24" t="s">
        <v>53</v>
      </c>
      <c r="F24" t="s">
        <v>53</v>
      </c>
      <c r="H24" s="35">
        <v>41410</v>
      </c>
      <c r="I24" t="s">
        <v>66</v>
      </c>
      <c r="J24">
        <v>-11</v>
      </c>
      <c r="K24" t="s">
        <v>6</v>
      </c>
      <c r="M24" t="s">
        <v>69</v>
      </c>
      <c r="N24">
        <v>4280722</v>
      </c>
      <c r="O24" t="s">
        <v>134</v>
      </c>
      <c r="P24" s="35">
        <v>45191</v>
      </c>
      <c r="Q24" t="s">
        <v>56</v>
      </c>
      <c r="R24" s="35">
        <v>44469</v>
      </c>
      <c r="T24" t="s">
        <v>63</v>
      </c>
      <c r="U24">
        <v>500</v>
      </c>
      <c r="X24">
        <v>5</v>
      </c>
      <c r="Y24" t="s">
        <v>58</v>
      </c>
      <c r="AC24" t="s">
        <v>59</v>
      </c>
      <c r="AL24">
        <v>0</v>
      </c>
      <c r="AM24">
        <v>0</v>
      </c>
    </row>
    <row r="25" spans="1:39" x14ac:dyDescent="0.3">
      <c r="A25">
        <v>1523583</v>
      </c>
      <c r="B25" t="s">
        <v>139</v>
      </c>
      <c r="C25" t="s">
        <v>140</v>
      </c>
      <c r="D25">
        <v>3611516</v>
      </c>
      <c r="E25" t="s">
        <v>76</v>
      </c>
      <c r="H25" s="35">
        <v>42737</v>
      </c>
      <c r="I25" t="s">
        <v>53</v>
      </c>
      <c r="J25">
        <v>-9</v>
      </c>
      <c r="K25" t="s">
        <v>6</v>
      </c>
      <c r="M25" t="s">
        <v>77</v>
      </c>
      <c r="N25">
        <v>4360002</v>
      </c>
      <c r="O25" t="s">
        <v>78</v>
      </c>
      <c r="P25" s="35">
        <v>45197</v>
      </c>
      <c r="Q25" t="s">
        <v>56</v>
      </c>
      <c r="R25" s="35">
        <v>45197</v>
      </c>
      <c r="T25" t="s">
        <v>63</v>
      </c>
      <c r="U25">
        <v>500</v>
      </c>
      <c r="X25">
        <v>5</v>
      </c>
      <c r="Y25" t="s">
        <v>58</v>
      </c>
      <c r="AC25" t="s">
        <v>59</v>
      </c>
      <c r="AL25">
        <v>0</v>
      </c>
      <c r="AM25">
        <v>0</v>
      </c>
    </row>
    <row r="26" spans="1:39" x14ac:dyDescent="0.3">
      <c r="A26">
        <v>1516636</v>
      </c>
      <c r="B26" t="s">
        <v>141</v>
      </c>
      <c r="C26" t="s">
        <v>142</v>
      </c>
      <c r="D26">
        <v>3736100</v>
      </c>
      <c r="E26" t="s">
        <v>53</v>
      </c>
      <c r="H26" s="35">
        <v>41229</v>
      </c>
      <c r="I26" t="s">
        <v>143</v>
      </c>
      <c r="J26">
        <v>-12</v>
      </c>
      <c r="K26" t="s">
        <v>11</v>
      </c>
      <c r="M26" t="s">
        <v>67</v>
      </c>
      <c r="N26">
        <v>4370002</v>
      </c>
      <c r="O26" t="s">
        <v>68</v>
      </c>
      <c r="P26" s="35">
        <v>45189</v>
      </c>
      <c r="Q26" t="s">
        <v>56</v>
      </c>
      <c r="R26" s="35">
        <v>45189</v>
      </c>
      <c r="T26" t="s">
        <v>63</v>
      </c>
      <c r="U26">
        <v>500</v>
      </c>
      <c r="X26">
        <v>5</v>
      </c>
      <c r="Y26" t="s">
        <v>58</v>
      </c>
      <c r="AC26" t="s">
        <v>59</v>
      </c>
      <c r="AL26">
        <v>0</v>
      </c>
      <c r="AM26">
        <v>0</v>
      </c>
    </row>
    <row r="27" spans="1:39" x14ac:dyDescent="0.3">
      <c r="A27">
        <v>1423486</v>
      </c>
      <c r="B27" t="s">
        <v>144</v>
      </c>
      <c r="C27" t="s">
        <v>106</v>
      </c>
      <c r="D27">
        <v>3733960</v>
      </c>
      <c r="E27" t="s">
        <v>53</v>
      </c>
      <c r="F27" t="s">
        <v>53</v>
      </c>
      <c r="H27" s="35">
        <v>41871</v>
      </c>
      <c r="I27" t="s">
        <v>85</v>
      </c>
      <c r="J27">
        <v>-10</v>
      </c>
      <c r="K27" t="s">
        <v>11</v>
      </c>
      <c r="M27" t="s">
        <v>67</v>
      </c>
      <c r="N27">
        <v>4370464</v>
      </c>
      <c r="O27" t="s">
        <v>145</v>
      </c>
      <c r="P27" s="35">
        <v>45171</v>
      </c>
      <c r="Q27" t="s">
        <v>56</v>
      </c>
      <c r="R27" s="35">
        <v>44818</v>
      </c>
      <c r="T27" t="s">
        <v>63</v>
      </c>
      <c r="U27">
        <v>500</v>
      </c>
      <c r="X27">
        <v>5</v>
      </c>
      <c r="Y27" t="s">
        <v>58</v>
      </c>
      <c r="AC27" t="s">
        <v>59</v>
      </c>
      <c r="AL27">
        <v>0</v>
      </c>
      <c r="AM27">
        <v>0</v>
      </c>
    </row>
    <row r="28" spans="1:39" x14ac:dyDescent="0.3">
      <c r="A28">
        <v>1423489</v>
      </c>
      <c r="B28" t="s">
        <v>144</v>
      </c>
      <c r="C28" t="s">
        <v>146</v>
      </c>
      <c r="D28">
        <v>3733961</v>
      </c>
      <c r="E28" t="s">
        <v>53</v>
      </c>
      <c r="F28" t="s">
        <v>53</v>
      </c>
      <c r="H28" s="35">
        <v>41451</v>
      </c>
      <c r="I28" t="s">
        <v>66</v>
      </c>
      <c r="J28">
        <v>-11</v>
      </c>
      <c r="K28" t="s">
        <v>11</v>
      </c>
      <c r="M28" t="s">
        <v>67</v>
      </c>
      <c r="N28">
        <v>4370464</v>
      </c>
      <c r="O28" t="s">
        <v>145</v>
      </c>
      <c r="P28" s="35">
        <v>45171</v>
      </c>
      <c r="Q28" t="s">
        <v>56</v>
      </c>
      <c r="R28" s="35">
        <v>44818</v>
      </c>
      <c r="T28" t="s">
        <v>63</v>
      </c>
      <c r="U28">
        <v>500</v>
      </c>
      <c r="X28">
        <v>5</v>
      </c>
      <c r="Y28" t="s">
        <v>58</v>
      </c>
      <c r="AC28" t="s">
        <v>59</v>
      </c>
      <c r="AL28">
        <v>0</v>
      </c>
      <c r="AM28">
        <v>0</v>
      </c>
    </row>
    <row r="29" spans="1:39" x14ac:dyDescent="0.3">
      <c r="A29">
        <v>1511174</v>
      </c>
      <c r="B29" t="s">
        <v>152</v>
      </c>
      <c r="C29" t="s">
        <v>153</v>
      </c>
      <c r="D29">
        <v>3736014</v>
      </c>
      <c r="E29" t="s">
        <v>53</v>
      </c>
      <c r="H29" s="35">
        <v>39809</v>
      </c>
      <c r="I29" t="s">
        <v>98</v>
      </c>
      <c r="J29">
        <v>-16</v>
      </c>
      <c r="K29" t="s">
        <v>6</v>
      </c>
      <c r="M29" t="s">
        <v>67</v>
      </c>
      <c r="N29">
        <v>4370167</v>
      </c>
      <c r="O29" t="s">
        <v>154</v>
      </c>
      <c r="P29" s="35">
        <v>45182</v>
      </c>
      <c r="Q29" t="s">
        <v>56</v>
      </c>
      <c r="R29" s="35">
        <v>45182</v>
      </c>
      <c r="T29" t="s">
        <v>63</v>
      </c>
      <c r="U29">
        <v>500</v>
      </c>
      <c r="X29">
        <v>5</v>
      </c>
      <c r="Y29" t="s">
        <v>58</v>
      </c>
      <c r="AC29" t="s">
        <v>59</v>
      </c>
      <c r="AL29">
        <v>0</v>
      </c>
      <c r="AM29">
        <v>0</v>
      </c>
    </row>
    <row r="30" spans="1:39" x14ac:dyDescent="0.3">
      <c r="A30">
        <v>1327212</v>
      </c>
      <c r="B30" t="s">
        <v>155</v>
      </c>
      <c r="C30" t="s">
        <v>156</v>
      </c>
      <c r="D30">
        <v>4532089</v>
      </c>
      <c r="E30" t="s">
        <v>53</v>
      </c>
      <c r="F30" t="s">
        <v>53</v>
      </c>
      <c r="H30" s="35">
        <v>41991</v>
      </c>
      <c r="I30" t="s">
        <v>85</v>
      </c>
      <c r="J30">
        <v>-10</v>
      </c>
      <c r="K30" t="s">
        <v>11</v>
      </c>
      <c r="M30" t="s">
        <v>54</v>
      </c>
      <c r="N30">
        <v>4450108</v>
      </c>
      <c r="O30" t="s">
        <v>157</v>
      </c>
      <c r="P30" s="35">
        <v>45209</v>
      </c>
      <c r="Q30" t="s">
        <v>56</v>
      </c>
      <c r="R30" s="35">
        <v>44115</v>
      </c>
      <c r="T30" t="s">
        <v>63</v>
      </c>
      <c r="U30">
        <v>500</v>
      </c>
      <c r="X30">
        <v>5</v>
      </c>
      <c r="Y30" t="s">
        <v>58</v>
      </c>
      <c r="AC30" t="s">
        <v>59</v>
      </c>
      <c r="AL30">
        <v>0</v>
      </c>
      <c r="AM30">
        <v>0</v>
      </c>
    </row>
    <row r="31" spans="1:39" x14ac:dyDescent="0.3">
      <c r="A31">
        <v>1276017</v>
      </c>
      <c r="B31" t="s">
        <v>158</v>
      </c>
      <c r="C31" t="s">
        <v>159</v>
      </c>
      <c r="D31">
        <v>4531016</v>
      </c>
      <c r="E31" t="s">
        <v>70</v>
      </c>
      <c r="F31" t="s">
        <v>70</v>
      </c>
      <c r="H31" s="35">
        <v>40208</v>
      </c>
      <c r="I31" t="s">
        <v>110</v>
      </c>
      <c r="J31">
        <v>-14</v>
      </c>
      <c r="K31" t="s">
        <v>11</v>
      </c>
      <c r="M31" t="s">
        <v>54</v>
      </c>
      <c r="N31">
        <v>4450417</v>
      </c>
      <c r="O31" t="s">
        <v>160</v>
      </c>
      <c r="P31" s="35">
        <v>45182</v>
      </c>
      <c r="Q31" t="s">
        <v>56</v>
      </c>
      <c r="R31" s="35">
        <v>43733</v>
      </c>
      <c r="T31" t="s">
        <v>63</v>
      </c>
      <c r="U31">
        <v>500</v>
      </c>
      <c r="X31">
        <v>5</v>
      </c>
      <c r="Y31" t="s">
        <v>58</v>
      </c>
      <c r="AC31" t="s">
        <v>59</v>
      </c>
      <c r="AL31">
        <v>0</v>
      </c>
      <c r="AM31">
        <v>0</v>
      </c>
    </row>
    <row r="32" spans="1:39" x14ac:dyDescent="0.3">
      <c r="A32">
        <v>856450</v>
      </c>
      <c r="B32" t="s">
        <v>161</v>
      </c>
      <c r="C32" t="s">
        <v>162</v>
      </c>
      <c r="D32">
        <v>187925</v>
      </c>
      <c r="E32" t="s">
        <v>70</v>
      </c>
      <c r="F32" t="s">
        <v>70</v>
      </c>
      <c r="H32" s="35">
        <v>38889</v>
      </c>
      <c r="I32" t="s">
        <v>94</v>
      </c>
      <c r="J32">
        <v>-18</v>
      </c>
      <c r="K32" t="s">
        <v>11</v>
      </c>
      <c r="M32" t="s">
        <v>77</v>
      </c>
      <c r="N32">
        <v>4360454</v>
      </c>
      <c r="O32" t="s">
        <v>163</v>
      </c>
      <c r="P32" s="35">
        <v>45173</v>
      </c>
      <c r="Q32" t="s">
        <v>56</v>
      </c>
      <c r="R32" s="35">
        <v>40850</v>
      </c>
      <c r="T32" t="s">
        <v>63</v>
      </c>
      <c r="U32">
        <v>1863</v>
      </c>
      <c r="X32">
        <v>18</v>
      </c>
      <c r="Y32" t="s">
        <v>58</v>
      </c>
      <c r="AB32" s="35">
        <v>44743</v>
      </c>
      <c r="AC32" t="s">
        <v>59</v>
      </c>
      <c r="AL32">
        <v>0</v>
      </c>
      <c r="AM32">
        <v>0</v>
      </c>
    </row>
    <row r="33" spans="1:39" x14ac:dyDescent="0.3">
      <c r="A33">
        <v>1528266</v>
      </c>
      <c r="B33" t="s">
        <v>167</v>
      </c>
      <c r="C33" t="s">
        <v>168</v>
      </c>
      <c r="D33">
        <v>3736329</v>
      </c>
      <c r="E33" t="s">
        <v>70</v>
      </c>
      <c r="H33" s="35">
        <v>40805</v>
      </c>
      <c r="I33" t="s">
        <v>90</v>
      </c>
      <c r="J33">
        <v>-13</v>
      </c>
      <c r="K33" t="s">
        <v>11</v>
      </c>
      <c r="M33" t="s">
        <v>67</v>
      </c>
      <c r="N33">
        <v>4370183</v>
      </c>
      <c r="O33" t="s">
        <v>169</v>
      </c>
      <c r="P33" s="35">
        <v>45202</v>
      </c>
      <c r="Q33" t="s">
        <v>56</v>
      </c>
      <c r="R33" s="35">
        <v>45202</v>
      </c>
      <c r="T33" t="s">
        <v>63</v>
      </c>
      <c r="U33">
        <v>500</v>
      </c>
      <c r="X33">
        <v>5</v>
      </c>
      <c r="Y33" t="s">
        <v>58</v>
      </c>
      <c r="AC33" t="s">
        <v>59</v>
      </c>
      <c r="AL33">
        <v>0</v>
      </c>
      <c r="AM33">
        <v>0</v>
      </c>
    </row>
    <row r="34" spans="1:39" x14ac:dyDescent="0.3">
      <c r="A34">
        <v>1540636</v>
      </c>
      <c r="B34" t="s">
        <v>170</v>
      </c>
      <c r="C34" t="s">
        <v>171</v>
      </c>
      <c r="D34">
        <v>2817006</v>
      </c>
      <c r="E34" t="s">
        <v>53</v>
      </c>
      <c r="H34" s="35">
        <v>40764</v>
      </c>
      <c r="I34" t="s">
        <v>90</v>
      </c>
      <c r="J34">
        <v>-13</v>
      </c>
      <c r="K34" t="s">
        <v>11</v>
      </c>
      <c r="M34" t="s">
        <v>69</v>
      </c>
      <c r="N34">
        <v>4280045</v>
      </c>
      <c r="O34" t="s">
        <v>172</v>
      </c>
      <c r="P34" s="35">
        <v>45221</v>
      </c>
      <c r="Q34" t="s">
        <v>56</v>
      </c>
      <c r="R34" s="35">
        <v>45221</v>
      </c>
      <c r="T34" t="s">
        <v>63</v>
      </c>
      <c r="U34">
        <v>500</v>
      </c>
      <c r="X34">
        <v>5</v>
      </c>
      <c r="Y34" t="s">
        <v>58</v>
      </c>
      <c r="AC34" t="s">
        <v>59</v>
      </c>
      <c r="AL34">
        <v>0</v>
      </c>
      <c r="AM34">
        <v>0</v>
      </c>
    </row>
    <row r="35" spans="1:39" x14ac:dyDescent="0.3">
      <c r="A35">
        <v>1538717</v>
      </c>
      <c r="B35" t="s">
        <v>178</v>
      </c>
      <c r="C35" t="s">
        <v>179</v>
      </c>
      <c r="D35">
        <v>1811356</v>
      </c>
      <c r="E35" t="s">
        <v>53</v>
      </c>
      <c r="H35" s="35">
        <v>40478</v>
      </c>
      <c r="I35" t="s">
        <v>110</v>
      </c>
      <c r="J35">
        <v>-14</v>
      </c>
      <c r="K35" t="s">
        <v>11</v>
      </c>
      <c r="M35" t="s">
        <v>71</v>
      </c>
      <c r="N35">
        <v>4180738</v>
      </c>
      <c r="O35" t="s">
        <v>166</v>
      </c>
      <c r="P35" s="35">
        <v>45217</v>
      </c>
      <c r="Q35" t="s">
        <v>56</v>
      </c>
      <c r="R35" s="35">
        <v>45217</v>
      </c>
      <c r="T35" t="s">
        <v>63</v>
      </c>
      <c r="U35">
        <v>500</v>
      </c>
      <c r="X35">
        <v>5</v>
      </c>
      <c r="Y35" t="s">
        <v>58</v>
      </c>
      <c r="AC35" t="s">
        <v>59</v>
      </c>
      <c r="AL35">
        <v>0</v>
      </c>
      <c r="AM35">
        <v>0</v>
      </c>
    </row>
    <row r="36" spans="1:39" x14ac:dyDescent="0.3">
      <c r="A36">
        <v>1537922</v>
      </c>
      <c r="B36" t="s">
        <v>183</v>
      </c>
      <c r="C36" t="s">
        <v>184</v>
      </c>
      <c r="D36">
        <v>3736463</v>
      </c>
      <c r="E36" t="s">
        <v>53</v>
      </c>
      <c r="H36" s="35">
        <v>40873</v>
      </c>
      <c r="I36" t="s">
        <v>90</v>
      </c>
      <c r="J36">
        <v>-13</v>
      </c>
      <c r="K36" t="s">
        <v>11</v>
      </c>
      <c r="M36" t="s">
        <v>67</v>
      </c>
      <c r="N36">
        <v>4370478</v>
      </c>
      <c r="O36" t="s">
        <v>185</v>
      </c>
      <c r="P36" s="35">
        <v>45215</v>
      </c>
      <c r="Q36" t="s">
        <v>56</v>
      </c>
      <c r="R36" s="35">
        <v>45215</v>
      </c>
      <c r="T36" t="s">
        <v>63</v>
      </c>
      <c r="U36">
        <v>500</v>
      </c>
      <c r="X36">
        <v>5</v>
      </c>
      <c r="Y36" t="s">
        <v>58</v>
      </c>
      <c r="AC36" t="s">
        <v>59</v>
      </c>
      <c r="AL36">
        <v>0</v>
      </c>
      <c r="AM36">
        <v>0</v>
      </c>
    </row>
    <row r="37" spans="1:39" x14ac:dyDescent="0.3">
      <c r="A37">
        <v>1340748</v>
      </c>
      <c r="B37" t="s">
        <v>188</v>
      </c>
      <c r="C37" t="s">
        <v>189</v>
      </c>
      <c r="D37">
        <v>1810168</v>
      </c>
      <c r="E37" t="s">
        <v>70</v>
      </c>
      <c r="F37" t="s">
        <v>70</v>
      </c>
      <c r="H37" s="35">
        <v>39676</v>
      </c>
      <c r="I37" t="s">
        <v>98</v>
      </c>
      <c r="J37">
        <v>-16</v>
      </c>
      <c r="K37" t="s">
        <v>11</v>
      </c>
      <c r="M37" t="s">
        <v>71</v>
      </c>
      <c r="N37">
        <v>4180174</v>
      </c>
      <c r="O37" t="s">
        <v>190</v>
      </c>
      <c r="P37" s="35">
        <v>45185</v>
      </c>
      <c r="Q37" t="s">
        <v>56</v>
      </c>
      <c r="R37" s="35">
        <v>44454</v>
      </c>
      <c r="T37" t="s">
        <v>63</v>
      </c>
      <c r="U37">
        <v>500</v>
      </c>
      <c r="X37">
        <v>5</v>
      </c>
      <c r="Y37" t="s">
        <v>58</v>
      </c>
      <c r="AC37" t="s">
        <v>59</v>
      </c>
      <c r="AL37">
        <v>0</v>
      </c>
      <c r="AM37">
        <v>0</v>
      </c>
    </row>
    <row r="38" spans="1:39" x14ac:dyDescent="0.3">
      <c r="A38">
        <v>1542377</v>
      </c>
      <c r="B38" t="s">
        <v>191</v>
      </c>
      <c r="C38" t="s">
        <v>192</v>
      </c>
      <c r="D38">
        <v>4538446</v>
      </c>
      <c r="E38" t="s">
        <v>53</v>
      </c>
      <c r="H38" s="35">
        <v>41874</v>
      </c>
      <c r="I38" t="s">
        <v>85</v>
      </c>
      <c r="J38">
        <v>-10</v>
      </c>
      <c r="K38" t="s">
        <v>11</v>
      </c>
      <c r="M38" t="s">
        <v>54</v>
      </c>
      <c r="N38">
        <v>4450026</v>
      </c>
      <c r="O38" t="s">
        <v>62</v>
      </c>
      <c r="P38" s="35">
        <v>45228</v>
      </c>
      <c r="Q38" t="s">
        <v>56</v>
      </c>
      <c r="R38" s="35">
        <v>45228</v>
      </c>
      <c r="T38" t="s">
        <v>63</v>
      </c>
      <c r="U38">
        <v>500</v>
      </c>
      <c r="X38">
        <v>5</v>
      </c>
      <c r="Y38" t="s">
        <v>58</v>
      </c>
      <c r="AC38" t="s">
        <v>59</v>
      </c>
      <c r="AL38">
        <v>0</v>
      </c>
      <c r="AM38">
        <v>0</v>
      </c>
    </row>
    <row r="39" spans="1:39" x14ac:dyDescent="0.3">
      <c r="A39">
        <v>1509910</v>
      </c>
      <c r="B39" t="s">
        <v>193</v>
      </c>
      <c r="C39" t="s">
        <v>194</v>
      </c>
      <c r="D39">
        <v>4538039</v>
      </c>
      <c r="E39" t="s">
        <v>53</v>
      </c>
      <c r="H39" s="35">
        <v>41862</v>
      </c>
      <c r="I39" t="s">
        <v>85</v>
      </c>
      <c r="J39">
        <v>-10</v>
      </c>
      <c r="K39" t="s">
        <v>11</v>
      </c>
      <c r="M39" t="s">
        <v>54</v>
      </c>
      <c r="N39">
        <v>4450706</v>
      </c>
      <c r="O39" t="s">
        <v>195</v>
      </c>
      <c r="P39" s="35">
        <v>45180</v>
      </c>
      <c r="Q39" t="s">
        <v>56</v>
      </c>
      <c r="R39" s="35">
        <v>45180</v>
      </c>
      <c r="T39" t="s">
        <v>63</v>
      </c>
      <c r="U39">
        <v>500</v>
      </c>
      <c r="X39">
        <v>5</v>
      </c>
      <c r="Y39" t="s">
        <v>58</v>
      </c>
      <c r="AC39" t="s">
        <v>59</v>
      </c>
      <c r="AL39">
        <v>0</v>
      </c>
      <c r="AM39">
        <v>0</v>
      </c>
    </row>
    <row r="40" spans="1:39" x14ac:dyDescent="0.3">
      <c r="A40">
        <v>1509913</v>
      </c>
      <c r="B40" t="s">
        <v>196</v>
      </c>
      <c r="C40" t="s">
        <v>197</v>
      </c>
      <c r="D40">
        <v>4538040</v>
      </c>
      <c r="E40" t="s">
        <v>53</v>
      </c>
      <c r="H40" s="35">
        <v>41233</v>
      </c>
      <c r="I40" t="s">
        <v>143</v>
      </c>
      <c r="J40">
        <v>-12</v>
      </c>
      <c r="K40" t="s">
        <v>11</v>
      </c>
      <c r="M40" t="s">
        <v>54</v>
      </c>
      <c r="N40">
        <v>4450706</v>
      </c>
      <c r="O40" t="s">
        <v>195</v>
      </c>
      <c r="P40" s="35">
        <v>45180</v>
      </c>
      <c r="Q40" t="s">
        <v>56</v>
      </c>
      <c r="R40" s="35">
        <v>45180</v>
      </c>
      <c r="T40" t="s">
        <v>63</v>
      </c>
      <c r="U40">
        <v>500</v>
      </c>
      <c r="X40">
        <v>5</v>
      </c>
      <c r="Y40" t="s">
        <v>58</v>
      </c>
      <c r="AC40" t="s">
        <v>59</v>
      </c>
      <c r="AL40">
        <v>0</v>
      </c>
      <c r="AM40">
        <v>0</v>
      </c>
    </row>
    <row r="41" spans="1:39" x14ac:dyDescent="0.3">
      <c r="A41">
        <v>1553965</v>
      </c>
      <c r="B41" t="s">
        <v>198</v>
      </c>
      <c r="C41" t="s">
        <v>199</v>
      </c>
      <c r="D41">
        <v>3736722</v>
      </c>
      <c r="E41" t="s">
        <v>53</v>
      </c>
      <c r="H41" s="35">
        <v>39137</v>
      </c>
      <c r="I41" t="s">
        <v>125</v>
      </c>
      <c r="J41">
        <v>-17</v>
      </c>
      <c r="K41" t="s">
        <v>11</v>
      </c>
      <c r="M41" t="s">
        <v>67</v>
      </c>
      <c r="N41">
        <v>4370698</v>
      </c>
      <c r="O41" t="s">
        <v>200</v>
      </c>
      <c r="P41" s="35">
        <v>45269</v>
      </c>
      <c r="Q41" t="s">
        <v>56</v>
      </c>
      <c r="R41" s="35">
        <v>45269</v>
      </c>
      <c r="T41" t="s">
        <v>63</v>
      </c>
      <c r="U41">
        <v>500</v>
      </c>
      <c r="X41">
        <v>5</v>
      </c>
      <c r="Y41" t="s">
        <v>58</v>
      </c>
      <c r="AC41" t="s">
        <v>59</v>
      </c>
      <c r="AL41">
        <v>0</v>
      </c>
      <c r="AM41">
        <v>0</v>
      </c>
    </row>
    <row r="42" spans="1:39" x14ac:dyDescent="0.3">
      <c r="A42">
        <v>1515501</v>
      </c>
      <c r="B42" t="s">
        <v>203</v>
      </c>
      <c r="C42" t="s">
        <v>204</v>
      </c>
      <c r="D42">
        <v>2816801</v>
      </c>
      <c r="E42" t="s">
        <v>70</v>
      </c>
      <c r="H42" s="35">
        <v>42209</v>
      </c>
      <c r="I42" t="s">
        <v>53</v>
      </c>
      <c r="J42">
        <v>-9</v>
      </c>
      <c r="K42" t="s">
        <v>11</v>
      </c>
      <c r="M42" t="s">
        <v>69</v>
      </c>
      <c r="N42">
        <v>4280005</v>
      </c>
      <c r="O42" t="s">
        <v>205</v>
      </c>
      <c r="P42" s="35">
        <v>45188</v>
      </c>
      <c r="Q42" t="s">
        <v>56</v>
      </c>
      <c r="R42" s="35">
        <v>45188</v>
      </c>
      <c r="T42" t="s">
        <v>63</v>
      </c>
      <c r="U42">
        <v>500</v>
      </c>
      <c r="X42">
        <v>5</v>
      </c>
      <c r="Y42" t="s">
        <v>58</v>
      </c>
      <c r="AC42" t="s">
        <v>59</v>
      </c>
      <c r="AL42">
        <v>0</v>
      </c>
      <c r="AM42">
        <v>0</v>
      </c>
    </row>
    <row r="43" spans="1:39" x14ac:dyDescent="0.3">
      <c r="A43">
        <v>1531439</v>
      </c>
      <c r="B43" t="s">
        <v>206</v>
      </c>
      <c r="C43" t="s">
        <v>209</v>
      </c>
      <c r="D43">
        <v>4538325</v>
      </c>
      <c r="E43" t="s">
        <v>53</v>
      </c>
      <c r="H43" s="35">
        <v>42207</v>
      </c>
      <c r="I43" t="s">
        <v>53</v>
      </c>
      <c r="J43">
        <v>-9</v>
      </c>
      <c r="K43" t="s">
        <v>11</v>
      </c>
      <c r="M43" t="s">
        <v>54</v>
      </c>
      <c r="N43">
        <v>4450754</v>
      </c>
      <c r="O43" t="s">
        <v>208</v>
      </c>
      <c r="P43" s="35">
        <v>45205</v>
      </c>
      <c r="Q43" t="s">
        <v>56</v>
      </c>
      <c r="R43" s="35">
        <v>45205</v>
      </c>
      <c r="T43" t="s">
        <v>63</v>
      </c>
      <c r="U43">
        <v>500</v>
      </c>
      <c r="X43">
        <v>5</v>
      </c>
      <c r="Y43" t="s">
        <v>58</v>
      </c>
      <c r="AC43" t="s">
        <v>59</v>
      </c>
      <c r="AL43">
        <v>0</v>
      </c>
      <c r="AM43">
        <v>0</v>
      </c>
    </row>
    <row r="44" spans="1:39" x14ac:dyDescent="0.3">
      <c r="A44">
        <v>1497062</v>
      </c>
      <c r="B44" t="s">
        <v>211</v>
      </c>
      <c r="C44" t="s">
        <v>212</v>
      </c>
      <c r="D44">
        <v>4115839</v>
      </c>
      <c r="E44" t="s">
        <v>53</v>
      </c>
      <c r="F44" t="s">
        <v>76</v>
      </c>
      <c r="H44" s="35">
        <v>40216</v>
      </c>
      <c r="I44" t="s">
        <v>110</v>
      </c>
      <c r="J44">
        <v>-14</v>
      </c>
      <c r="K44" t="s">
        <v>11</v>
      </c>
      <c r="M44" t="s">
        <v>181</v>
      </c>
      <c r="N44">
        <v>4410612</v>
      </c>
      <c r="O44" t="s">
        <v>213</v>
      </c>
      <c r="P44" s="35">
        <v>45178</v>
      </c>
      <c r="Q44" t="s">
        <v>56</v>
      </c>
      <c r="R44" s="35">
        <v>45089</v>
      </c>
      <c r="T44" t="s">
        <v>63</v>
      </c>
      <c r="U44">
        <v>500</v>
      </c>
      <c r="X44">
        <v>5</v>
      </c>
      <c r="Y44" t="s">
        <v>58</v>
      </c>
      <c r="AC44" t="s">
        <v>59</v>
      </c>
      <c r="AL44">
        <v>0</v>
      </c>
      <c r="AM44">
        <v>0</v>
      </c>
    </row>
    <row r="45" spans="1:39" x14ac:dyDescent="0.3">
      <c r="A45">
        <v>1358318</v>
      </c>
      <c r="B45" t="s">
        <v>217</v>
      </c>
      <c r="C45" t="s">
        <v>218</v>
      </c>
      <c r="D45">
        <v>4532566</v>
      </c>
      <c r="E45" t="s">
        <v>53</v>
      </c>
      <c r="F45" t="s">
        <v>70</v>
      </c>
      <c r="H45" s="35">
        <v>39197</v>
      </c>
      <c r="I45" t="s">
        <v>125</v>
      </c>
      <c r="J45">
        <v>-17</v>
      </c>
      <c r="K45" t="s">
        <v>11</v>
      </c>
      <c r="M45" t="s">
        <v>54</v>
      </c>
      <c r="N45">
        <v>4450706</v>
      </c>
      <c r="O45" t="s">
        <v>195</v>
      </c>
      <c r="P45" s="35">
        <v>45201</v>
      </c>
      <c r="Q45" t="s">
        <v>56</v>
      </c>
      <c r="R45" s="35">
        <v>44474</v>
      </c>
      <c r="T45" t="s">
        <v>63</v>
      </c>
      <c r="U45">
        <v>500</v>
      </c>
      <c r="X45">
        <v>5</v>
      </c>
      <c r="Y45" t="s">
        <v>58</v>
      </c>
      <c r="AC45" t="s">
        <v>59</v>
      </c>
      <c r="AL45">
        <v>0</v>
      </c>
      <c r="AM45">
        <v>0</v>
      </c>
    </row>
    <row r="46" spans="1:39" x14ac:dyDescent="0.3">
      <c r="A46">
        <v>825453</v>
      </c>
      <c r="B46" t="s">
        <v>219</v>
      </c>
      <c r="C46" t="s">
        <v>221</v>
      </c>
      <c r="D46">
        <v>3722754</v>
      </c>
      <c r="E46" t="s">
        <v>70</v>
      </c>
      <c r="F46" t="s">
        <v>70</v>
      </c>
      <c r="H46" s="35">
        <v>39162</v>
      </c>
      <c r="I46" t="s">
        <v>125</v>
      </c>
      <c r="J46">
        <v>-17</v>
      </c>
      <c r="K46" t="s">
        <v>6</v>
      </c>
      <c r="M46" t="s">
        <v>67</v>
      </c>
      <c r="N46">
        <v>4370349</v>
      </c>
      <c r="O46" t="s">
        <v>220</v>
      </c>
      <c r="P46" s="35">
        <v>45188</v>
      </c>
      <c r="Q46" t="s">
        <v>56</v>
      </c>
      <c r="R46" s="35">
        <v>40791</v>
      </c>
      <c r="T46" t="s">
        <v>63</v>
      </c>
      <c r="U46">
        <v>797</v>
      </c>
      <c r="X46">
        <v>7</v>
      </c>
      <c r="Y46" t="s">
        <v>58</v>
      </c>
      <c r="AC46" t="s">
        <v>59</v>
      </c>
      <c r="AL46">
        <v>0</v>
      </c>
      <c r="AM46">
        <v>0</v>
      </c>
    </row>
    <row r="47" spans="1:39" x14ac:dyDescent="0.3">
      <c r="A47">
        <v>1536841</v>
      </c>
      <c r="B47" t="s">
        <v>224</v>
      </c>
      <c r="C47" t="s">
        <v>104</v>
      </c>
      <c r="D47">
        <v>4116035</v>
      </c>
      <c r="E47" t="s">
        <v>53</v>
      </c>
      <c r="H47" s="35">
        <v>42372</v>
      </c>
      <c r="I47" t="s">
        <v>53</v>
      </c>
      <c r="J47">
        <v>-9</v>
      </c>
      <c r="K47" t="s">
        <v>11</v>
      </c>
      <c r="M47" t="s">
        <v>181</v>
      </c>
      <c r="N47">
        <v>4410696</v>
      </c>
      <c r="O47" t="s">
        <v>227</v>
      </c>
      <c r="P47" s="35">
        <v>45212</v>
      </c>
      <c r="Q47" t="s">
        <v>56</v>
      </c>
      <c r="R47" s="35">
        <v>45212</v>
      </c>
      <c r="T47" t="s">
        <v>63</v>
      </c>
      <c r="U47">
        <v>500</v>
      </c>
      <c r="X47">
        <v>5</v>
      </c>
      <c r="Y47" t="s">
        <v>58</v>
      </c>
      <c r="AC47" t="s">
        <v>59</v>
      </c>
      <c r="AL47">
        <v>0</v>
      </c>
      <c r="AM47">
        <v>0</v>
      </c>
    </row>
    <row r="48" spans="1:39" x14ac:dyDescent="0.3">
      <c r="A48">
        <v>1447613</v>
      </c>
      <c r="B48" t="s">
        <v>229</v>
      </c>
      <c r="C48" t="s">
        <v>231</v>
      </c>
      <c r="D48">
        <v>3734536</v>
      </c>
      <c r="E48" t="s">
        <v>70</v>
      </c>
      <c r="F48" t="s">
        <v>70</v>
      </c>
      <c r="H48" s="35">
        <v>41134</v>
      </c>
      <c r="I48" t="s">
        <v>143</v>
      </c>
      <c r="J48">
        <v>-12</v>
      </c>
      <c r="K48" t="s">
        <v>11</v>
      </c>
      <c r="M48" t="s">
        <v>67</v>
      </c>
      <c r="N48">
        <v>4370498</v>
      </c>
      <c r="O48" t="s">
        <v>95</v>
      </c>
      <c r="P48" s="35">
        <v>45176</v>
      </c>
      <c r="Q48" t="s">
        <v>56</v>
      </c>
      <c r="R48" s="35">
        <v>44846</v>
      </c>
      <c r="T48" t="s">
        <v>63</v>
      </c>
      <c r="U48">
        <v>502</v>
      </c>
      <c r="X48">
        <v>5</v>
      </c>
      <c r="Y48" t="s">
        <v>58</v>
      </c>
      <c r="AC48" t="s">
        <v>59</v>
      </c>
      <c r="AL48">
        <v>0</v>
      </c>
      <c r="AM48">
        <v>0</v>
      </c>
    </row>
    <row r="49" spans="1:39" x14ac:dyDescent="0.3">
      <c r="A49">
        <v>1281075</v>
      </c>
      <c r="B49" t="s">
        <v>234</v>
      </c>
      <c r="C49" t="s">
        <v>235</v>
      </c>
      <c r="D49">
        <v>4114209</v>
      </c>
      <c r="E49" t="s">
        <v>70</v>
      </c>
      <c r="H49" s="35">
        <v>41450</v>
      </c>
      <c r="I49" t="s">
        <v>66</v>
      </c>
      <c r="J49">
        <v>-11</v>
      </c>
      <c r="K49" t="s">
        <v>11</v>
      </c>
      <c r="M49" t="s">
        <v>181</v>
      </c>
      <c r="N49">
        <v>4410466</v>
      </c>
      <c r="O49" t="s">
        <v>236</v>
      </c>
      <c r="P49" s="35">
        <v>45330</v>
      </c>
      <c r="Q49" t="s">
        <v>56</v>
      </c>
      <c r="R49" s="35">
        <v>43740</v>
      </c>
      <c r="T49" t="s">
        <v>63</v>
      </c>
      <c r="U49">
        <v>500</v>
      </c>
      <c r="X49">
        <v>5</v>
      </c>
      <c r="Y49" t="s">
        <v>58</v>
      </c>
      <c r="AC49" t="s">
        <v>59</v>
      </c>
      <c r="AL49">
        <v>0</v>
      </c>
      <c r="AM49">
        <v>0</v>
      </c>
    </row>
    <row r="50" spans="1:39" x14ac:dyDescent="0.3">
      <c r="A50">
        <v>1522089</v>
      </c>
      <c r="B50" t="s">
        <v>237</v>
      </c>
      <c r="C50" t="s">
        <v>238</v>
      </c>
      <c r="D50">
        <v>3611434</v>
      </c>
      <c r="E50" t="s">
        <v>76</v>
      </c>
      <c r="H50" s="35">
        <v>41142</v>
      </c>
      <c r="I50" t="s">
        <v>143</v>
      </c>
      <c r="J50">
        <v>-12</v>
      </c>
      <c r="K50" t="s">
        <v>6</v>
      </c>
      <c r="M50" t="s">
        <v>77</v>
      </c>
      <c r="N50">
        <v>4360002</v>
      </c>
      <c r="O50" t="s">
        <v>78</v>
      </c>
      <c r="P50" s="35">
        <v>45195</v>
      </c>
      <c r="Q50" t="s">
        <v>56</v>
      </c>
      <c r="R50" s="35">
        <v>45195</v>
      </c>
      <c r="T50" t="s">
        <v>63</v>
      </c>
      <c r="U50">
        <v>500</v>
      </c>
      <c r="X50">
        <v>5</v>
      </c>
      <c r="Y50" t="s">
        <v>58</v>
      </c>
      <c r="AC50" t="s">
        <v>59</v>
      </c>
      <c r="AL50">
        <v>0</v>
      </c>
      <c r="AM50">
        <v>0</v>
      </c>
    </row>
    <row r="51" spans="1:39" x14ac:dyDescent="0.3">
      <c r="A51">
        <v>1337614</v>
      </c>
      <c r="B51" t="s">
        <v>240</v>
      </c>
      <c r="C51" t="s">
        <v>241</v>
      </c>
      <c r="D51">
        <v>3732725</v>
      </c>
      <c r="E51" t="s">
        <v>70</v>
      </c>
      <c r="F51" t="s">
        <v>70</v>
      </c>
      <c r="H51" s="35">
        <v>40660</v>
      </c>
      <c r="I51" t="s">
        <v>90</v>
      </c>
      <c r="J51">
        <v>-13</v>
      </c>
      <c r="K51" t="s">
        <v>11</v>
      </c>
      <c r="M51" t="s">
        <v>67</v>
      </c>
      <c r="N51">
        <v>4370002</v>
      </c>
      <c r="O51" t="s">
        <v>68</v>
      </c>
      <c r="P51" s="35">
        <v>45169</v>
      </c>
      <c r="Q51" t="s">
        <v>56</v>
      </c>
      <c r="R51" s="35">
        <v>44446</v>
      </c>
      <c r="T51" t="s">
        <v>63</v>
      </c>
      <c r="U51">
        <v>545</v>
      </c>
      <c r="X51">
        <v>5</v>
      </c>
      <c r="Y51" t="s">
        <v>58</v>
      </c>
      <c r="AC51" t="s">
        <v>59</v>
      </c>
      <c r="AL51">
        <v>0</v>
      </c>
      <c r="AM51">
        <v>0</v>
      </c>
    </row>
    <row r="52" spans="1:39" x14ac:dyDescent="0.3">
      <c r="A52">
        <v>1516394</v>
      </c>
      <c r="B52" t="s">
        <v>242</v>
      </c>
      <c r="C52" t="s">
        <v>243</v>
      </c>
      <c r="D52">
        <v>3736098</v>
      </c>
      <c r="E52" t="s">
        <v>53</v>
      </c>
      <c r="H52" s="35">
        <v>40531</v>
      </c>
      <c r="I52" t="s">
        <v>110</v>
      </c>
      <c r="J52">
        <v>-14</v>
      </c>
      <c r="K52" t="s">
        <v>6</v>
      </c>
      <c r="M52" t="s">
        <v>67</v>
      </c>
      <c r="N52">
        <v>4370011</v>
      </c>
      <c r="O52" t="s">
        <v>244</v>
      </c>
      <c r="P52" s="35">
        <v>45189</v>
      </c>
      <c r="Q52" t="s">
        <v>56</v>
      </c>
      <c r="R52" s="35">
        <v>45189</v>
      </c>
      <c r="T52" t="s">
        <v>63</v>
      </c>
      <c r="U52">
        <v>500</v>
      </c>
      <c r="X52">
        <v>5</v>
      </c>
      <c r="Y52" t="s">
        <v>58</v>
      </c>
      <c r="AC52" t="s">
        <v>59</v>
      </c>
      <c r="AL52">
        <v>0</v>
      </c>
      <c r="AM52">
        <v>0</v>
      </c>
    </row>
    <row r="53" spans="1:39" x14ac:dyDescent="0.3">
      <c r="A53">
        <v>1562967</v>
      </c>
      <c r="B53" t="s">
        <v>5336</v>
      </c>
      <c r="C53" t="s">
        <v>523</v>
      </c>
      <c r="D53">
        <v>2817105</v>
      </c>
      <c r="E53" t="s">
        <v>76</v>
      </c>
      <c r="H53" s="35">
        <v>41048</v>
      </c>
      <c r="I53" t="s">
        <v>143</v>
      </c>
      <c r="J53">
        <v>-12</v>
      </c>
      <c r="K53" t="s">
        <v>6</v>
      </c>
      <c r="M53" t="s">
        <v>69</v>
      </c>
      <c r="N53">
        <v>4280121</v>
      </c>
      <c r="O53" t="s">
        <v>286</v>
      </c>
      <c r="P53" s="35">
        <v>45329</v>
      </c>
      <c r="Q53" t="s">
        <v>56</v>
      </c>
      <c r="R53" s="35">
        <v>45329</v>
      </c>
      <c r="T53" t="s">
        <v>63</v>
      </c>
      <c r="U53">
        <v>500</v>
      </c>
      <c r="X53">
        <v>5</v>
      </c>
      <c r="Y53" t="s">
        <v>58</v>
      </c>
      <c r="AC53" t="s">
        <v>59</v>
      </c>
      <c r="AL53">
        <v>0</v>
      </c>
      <c r="AM53">
        <v>0</v>
      </c>
    </row>
    <row r="54" spans="1:39" x14ac:dyDescent="0.3">
      <c r="A54">
        <v>1521886</v>
      </c>
      <c r="B54" t="s">
        <v>245</v>
      </c>
      <c r="C54" t="s">
        <v>246</v>
      </c>
      <c r="D54">
        <v>3611371</v>
      </c>
      <c r="E54" t="s">
        <v>76</v>
      </c>
      <c r="H54" s="35">
        <v>41666</v>
      </c>
      <c r="I54" t="s">
        <v>85</v>
      </c>
      <c r="J54">
        <v>-10</v>
      </c>
      <c r="K54" t="s">
        <v>6</v>
      </c>
      <c r="M54" t="s">
        <v>77</v>
      </c>
      <c r="N54">
        <v>4360002</v>
      </c>
      <c r="O54" t="s">
        <v>78</v>
      </c>
      <c r="P54" s="35">
        <v>45195</v>
      </c>
      <c r="Q54" t="s">
        <v>56</v>
      </c>
      <c r="R54" s="35">
        <v>45195</v>
      </c>
      <c r="T54" t="s">
        <v>63</v>
      </c>
      <c r="U54">
        <v>500</v>
      </c>
      <c r="X54">
        <v>5</v>
      </c>
      <c r="Y54" t="s">
        <v>58</v>
      </c>
      <c r="AC54" t="s">
        <v>59</v>
      </c>
      <c r="AL54">
        <v>0</v>
      </c>
      <c r="AM54">
        <v>0</v>
      </c>
    </row>
    <row r="55" spans="1:39" x14ac:dyDescent="0.3">
      <c r="A55">
        <v>1512995</v>
      </c>
      <c r="B55" t="s">
        <v>247</v>
      </c>
      <c r="C55" t="s">
        <v>101</v>
      </c>
      <c r="D55">
        <v>3736051</v>
      </c>
      <c r="E55" t="s">
        <v>53</v>
      </c>
      <c r="H55" s="35">
        <v>41417</v>
      </c>
      <c r="I55" t="s">
        <v>66</v>
      </c>
      <c r="J55">
        <v>-11</v>
      </c>
      <c r="K55" t="s">
        <v>11</v>
      </c>
      <c r="M55" t="s">
        <v>67</v>
      </c>
      <c r="N55">
        <v>4370033</v>
      </c>
      <c r="O55" t="s">
        <v>122</v>
      </c>
      <c r="P55" s="35">
        <v>45185</v>
      </c>
      <c r="Q55" t="s">
        <v>56</v>
      </c>
      <c r="R55" s="35">
        <v>45185</v>
      </c>
      <c r="S55" s="35">
        <v>45138</v>
      </c>
      <c r="T55" t="s">
        <v>57</v>
      </c>
      <c r="U55">
        <v>500</v>
      </c>
      <c r="X55">
        <v>5</v>
      </c>
      <c r="Y55" t="s">
        <v>58</v>
      </c>
      <c r="AC55" t="s">
        <v>59</v>
      </c>
      <c r="AL55">
        <v>0</v>
      </c>
      <c r="AM55">
        <v>0</v>
      </c>
    </row>
    <row r="56" spans="1:39" x14ac:dyDescent="0.3">
      <c r="A56">
        <v>1436086</v>
      </c>
      <c r="B56" t="s">
        <v>249</v>
      </c>
      <c r="C56" t="s">
        <v>250</v>
      </c>
      <c r="D56">
        <v>3734331</v>
      </c>
      <c r="E56" t="s">
        <v>70</v>
      </c>
      <c r="F56" t="s">
        <v>70</v>
      </c>
      <c r="H56" s="35">
        <v>41031</v>
      </c>
      <c r="I56" t="s">
        <v>143</v>
      </c>
      <c r="J56">
        <v>-12</v>
      </c>
      <c r="K56" t="s">
        <v>11</v>
      </c>
      <c r="M56" t="s">
        <v>67</v>
      </c>
      <c r="N56">
        <v>4370498</v>
      </c>
      <c r="O56" t="s">
        <v>95</v>
      </c>
      <c r="P56" s="35">
        <v>45191</v>
      </c>
      <c r="Q56" t="s">
        <v>56</v>
      </c>
      <c r="R56" s="35">
        <v>44831</v>
      </c>
      <c r="S56" s="35">
        <v>45189</v>
      </c>
      <c r="T56" t="s">
        <v>57</v>
      </c>
      <c r="U56">
        <v>565</v>
      </c>
      <c r="X56">
        <v>5</v>
      </c>
      <c r="Y56" t="s">
        <v>58</v>
      </c>
      <c r="AC56" t="s">
        <v>59</v>
      </c>
      <c r="AL56">
        <v>0</v>
      </c>
      <c r="AM56">
        <v>0</v>
      </c>
    </row>
    <row r="57" spans="1:39" x14ac:dyDescent="0.3">
      <c r="A57">
        <v>1401931</v>
      </c>
      <c r="B57" t="s">
        <v>254</v>
      </c>
      <c r="C57" t="s">
        <v>256</v>
      </c>
      <c r="D57">
        <v>4534576</v>
      </c>
      <c r="E57" t="s">
        <v>53</v>
      </c>
      <c r="F57" t="s">
        <v>70</v>
      </c>
      <c r="H57" s="35">
        <v>41455</v>
      </c>
      <c r="I57" t="s">
        <v>66</v>
      </c>
      <c r="J57">
        <v>-11</v>
      </c>
      <c r="K57" t="s">
        <v>11</v>
      </c>
      <c r="M57" t="s">
        <v>54</v>
      </c>
      <c r="N57">
        <v>4450768</v>
      </c>
      <c r="O57" t="s">
        <v>257</v>
      </c>
      <c r="P57" s="35">
        <v>45178</v>
      </c>
      <c r="Q57" t="s">
        <v>56</v>
      </c>
      <c r="R57" s="35">
        <v>44683</v>
      </c>
      <c r="T57" t="s">
        <v>63</v>
      </c>
      <c r="U57">
        <v>500</v>
      </c>
      <c r="X57">
        <v>5</v>
      </c>
      <c r="Y57" t="s">
        <v>58</v>
      </c>
      <c r="AC57" t="s">
        <v>59</v>
      </c>
      <c r="AL57">
        <v>0</v>
      </c>
      <c r="AM57">
        <v>0</v>
      </c>
    </row>
    <row r="58" spans="1:39" x14ac:dyDescent="0.3">
      <c r="A58">
        <v>1552688</v>
      </c>
      <c r="B58" t="s">
        <v>254</v>
      </c>
      <c r="C58" t="s">
        <v>259</v>
      </c>
      <c r="D58">
        <v>3736691</v>
      </c>
      <c r="E58" t="s">
        <v>53</v>
      </c>
      <c r="H58" s="35">
        <v>41198</v>
      </c>
      <c r="I58" t="s">
        <v>143</v>
      </c>
      <c r="J58">
        <v>-12</v>
      </c>
      <c r="K58" t="s">
        <v>11</v>
      </c>
      <c r="M58" t="s">
        <v>67</v>
      </c>
      <c r="N58">
        <v>4370307</v>
      </c>
      <c r="O58" t="s">
        <v>260</v>
      </c>
      <c r="P58" s="35">
        <v>45264</v>
      </c>
      <c r="Q58" t="s">
        <v>56</v>
      </c>
      <c r="R58" s="35">
        <v>45264</v>
      </c>
      <c r="S58" s="35">
        <v>45226</v>
      </c>
      <c r="T58" t="s">
        <v>57</v>
      </c>
      <c r="U58">
        <v>500</v>
      </c>
      <c r="X58">
        <v>5</v>
      </c>
      <c r="Y58" t="s">
        <v>58</v>
      </c>
      <c r="AC58" t="s">
        <v>59</v>
      </c>
      <c r="AL58">
        <v>0</v>
      </c>
      <c r="AM58">
        <v>0</v>
      </c>
    </row>
    <row r="59" spans="1:39" x14ac:dyDescent="0.3">
      <c r="A59">
        <v>1196173</v>
      </c>
      <c r="B59" t="s">
        <v>261</v>
      </c>
      <c r="C59" t="s">
        <v>101</v>
      </c>
      <c r="D59">
        <v>189544</v>
      </c>
      <c r="E59" t="s">
        <v>70</v>
      </c>
      <c r="F59" t="s">
        <v>70</v>
      </c>
      <c r="H59" s="35">
        <v>38496</v>
      </c>
      <c r="I59" t="s">
        <v>262</v>
      </c>
      <c r="J59">
        <v>-19</v>
      </c>
      <c r="K59" t="s">
        <v>11</v>
      </c>
      <c r="M59" t="s">
        <v>71</v>
      </c>
      <c r="N59">
        <v>4180728</v>
      </c>
      <c r="O59" t="s">
        <v>263</v>
      </c>
      <c r="P59" s="35">
        <v>45216</v>
      </c>
      <c r="Q59" t="s">
        <v>56</v>
      </c>
      <c r="R59" s="35">
        <v>43058</v>
      </c>
      <c r="S59" s="35">
        <v>45209</v>
      </c>
      <c r="T59" t="s">
        <v>57</v>
      </c>
      <c r="U59">
        <v>707</v>
      </c>
      <c r="X59">
        <v>7</v>
      </c>
      <c r="Y59" t="s">
        <v>58</v>
      </c>
      <c r="AC59" t="s">
        <v>59</v>
      </c>
      <c r="AL59">
        <v>0</v>
      </c>
      <c r="AM59">
        <v>0</v>
      </c>
    </row>
    <row r="60" spans="1:39" x14ac:dyDescent="0.3">
      <c r="A60">
        <v>1419816</v>
      </c>
      <c r="B60" t="s">
        <v>268</v>
      </c>
      <c r="C60" t="s">
        <v>269</v>
      </c>
      <c r="D60">
        <v>4115371</v>
      </c>
      <c r="E60" t="s">
        <v>70</v>
      </c>
      <c r="H60" s="35">
        <v>40637</v>
      </c>
      <c r="I60" t="s">
        <v>90</v>
      </c>
      <c r="J60">
        <v>-13</v>
      </c>
      <c r="K60" t="s">
        <v>11</v>
      </c>
      <c r="M60" t="s">
        <v>181</v>
      </c>
      <c r="N60">
        <v>4410466</v>
      </c>
      <c r="O60" t="s">
        <v>236</v>
      </c>
      <c r="P60" s="35">
        <v>45330</v>
      </c>
      <c r="Q60" t="s">
        <v>56</v>
      </c>
      <c r="R60" s="35">
        <v>44811</v>
      </c>
      <c r="T60" t="s">
        <v>63</v>
      </c>
      <c r="U60">
        <v>500</v>
      </c>
      <c r="X60">
        <v>5</v>
      </c>
      <c r="Y60" t="s">
        <v>58</v>
      </c>
      <c r="AC60" t="s">
        <v>59</v>
      </c>
      <c r="AL60">
        <v>0</v>
      </c>
      <c r="AM60">
        <v>0</v>
      </c>
    </row>
    <row r="61" spans="1:39" x14ac:dyDescent="0.3">
      <c r="A61">
        <v>1545260</v>
      </c>
      <c r="B61" t="s">
        <v>270</v>
      </c>
      <c r="C61" t="s">
        <v>271</v>
      </c>
      <c r="D61">
        <v>4116082</v>
      </c>
      <c r="E61" t="s">
        <v>53</v>
      </c>
      <c r="H61" s="35">
        <v>40703</v>
      </c>
      <c r="I61" t="s">
        <v>90</v>
      </c>
      <c r="J61">
        <v>-13</v>
      </c>
      <c r="K61" t="s">
        <v>11</v>
      </c>
      <c r="M61" t="s">
        <v>181</v>
      </c>
      <c r="N61">
        <v>4410065</v>
      </c>
      <c r="O61" t="s">
        <v>272</v>
      </c>
      <c r="P61" s="35">
        <v>45240</v>
      </c>
      <c r="Q61" t="s">
        <v>56</v>
      </c>
      <c r="R61" s="35">
        <v>45240</v>
      </c>
      <c r="T61" t="s">
        <v>63</v>
      </c>
      <c r="U61">
        <v>500</v>
      </c>
      <c r="X61">
        <v>5</v>
      </c>
      <c r="Y61" t="s">
        <v>58</v>
      </c>
      <c r="AC61" t="s">
        <v>59</v>
      </c>
      <c r="AL61">
        <v>0</v>
      </c>
      <c r="AM61">
        <v>0</v>
      </c>
    </row>
    <row r="62" spans="1:39" x14ac:dyDescent="0.3">
      <c r="A62">
        <v>1433569</v>
      </c>
      <c r="B62" t="s">
        <v>270</v>
      </c>
      <c r="C62" t="s">
        <v>273</v>
      </c>
      <c r="D62">
        <v>4115471</v>
      </c>
      <c r="E62" t="s">
        <v>70</v>
      </c>
      <c r="F62" t="s">
        <v>53</v>
      </c>
      <c r="H62" s="35">
        <v>40935</v>
      </c>
      <c r="I62" t="s">
        <v>143</v>
      </c>
      <c r="J62">
        <v>-12</v>
      </c>
      <c r="K62" t="s">
        <v>6</v>
      </c>
      <c r="M62" t="s">
        <v>181</v>
      </c>
      <c r="N62">
        <v>4410065</v>
      </c>
      <c r="O62" t="s">
        <v>272</v>
      </c>
      <c r="P62" s="35">
        <v>45198</v>
      </c>
      <c r="Q62" t="s">
        <v>56</v>
      </c>
      <c r="R62" s="35">
        <v>44827</v>
      </c>
      <c r="T62" t="s">
        <v>63</v>
      </c>
      <c r="U62">
        <v>500</v>
      </c>
      <c r="X62">
        <v>5</v>
      </c>
      <c r="Y62" t="s">
        <v>58</v>
      </c>
      <c r="AC62" t="s">
        <v>59</v>
      </c>
      <c r="AL62">
        <v>0</v>
      </c>
      <c r="AM62">
        <v>0</v>
      </c>
    </row>
    <row r="63" spans="1:39" x14ac:dyDescent="0.3">
      <c r="A63">
        <v>1556862</v>
      </c>
      <c r="B63" t="s">
        <v>276</v>
      </c>
      <c r="C63" t="s">
        <v>277</v>
      </c>
      <c r="D63">
        <v>4116140</v>
      </c>
      <c r="E63" t="s">
        <v>53</v>
      </c>
      <c r="H63" s="35">
        <v>41168</v>
      </c>
      <c r="I63" t="s">
        <v>143</v>
      </c>
      <c r="J63">
        <v>-12</v>
      </c>
      <c r="K63" t="s">
        <v>11</v>
      </c>
      <c r="M63" t="s">
        <v>181</v>
      </c>
      <c r="N63">
        <v>4410612</v>
      </c>
      <c r="O63" t="s">
        <v>213</v>
      </c>
      <c r="P63" s="35">
        <v>45293</v>
      </c>
      <c r="Q63" t="s">
        <v>56</v>
      </c>
      <c r="R63" s="35">
        <v>45293</v>
      </c>
      <c r="T63" t="s">
        <v>63</v>
      </c>
      <c r="U63">
        <v>500</v>
      </c>
      <c r="X63">
        <v>5</v>
      </c>
      <c r="Y63" t="s">
        <v>58</v>
      </c>
      <c r="AC63" t="s">
        <v>59</v>
      </c>
      <c r="AL63">
        <v>0</v>
      </c>
      <c r="AM63">
        <v>0</v>
      </c>
    </row>
    <row r="64" spans="1:39" x14ac:dyDescent="0.3">
      <c r="A64">
        <v>1428053</v>
      </c>
      <c r="B64" t="s">
        <v>278</v>
      </c>
      <c r="C64" t="s">
        <v>279</v>
      </c>
      <c r="D64">
        <v>3734063</v>
      </c>
      <c r="E64" t="s">
        <v>53</v>
      </c>
      <c r="F64" t="s">
        <v>53</v>
      </c>
      <c r="H64" s="35">
        <v>40533</v>
      </c>
      <c r="I64" t="s">
        <v>110</v>
      </c>
      <c r="J64">
        <v>-14</v>
      </c>
      <c r="K64" t="s">
        <v>11</v>
      </c>
      <c r="M64" t="s">
        <v>67</v>
      </c>
      <c r="N64">
        <v>4370596</v>
      </c>
      <c r="O64" t="s">
        <v>280</v>
      </c>
      <c r="P64" s="35">
        <v>45189</v>
      </c>
      <c r="Q64" t="s">
        <v>56</v>
      </c>
      <c r="R64" s="35">
        <v>44823</v>
      </c>
      <c r="T64" t="s">
        <v>63</v>
      </c>
      <c r="U64">
        <v>500</v>
      </c>
      <c r="X64">
        <v>5</v>
      </c>
      <c r="Y64" t="s">
        <v>58</v>
      </c>
      <c r="AC64" t="s">
        <v>59</v>
      </c>
      <c r="AL64">
        <v>1</v>
      </c>
      <c r="AM64">
        <v>0</v>
      </c>
    </row>
    <row r="65" spans="1:39" x14ac:dyDescent="0.3">
      <c r="A65">
        <v>1416076</v>
      </c>
      <c r="B65" t="s">
        <v>283</v>
      </c>
      <c r="C65" t="s">
        <v>231</v>
      </c>
      <c r="D65">
        <v>3733803</v>
      </c>
      <c r="E65" t="s">
        <v>53</v>
      </c>
      <c r="F65" t="s">
        <v>53</v>
      </c>
      <c r="H65" s="35">
        <v>40649</v>
      </c>
      <c r="I65" t="s">
        <v>90</v>
      </c>
      <c r="J65">
        <v>-13</v>
      </c>
      <c r="K65" t="s">
        <v>11</v>
      </c>
      <c r="M65" t="s">
        <v>67</v>
      </c>
      <c r="N65">
        <v>4370002</v>
      </c>
      <c r="O65" t="s">
        <v>68</v>
      </c>
      <c r="P65" s="35">
        <v>45182</v>
      </c>
      <c r="Q65" t="s">
        <v>56</v>
      </c>
      <c r="R65" s="35">
        <v>44777</v>
      </c>
      <c r="T65" t="s">
        <v>63</v>
      </c>
      <c r="U65">
        <v>500</v>
      </c>
      <c r="X65">
        <v>5</v>
      </c>
      <c r="Y65" t="s">
        <v>58</v>
      </c>
      <c r="AC65" t="s">
        <v>59</v>
      </c>
      <c r="AL65">
        <v>0</v>
      </c>
      <c r="AM65">
        <v>0</v>
      </c>
    </row>
    <row r="66" spans="1:39" x14ac:dyDescent="0.3">
      <c r="A66">
        <v>1373271</v>
      </c>
      <c r="B66" t="s">
        <v>284</v>
      </c>
      <c r="C66" t="s">
        <v>285</v>
      </c>
      <c r="D66">
        <v>2816208</v>
      </c>
      <c r="E66" t="s">
        <v>70</v>
      </c>
      <c r="F66" t="s">
        <v>70</v>
      </c>
      <c r="H66" s="35">
        <v>39360</v>
      </c>
      <c r="I66" t="s">
        <v>125</v>
      </c>
      <c r="J66">
        <v>-17</v>
      </c>
      <c r="K66" t="s">
        <v>6</v>
      </c>
      <c r="M66" t="s">
        <v>69</v>
      </c>
      <c r="N66">
        <v>4280121</v>
      </c>
      <c r="O66" t="s">
        <v>286</v>
      </c>
      <c r="P66" s="35">
        <v>45183</v>
      </c>
      <c r="Q66" t="s">
        <v>56</v>
      </c>
      <c r="R66" s="35">
        <v>44510</v>
      </c>
      <c r="T66" t="s">
        <v>63</v>
      </c>
      <c r="U66">
        <v>500</v>
      </c>
      <c r="X66">
        <v>5</v>
      </c>
      <c r="Y66" t="s">
        <v>58</v>
      </c>
      <c r="AC66" t="s">
        <v>59</v>
      </c>
      <c r="AL66">
        <v>0</v>
      </c>
      <c r="AM66">
        <v>0</v>
      </c>
    </row>
    <row r="67" spans="1:39" x14ac:dyDescent="0.3">
      <c r="A67">
        <v>1340730</v>
      </c>
      <c r="B67" t="s">
        <v>284</v>
      </c>
      <c r="C67" t="s">
        <v>251</v>
      </c>
      <c r="D67">
        <v>2815967</v>
      </c>
      <c r="E67" t="s">
        <v>70</v>
      </c>
      <c r="F67" t="s">
        <v>70</v>
      </c>
      <c r="H67" s="35">
        <v>42191</v>
      </c>
      <c r="I67" t="s">
        <v>53</v>
      </c>
      <c r="J67">
        <v>-9</v>
      </c>
      <c r="K67" t="s">
        <v>11</v>
      </c>
      <c r="M67" t="s">
        <v>69</v>
      </c>
      <c r="N67">
        <v>4280121</v>
      </c>
      <c r="O67" t="s">
        <v>286</v>
      </c>
      <c r="P67" s="35">
        <v>45183</v>
      </c>
      <c r="Q67" t="s">
        <v>56</v>
      </c>
      <c r="R67" s="35">
        <v>44454</v>
      </c>
      <c r="T67" t="s">
        <v>63</v>
      </c>
      <c r="U67">
        <v>555</v>
      </c>
      <c r="X67">
        <v>5</v>
      </c>
      <c r="Y67" t="s">
        <v>58</v>
      </c>
      <c r="AC67" t="s">
        <v>59</v>
      </c>
      <c r="AL67">
        <v>0</v>
      </c>
      <c r="AM67">
        <v>0</v>
      </c>
    </row>
    <row r="68" spans="1:39" x14ac:dyDescent="0.3">
      <c r="A68">
        <v>1510481</v>
      </c>
      <c r="B68" t="s">
        <v>288</v>
      </c>
      <c r="C68" t="s">
        <v>289</v>
      </c>
      <c r="D68">
        <v>4538046</v>
      </c>
      <c r="E68" t="s">
        <v>53</v>
      </c>
      <c r="H68" s="35">
        <v>41402</v>
      </c>
      <c r="I68" t="s">
        <v>66</v>
      </c>
      <c r="J68">
        <v>-11</v>
      </c>
      <c r="K68" t="s">
        <v>11</v>
      </c>
      <c r="M68" t="s">
        <v>54</v>
      </c>
      <c r="N68">
        <v>4450589</v>
      </c>
      <c r="O68" t="s">
        <v>290</v>
      </c>
      <c r="P68" s="35">
        <v>45181</v>
      </c>
      <c r="Q68" t="s">
        <v>56</v>
      </c>
      <c r="R68" s="35">
        <v>45181</v>
      </c>
      <c r="T68" t="s">
        <v>63</v>
      </c>
      <c r="U68">
        <v>500</v>
      </c>
      <c r="X68">
        <v>5</v>
      </c>
      <c r="Y68" t="s">
        <v>58</v>
      </c>
      <c r="AC68" t="s">
        <v>59</v>
      </c>
      <c r="AL68">
        <v>0</v>
      </c>
      <c r="AM68">
        <v>0</v>
      </c>
    </row>
    <row r="69" spans="1:39" x14ac:dyDescent="0.3">
      <c r="A69">
        <v>1337467</v>
      </c>
      <c r="B69" t="s">
        <v>292</v>
      </c>
      <c r="C69" t="s">
        <v>129</v>
      </c>
      <c r="D69">
        <v>1810163</v>
      </c>
      <c r="E69" t="s">
        <v>70</v>
      </c>
      <c r="F69" t="s">
        <v>70</v>
      </c>
      <c r="H69" s="35">
        <v>40215</v>
      </c>
      <c r="I69" t="s">
        <v>110</v>
      </c>
      <c r="J69">
        <v>-14</v>
      </c>
      <c r="K69" t="s">
        <v>11</v>
      </c>
      <c r="M69" t="s">
        <v>71</v>
      </c>
      <c r="N69">
        <v>4180174</v>
      </c>
      <c r="O69" t="s">
        <v>190</v>
      </c>
      <c r="P69" s="35">
        <v>45175</v>
      </c>
      <c r="Q69" t="s">
        <v>56</v>
      </c>
      <c r="R69" s="35">
        <v>44445</v>
      </c>
      <c r="T69" t="s">
        <v>63</v>
      </c>
      <c r="U69">
        <v>500</v>
      </c>
      <c r="X69">
        <v>5</v>
      </c>
      <c r="Y69" t="s">
        <v>58</v>
      </c>
      <c r="AC69" t="s">
        <v>59</v>
      </c>
      <c r="AL69">
        <v>0</v>
      </c>
      <c r="AM69">
        <v>0</v>
      </c>
    </row>
    <row r="70" spans="1:39" x14ac:dyDescent="0.3">
      <c r="A70">
        <v>1460591</v>
      </c>
      <c r="B70" t="s">
        <v>294</v>
      </c>
      <c r="C70" t="s">
        <v>279</v>
      </c>
      <c r="D70">
        <v>4536093</v>
      </c>
      <c r="E70" t="s">
        <v>53</v>
      </c>
      <c r="F70" t="s">
        <v>53</v>
      </c>
      <c r="H70" s="35">
        <v>42644</v>
      </c>
      <c r="I70" t="s">
        <v>53</v>
      </c>
      <c r="J70">
        <v>-9</v>
      </c>
      <c r="K70" t="s">
        <v>11</v>
      </c>
      <c r="M70" t="s">
        <v>54</v>
      </c>
      <c r="N70">
        <v>4450616</v>
      </c>
      <c r="O70" t="s">
        <v>296</v>
      </c>
      <c r="P70" s="35">
        <v>45182</v>
      </c>
      <c r="Q70" t="s">
        <v>56</v>
      </c>
      <c r="R70" s="35">
        <v>44886</v>
      </c>
      <c r="T70" t="s">
        <v>63</v>
      </c>
      <c r="U70">
        <v>500</v>
      </c>
      <c r="X70">
        <v>5</v>
      </c>
      <c r="Y70" t="s">
        <v>58</v>
      </c>
      <c r="AC70" t="s">
        <v>59</v>
      </c>
      <c r="AL70">
        <v>0</v>
      </c>
      <c r="AM70">
        <v>0</v>
      </c>
    </row>
    <row r="71" spans="1:39" x14ac:dyDescent="0.3">
      <c r="A71">
        <v>1304202</v>
      </c>
      <c r="B71" t="s">
        <v>297</v>
      </c>
      <c r="C71" t="s">
        <v>222</v>
      </c>
      <c r="D71">
        <v>4531458</v>
      </c>
      <c r="E71" t="s">
        <v>70</v>
      </c>
      <c r="F71" t="s">
        <v>70</v>
      </c>
      <c r="H71" s="35">
        <v>39861</v>
      </c>
      <c r="I71" t="s">
        <v>102</v>
      </c>
      <c r="J71">
        <v>-15</v>
      </c>
      <c r="K71" t="s">
        <v>11</v>
      </c>
      <c r="M71" t="s">
        <v>54</v>
      </c>
      <c r="N71">
        <v>4450702</v>
      </c>
      <c r="O71" t="s">
        <v>298</v>
      </c>
      <c r="P71" s="35">
        <v>45177</v>
      </c>
      <c r="Q71" t="s">
        <v>56</v>
      </c>
      <c r="R71" s="35">
        <v>43816</v>
      </c>
      <c r="T71" t="s">
        <v>63</v>
      </c>
      <c r="U71">
        <v>634</v>
      </c>
      <c r="X71">
        <v>6</v>
      </c>
      <c r="Y71" t="s">
        <v>58</v>
      </c>
      <c r="AC71" t="s">
        <v>59</v>
      </c>
      <c r="AL71">
        <v>0</v>
      </c>
      <c r="AM71">
        <v>0</v>
      </c>
    </row>
    <row r="72" spans="1:39" x14ac:dyDescent="0.3">
      <c r="A72">
        <v>1560539</v>
      </c>
      <c r="B72" t="s">
        <v>301</v>
      </c>
      <c r="C72" t="s">
        <v>302</v>
      </c>
      <c r="D72">
        <v>3736785</v>
      </c>
      <c r="E72" t="s">
        <v>53</v>
      </c>
      <c r="H72" s="35">
        <v>40998</v>
      </c>
      <c r="I72" t="s">
        <v>143</v>
      </c>
      <c r="J72">
        <v>-12</v>
      </c>
      <c r="K72" t="s">
        <v>11</v>
      </c>
      <c r="M72" t="s">
        <v>67</v>
      </c>
      <c r="N72">
        <v>4370349</v>
      </c>
      <c r="O72" t="s">
        <v>220</v>
      </c>
      <c r="P72" s="35">
        <v>45317</v>
      </c>
      <c r="Q72" t="s">
        <v>56</v>
      </c>
      <c r="R72" s="35">
        <v>45317</v>
      </c>
      <c r="T72" t="s">
        <v>63</v>
      </c>
      <c r="U72">
        <v>500</v>
      </c>
      <c r="X72">
        <v>5</v>
      </c>
      <c r="Y72" t="s">
        <v>58</v>
      </c>
      <c r="AC72" t="s">
        <v>59</v>
      </c>
      <c r="AL72">
        <v>0</v>
      </c>
      <c r="AM72">
        <v>0</v>
      </c>
    </row>
    <row r="73" spans="1:39" x14ac:dyDescent="0.3">
      <c r="A73">
        <v>1560540</v>
      </c>
      <c r="B73" t="s">
        <v>301</v>
      </c>
      <c r="C73" t="s">
        <v>303</v>
      </c>
      <c r="D73">
        <v>3736786</v>
      </c>
      <c r="E73" t="s">
        <v>53</v>
      </c>
      <c r="H73" s="35">
        <v>40459</v>
      </c>
      <c r="I73" t="s">
        <v>110</v>
      </c>
      <c r="J73">
        <v>-14</v>
      </c>
      <c r="K73" t="s">
        <v>11</v>
      </c>
      <c r="M73" t="s">
        <v>67</v>
      </c>
      <c r="N73">
        <v>4370349</v>
      </c>
      <c r="O73" t="s">
        <v>220</v>
      </c>
      <c r="P73" s="35">
        <v>45317</v>
      </c>
      <c r="Q73" t="s">
        <v>56</v>
      </c>
      <c r="R73" s="35">
        <v>45317</v>
      </c>
      <c r="T73" t="s">
        <v>63</v>
      </c>
      <c r="U73">
        <v>500</v>
      </c>
      <c r="X73">
        <v>5</v>
      </c>
      <c r="Y73" t="s">
        <v>58</v>
      </c>
      <c r="AC73" t="s">
        <v>59</v>
      </c>
      <c r="AL73">
        <v>0</v>
      </c>
      <c r="AM73">
        <v>0</v>
      </c>
    </row>
    <row r="74" spans="1:39" x14ac:dyDescent="0.3">
      <c r="A74">
        <v>1255959</v>
      </c>
      <c r="B74" t="s">
        <v>306</v>
      </c>
      <c r="C74" t="s">
        <v>307</v>
      </c>
      <c r="D74">
        <v>4114096</v>
      </c>
      <c r="E74" t="s">
        <v>70</v>
      </c>
      <c r="F74" t="s">
        <v>70</v>
      </c>
      <c r="H74" s="35">
        <v>39498</v>
      </c>
      <c r="I74" t="s">
        <v>98</v>
      </c>
      <c r="J74">
        <v>-16</v>
      </c>
      <c r="K74" t="s">
        <v>11</v>
      </c>
      <c r="M74" t="s">
        <v>181</v>
      </c>
      <c r="N74">
        <v>4410466</v>
      </c>
      <c r="O74" t="s">
        <v>236</v>
      </c>
      <c r="P74" s="35">
        <v>45188</v>
      </c>
      <c r="Q74" t="s">
        <v>56</v>
      </c>
      <c r="R74" s="35">
        <v>43524</v>
      </c>
      <c r="T74" t="s">
        <v>63</v>
      </c>
      <c r="U74">
        <v>799</v>
      </c>
      <c r="X74">
        <v>7</v>
      </c>
      <c r="Y74" t="s">
        <v>58</v>
      </c>
      <c r="AC74" t="s">
        <v>59</v>
      </c>
      <c r="AL74">
        <v>0</v>
      </c>
      <c r="AM74">
        <v>0</v>
      </c>
    </row>
    <row r="75" spans="1:39" x14ac:dyDescent="0.3">
      <c r="A75">
        <v>1514299</v>
      </c>
      <c r="B75" t="s">
        <v>308</v>
      </c>
      <c r="C75" t="s">
        <v>309</v>
      </c>
      <c r="D75">
        <v>1811281</v>
      </c>
      <c r="E75" t="s">
        <v>53</v>
      </c>
      <c r="H75" s="35">
        <v>42560</v>
      </c>
      <c r="I75" t="s">
        <v>53</v>
      </c>
      <c r="J75">
        <v>-9</v>
      </c>
      <c r="K75" t="s">
        <v>11</v>
      </c>
      <c r="M75" t="s">
        <v>71</v>
      </c>
      <c r="N75">
        <v>4180738</v>
      </c>
      <c r="O75" t="s">
        <v>166</v>
      </c>
      <c r="P75" s="35">
        <v>45187</v>
      </c>
      <c r="Q75" t="s">
        <v>56</v>
      </c>
      <c r="R75" s="35">
        <v>45187</v>
      </c>
      <c r="T75" t="s">
        <v>63</v>
      </c>
      <c r="U75">
        <v>500</v>
      </c>
      <c r="X75">
        <v>5</v>
      </c>
      <c r="Y75" t="s">
        <v>58</v>
      </c>
      <c r="AC75" t="s">
        <v>59</v>
      </c>
      <c r="AL75">
        <v>0</v>
      </c>
      <c r="AM75">
        <v>0</v>
      </c>
    </row>
    <row r="76" spans="1:39" x14ac:dyDescent="0.3">
      <c r="A76">
        <v>1532690</v>
      </c>
      <c r="B76" t="s">
        <v>310</v>
      </c>
      <c r="C76" t="s">
        <v>311</v>
      </c>
      <c r="D76">
        <v>2816945</v>
      </c>
      <c r="E76" t="s">
        <v>53</v>
      </c>
      <c r="H76" s="35">
        <v>41469</v>
      </c>
      <c r="I76" t="s">
        <v>66</v>
      </c>
      <c r="J76">
        <v>-11</v>
      </c>
      <c r="K76" t="s">
        <v>11</v>
      </c>
      <c r="M76" t="s">
        <v>69</v>
      </c>
      <c r="N76">
        <v>4280529</v>
      </c>
      <c r="O76" t="s">
        <v>312</v>
      </c>
      <c r="P76" s="35">
        <v>45207</v>
      </c>
      <c r="Q76" t="s">
        <v>56</v>
      </c>
      <c r="R76" s="35">
        <v>45207</v>
      </c>
      <c r="T76" t="s">
        <v>63</v>
      </c>
      <c r="U76">
        <v>500</v>
      </c>
      <c r="X76">
        <v>5</v>
      </c>
      <c r="Y76" t="s">
        <v>58</v>
      </c>
      <c r="AC76" t="s">
        <v>59</v>
      </c>
      <c r="AL76">
        <v>0</v>
      </c>
      <c r="AM76">
        <v>0</v>
      </c>
    </row>
    <row r="77" spans="1:39" x14ac:dyDescent="0.3">
      <c r="A77">
        <v>1394886</v>
      </c>
      <c r="B77" t="s">
        <v>315</v>
      </c>
      <c r="C77" t="s">
        <v>316</v>
      </c>
      <c r="D77">
        <v>1810790</v>
      </c>
      <c r="E77" t="s">
        <v>53</v>
      </c>
      <c r="F77" t="s">
        <v>53</v>
      </c>
      <c r="H77" s="35">
        <v>42085</v>
      </c>
      <c r="I77" t="s">
        <v>53</v>
      </c>
      <c r="J77">
        <v>-9</v>
      </c>
      <c r="K77" t="s">
        <v>11</v>
      </c>
      <c r="M77" t="s">
        <v>71</v>
      </c>
      <c r="N77">
        <v>4180613</v>
      </c>
      <c r="O77" t="s">
        <v>87</v>
      </c>
      <c r="P77" s="35">
        <v>45194</v>
      </c>
      <c r="Q77" t="s">
        <v>56</v>
      </c>
      <c r="R77" s="35">
        <v>44627</v>
      </c>
      <c r="T77" t="s">
        <v>63</v>
      </c>
      <c r="U77">
        <v>500</v>
      </c>
      <c r="X77">
        <v>5</v>
      </c>
      <c r="Y77" t="s">
        <v>58</v>
      </c>
      <c r="AC77" t="s">
        <v>59</v>
      </c>
      <c r="AL77">
        <v>0</v>
      </c>
      <c r="AM77">
        <v>0</v>
      </c>
    </row>
    <row r="78" spans="1:39" x14ac:dyDescent="0.3">
      <c r="A78">
        <v>1394888</v>
      </c>
      <c r="B78" t="s">
        <v>315</v>
      </c>
      <c r="C78" t="s">
        <v>317</v>
      </c>
      <c r="D78">
        <v>1810791</v>
      </c>
      <c r="E78" t="s">
        <v>70</v>
      </c>
      <c r="F78" t="s">
        <v>70</v>
      </c>
      <c r="H78" s="35">
        <v>41001</v>
      </c>
      <c r="I78" t="s">
        <v>143</v>
      </c>
      <c r="J78">
        <v>-12</v>
      </c>
      <c r="K78" t="s">
        <v>6</v>
      </c>
      <c r="M78" t="s">
        <v>71</v>
      </c>
      <c r="N78">
        <v>4180613</v>
      </c>
      <c r="O78" t="s">
        <v>87</v>
      </c>
      <c r="P78" s="35">
        <v>45192</v>
      </c>
      <c r="Q78" t="s">
        <v>56</v>
      </c>
      <c r="R78" s="35">
        <v>44627</v>
      </c>
      <c r="T78" t="s">
        <v>63</v>
      </c>
      <c r="U78">
        <v>552</v>
      </c>
      <c r="X78">
        <v>5</v>
      </c>
      <c r="Y78" t="s">
        <v>58</v>
      </c>
      <c r="AC78" t="s">
        <v>59</v>
      </c>
      <c r="AL78">
        <v>0</v>
      </c>
      <c r="AM78">
        <v>0</v>
      </c>
    </row>
    <row r="79" spans="1:39" x14ac:dyDescent="0.3">
      <c r="A79">
        <v>1512593</v>
      </c>
      <c r="B79" t="s">
        <v>318</v>
      </c>
      <c r="C79" t="s">
        <v>101</v>
      </c>
      <c r="D79">
        <v>3611314</v>
      </c>
      <c r="E79" t="s">
        <v>53</v>
      </c>
      <c r="H79" s="35">
        <v>40881</v>
      </c>
      <c r="I79" t="s">
        <v>90</v>
      </c>
      <c r="J79">
        <v>-13</v>
      </c>
      <c r="K79" t="s">
        <v>11</v>
      </c>
      <c r="M79" t="s">
        <v>77</v>
      </c>
      <c r="N79">
        <v>4360729</v>
      </c>
      <c r="O79" t="s">
        <v>319</v>
      </c>
      <c r="P79" s="35">
        <v>45184</v>
      </c>
      <c r="Q79" t="s">
        <v>56</v>
      </c>
      <c r="R79" s="35">
        <v>45184</v>
      </c>
      <c r="T79" t="s">
        <v>63</v>
      </c>
      <c r="U79">
        <v>500</v>
      </c>
      <c r="X79">
        <v>5</v>
      </c>
      <c r="Y79" t="s">
        <v>58</v>
      </c>
      <c r="AC79" t="s">
        <v>320</v>
      </c>
      <c r="AL79">
        <v>0</v>
      </c>
      <c r="AM79">
        <v>0</v>
      </c>
    </row>
    <row r="80" spans="1:39" x14ac:dyDescent="0.3">
      <c r="A80">
        <v>1523909</v>
      </c>
      <c r="B80" t="s">
        <v>322</v>
      </c>
      <c r="C80" t="s">
        <v>323</v>
      </c>
      <c r="D80">
        <v>4538247</v>
      </c>
      <c r="E80" t="s">
        <v>53</v>
      </c>
      <c r="H80" s="35">
        <v>42167</v>
      </c>
      <c r="I80" t="s">
        <v>53</v>
      </c>
      <c r="J80">
        <v>-9</v>
      </c>
      <c r="K80" t="s">
        <v>11</v>
      </c>
      <c r="M80" t="s">
        <v>54</v>
      </c>
      <c r="N80">
        <v>4450757</v>
      </c>
      <c r="O80" t="s">
        <v>225</v>
      </c>
      <c r="P80" s="35">
        <v>45197</v>
      </c>
      <c r="Q80" t="s">
        <v>56</v>
      </c>
      <c r="R80" s="35">
        <v>45197</v>
      </c>
      <c r="T80" t="s">
        <v>63</v>
      </c>
      <c r="U80">
        <v>500</v>
      </c>
      <c r="X80">
        <v>5</v>
      </c>
      <c r="Y80" t="s">
        <v>58</v>
      </c>
      <c r="AC80" t="s">
        <v>59</v>
      </c>
      <c r="AL80">
        <v>0</v>
      </c>
      <c r="AM80">
        <v>0</v>
      </c>
    </row>
    <row r="81" spans="1:39" x14ac:dyDescent="0.3">
      <c r="A81">
        <v>1516339</v>
      </c>
      <c r="B81" t="s">
        <v>325</v>
      </c>
      <c r="C81" t="s">
        <v>326</v>
      </c>
      <c r="D81">
        <v>2816811</v>
      </c>
      <c r="E81" t="s">
        <v>53</v>
      </c>
      <c r="H81" s="35">
        <v>41885</v>
      </c>
      <c r="I81" t="s">
        <v>85</v>
      </c>
      <c r="J81">
        <v>-10</v>
      </c>
      <c r="K81" t="s">
        <v>11</v>
      </c>
      <c r="M81" t="s">
        <v>69</v>
      </c>
      <c r="N81">
        <v>4280004</v>
      </c>
      <c r="O81" t="s">
        <v>99</v>
      </c>
      <c r="P81" s="35">
        <v>45189</v>
      </c>
      <c r="Q81" t="s">
        <v>56</v>
      </c>
      <c r="R81" s="35">
        <v>45189</v>
      </c>
      <c r="T81" t="s">
        <v>63</v>
      </c>
      <c r="U81">
        <v>500</v>
      </c>
      <c r="X81">
        <v>5</v>
      </c>
      <c r="Y81" t="s">
        <v>58</v>
      </c>
      <c r="AC81" t="s">
        <v>59</v>
      </c>
      <c r="AL81">
        <v>0</v>
      </c>
      <c r="AM81">
        <v>0</v>
      </c>
    </row>
    <row r="82" spans="1:39" x14ac:dyDescent="0.3">
      <c r="A82">
        <v>1445968</v>
      </c>
      <c r="B82" t="s">
        <v>330</v>
      </c>
      <c r="C82" t="s">
        <v>331</v>
      </c>
      <c r="D82">
        <v>2816569</v>
      </c>
      <c r="E82" t="s">
        <v>53</v>
      </c>
      <c r="F82" t="s">
        <v>53</v>
      </c>
      <c r="H82" s="35">
        <v>41399</v>
      </c>
      <c r="I82" t="s">
        <v>66</v>
      </c>
      <c r="J82">
        <v>-11</v>
      </c>
      <c r="K82" t="s">
        <v>11</v>
      </c>
      <c r="M82" t="s">
        <v>69</v>
      </c>
      <c r="N82">
        <v>4280359</v>
      </c>
      <c r="O82" t="s">
        <v>321</v>
      </c>
      <c r="P82" s="35">
        <v>45191</v>
      </c>
      <c r="Q82" t="s">
        <v>56</v>
      </c>
      <c r="R82" s="35">
        <v>44842</v>
      </c>
      <c r="T82" t="s">
        <v>63</v>
      </c>
      <c r="U82">
        <v>500</v>
      </c>
      <c r="X82">
        <v>5</v>
      </c>
      <c r="Y82" t="s">
        <v>58</v>
      </c>
      <c r="AC82" t="s">
        <v>59</v>
      </c>
      <c r="AL82">
        <v>0</v>
      </c>
      <c r="AM82">
        <v>0</v>
      </c>
    </row>
    <row r="83" spans="1:39" x14ac:dyDescent="0.3">
      <c r="A83">
        <v>1549795</v>
      </c>
      <c r="B83" t="s">
        <v>327</v>
      </c>
      <c r="C83" t="s">
        <v>146</v>
      </c>
      <c r="D83">
        <v>3736657</v>
      </c>
      <c r="E83" t="s">
        <v>53</v>
      </c>
      <c r="H83" s="35">
        <v>41570</v>
      </c>
      <c r="I83" t="s">
        <v>66</v>
      </c>
      <c r="J83">
        <v>-11</v>
      </c>
      <c r="K83" t="s">
        <v>11</v>
      </c>
      <c r="M83" t="s">
        <v>67</v>
      </c>
      <c r="N83">
        <v>4370132</v>
      </c>
      <c r="O83" t="s">
        <v>148</v>
      </c>
      <c r="P83" s="35">
        <v>45255</v>
      </c>
      <c r="Q83" t="s">
        <v>56</v>
      </c>
      <c r="R83" s="35">
        <v>45255</v>
      </c>
      <c r="T83" t="s">
        <v>63</v>
      </c>
      <c r="U83">
        <v>500</v>
      </c>
      <c r="X83">
        <v>5</v>
      </c>
      <c r="Y83" t="s">
        <v>58</v>
      </c>
      <c r="AC83" t="s">
        <v>59</v>
      </c>
      <c r="AL83">
        <v>0</v>
      </c>
      <c r="AM83">
        <v>0</v>
      </c>
    </row>
    <row r="84" spans="1:39" x14ac:dyDescent="0.3">
      <c r="A84">
        <v>1517921</v>
      </c>
      <c r="B84" t="s">
        <v>335</v>
      </c>
      <c r="C84" t="s">
        <v>336</v>
      </c>
      <c r="D84">
        <v>4115918</v>
      </c>
      <c r="E84" t="s">
        <v>70</v>
      </c>
      <c r="H84" s="35">
        <v>40331</v>
      </c>
      <c r="I84" t="s">
        <v>110</v>
      </c>
      <c r="J84">
        <v>-14</v>
      </c>
      <c r="K84" t="s">
        <v>11</v>
      </c>
      <c r="M84" t="s">
        <v>181</v>
      </c>
      <c r="N84">
        <v>4410080</v>
      </c>
      <c r="O84" t="s">
        <v>182</v>
      </c>
      <c r="P84" s="35">
        <v>45190</v>
      </c>
      <c r="Q84" t="s">
        <v>56</v>
      </c>
      <c r="R84" s="35">
        <v>45190</v>
      </c>
      <c r="S84" s="35">
        <v>45155</v>
      </c>
      <c r="T84" t="s">
        <v>57</v>
      </c>
      <c r="U84">
        <v>500</v>
      </c>
      <c r="X84">
        <v>5</v>
      </c>
      <c r="Y84" t="s">
        <v>58</v>
      </c>
      <c r="AC84" t="s">
        <v>59</v>
      </c>
      <c r="AL84">
        <v>0</v>
      </c>
      <c r="AM84">
        <v>0</v>
      </c>
    </row>
    <row r="85" spans="1:39" x14ac:dyDescent="0.3">
      <c r="A85">
        <v>1562856</v>
      </c>
      <c r="B85" t="s">
        <v>5337</v>
      </c>
      <c r="C85" t="s">
        <v>1332</v>
      </c>
      <c r="D85">
        <v>2817103</v>
      </c>
      <c r="E85" t="s">
        <v>53</v>
      </c>
      <c r="H85" s="35">
        <v>41529</v>
      </c>
      <c r="I85" t="s">
        <v>66</v>
      </c>
      <c r="J85">
        <v>-11</v>
      </c>
      <c r="K85" t="s">
        <v>11</v>
      </c>
      <c r="M85" t="s">
        <v>69</v>
      </c>
      <c r="N85">
        <v>4280617</v>
      </c>
      <c r="O85" t="s">
        <v>836</v>
      </c>
      <c r="P85" s="35">
        <v>45328</v>
      </c>
      <c r="Q85" t="s">
        <v>56</v>
      </c>
      <c r="R85" s="35">
        <v>45328</v>
      </c>
      <c r="S85" s="35">
        <v>45248</v>
      </c>
      <c r="T85" t="s">
        <v>57</v>
      </c>
      <c r="U85">
        <v>500</v>
      </c>
      <c r="X85">
        <v>5</v>
      </c>
      <c r="Y85" t="s">
        <v>58</v>
      </c>
      <c r="AC85" t="s">
        <v>59</v>
      </c>
      <c r="AL85">
        <v>0</v>
      </c>
      <c r="AM85">
        <v>0</v>
      </c>
    </row>
    <row r="86" spans="1:39" x14ac:dyDescent="0.3">
      <c r="A86">
        <v>1197523</v>
      </c>
      <c r="B86" t="s">
        <v>337</v>
      </c>
      <c r="C86" t="s">
        <v>277</v>
      </c>
      <c r="D86">
        <v>189558</v>
      </c>
      <c r="E86" t="s">
        <v>70</v>
      </c>
      <c r="F86" t="s">
        <v>70</v>
      </c>
      <c r="H86" s="35">
        <v>38760</v>
      </c>
      <c r="I86" t="s">
        <v>94</v>
      </c>
      <c r="J86">
        <v>-18</v>
      </c>
      <c r="K86" t="s">
        <v>11</v>
      </c>
      <c r="M86" t="s">
        <v>71</v>
      </c>
      <c r="N86">
        <v>4180738</v>
      </c>
      <c r="O86" t="s">
        <v>166</v>
      </c>
      <c r="P86" s="35">
        <v>45187</v>
      </c>
      <c r="Q86" t="s">
        <v>56</v>
      </c>
      <c r="R86" s="35">
        <v>43065</v>
      </c>
      <c r="T86" t="s">
        <v>63</v>
      </c>
      <c r="U86">
        <v>556</v>
      </c>
      <c r="X86">
        <v>5</v>
      </c>
      <c r="Y86" t="s">
        <v>58</v>
      </c>
      <c r="AB86" s="35">
        <v>44378</v>
      </c>
      <c r="AC86" t="s">
        <v>59</v>
      </c>
      <c r="AL86">
        <v>0</v>
      </c>
      <c r="AM86">
        <v>0</v>
      </c>
    </row>
    <row r="87" spans="1:39" x14ac:dyDescent="0.3">
      <c r="A87">
        <v>1471686</v>
      </c>
      <c r="B87" t="s">
        <v>340</v>
      </c>
      <c r="C87" t="s">
        <v>341</v>
      </c>
      <c r="D87">
        <v>3734861</v>
      </c>
      <c r="E87" t="s">
        <v>53</v>
      </c>
      <c r="F87" t="s">
        <v>53</v>
      </c>
      <c r="H87" s="35">
        <v>41846</v>
      </c>
      <c r="I87" t="s">
        <v>85</v>
      </c>
      <c r="J87">
        <v>-10</v>
      </c>
      <c r="K87" t="s">
        <v>11</v>
      </c>
      <c r="M87" t="s">
        <v>67</v>
      </c>
      <c r="N87">
        <v>4370349</v>
      </c>
      <c r="O87" t="s">
        <v>220</v>
      </c>
      <c r="P87" s="35">
        <v>45237</v>
      </c>
      <c r="Q87" t="s">
        <v>56</v>
      </c>
      <c r="R87" s="35">
        <v>44952</v>
      </c>
      <c r="T87" t="s">
        <v>63</v>
      </c>
      <c r="U87">
        <v>500</v>
      </c>
      <c r="X87">
        <v>5</v>
      </c>
      <c r="Y87" t="s">
        <v>58</v>
      </c>
      <c r="AC87" t="s">
        <v>59</v>
      </c>
      <c r="AL87">
        <v>0</v>
      </c>
      <c r="AM87">
        <v>0</v>
      </c>
    </row>
    <row r="88" spans="1:39" x14ac:dyDescent="0.3">
      <c r="A88">
        <v>1544213</v>
      </c>
      <c r="B88" t="s">
        <v>340</v>
      </c>
      <c r="C88" t="s">
        <v>342</v>
      </c>
      <c r="D88">
        <v>3736575</v>
      </c>
      <c r="E88" t="s">
        <v>53</v>
      </c>
      <c r="H88" s="35">
        <v>41846</v>
      </c>
      <c r="I88" t="s">
        <v>85</v>
      </c>
      <c r="J88">
        <v>-10</v>
      </c>
      <c r="K88" t="s">
        <v>11</v>
      </c>
      <c r="M88" t="s">
        <v>67</v>
      </c>
      <c r="N88">
        <v>4370349</v>
      </c>
      <c r="O88" t="s">
        <v>220</v>
      </c>
      <c r="P88" s="35">
        <v>45237</v>
      </c>
      <c r="Q88" t="s">
        <v>56</v>
      </c>
      <c r="R88" s="35">
        <v>45237</v>
      </c>
      <c r="T88" t="s">
        <v>63</v>
      </c>
      <c r="U88">
        <v>500</v>
      </c>
      <c r="X88">
        <v>5</v>
      </c>
      <c r="Y88" t="s">
        <v>58</v>
      </c>
      <c r="AC88" t="s">
        <v>59</v>
      </c>
      <c r="AL88">
        <v>0</v>
      </c>
      <c r="AM88">
        <v>0</v>
      </c>
    </row>
    <row r="89" spans="1:39" x14ac:dyDescent="0.3">
      <c r="A89">
        <v>1428030</v>
      </c>
      <c r="B89" t="s">
        <v>343</v>
      </c>
      <c r="C89" t="s">
        <v>344</v>
      </c>
      <c r="D89">
        <v>3734060</v>
      </c>
      <c r="E89" t="s">
        <v>53</v>
      </c>
      <c r="F89" t="s">
        <v>53</v>
      </c>
      <c r="H89" s="35">
        <v>41875</v>
      </c>
      <c r="I89" t="s">
        <v>85</v>
      </c>
      <c r="J89">
        <v>-10</v>
      </c>
      <c r="K89" t="s">
        <v>11</v>
      </c>
      <c r="M89" t="s">
        <v>67</v>
      </c>
      <c r="N89">
        <v>4370596</v>
      </c>
      <c r="O89" t="s">
        <v>280</v>
      </c>
      <c r="P89" s="35">
        <v>45185</v>
      </c>
      <c r="Q89" t="s">
        <v>56</v>
      </c>
      <c r="R89" s="35">
        <v>44823</v>
      </c>
      <c r="T89" t="s">
        <v>63</v>
      </c>
      <c r="U89">
        <v>500</v>
      </c>
      <c r="X89">
        <v>5</v>
      </c>
      <c r="Y89" t="s">
        <v>58</v>
      </c>
      <c r="AC89" t="s">
        <v>59</v>
      </c>
      <c r="AL89">
        <v>1</v>
      </c>
      <c r="AM89">
        <v>0</v>
      </c>
    </row>
    <row r="90" spans="1:39" x14ac:dyDescent="0.3">
      <c r="A90">
        <v>1239972</v>
      </c>
      <c r="B90" t="s">
        <v>346</v>
      </c>
      <c r="C90" t="s">
        <v>347</v>
      </c>
      <c r="D90">
        <v>3730617</v>
      </c>
      <c r="E90" t="s">
        <v>70</v>
      </c>
      <c r="F90" t="s">
        <v>70</v>
      </c>
      <c r="H90" s="35">
        <v>40147</v>
      </c>
      <c r="I90" t="s">
        <v>102</v>
      </c>
      <c r="J90">
        <v>-15</v>
      </c>
      <c r="K90" t="s">
        <v>6</v>
      </c>
      <c r="M90" t="s">
        <v>67</v>
      </c>
      <c r="N90">
        <v>4370698</v>
      </c>
      <c r="O90" t="s">
        <v>200</v>
      </c>
      <c r="P90" s="35">
        <v>45204</v>
      </c>
      <c r="Q90" t="s">
        <v>56</v>
      </c>
      <c r="R90" s="35">
        <v>43394</v>
      </c>
      <c r="T90" t="s">
        <v>63</v>
      </c>
      <c r="U90">
        <v>509</v>
      </c>
      <c r="X90">
        <v>5</v>
      </c>
      <c r="Y90" t="s">
        <v>58</v>
      </c>
      <c r="AC90" t="s">
        <v>59</v>
      </c>
      <c r="AL90">
        <v>0</v>
      </c>
      <c r="AM90">
        <v>0</v>
      </c>
    </row>
    <row r="91" spans="1:39" x14ac:dyDescent="0.3">
      <c r="A91">
        <v>1375211</v>
      </c>
      <c r="B91" t="s">
        <v>348</v>
      </c>
      <c r="C91" t="s">
        <v>349</v>
      </c>
      <c r="D91">
        <v>4532775</v>
      </c>
      <c r="E91" t="s">
        <v>53</v>
      </c>
      <c r="H91" s="35">
        <v>42250</v>
      </c>
      <c r="I91" t="s">
        <v>53</v>
      </c>
      <c r="J91">
        <v>-9</v>
      </c>
      <c r="K91" t="s">
        <v>11</v>
      </c>
      <c r="M91" t="s">
        <v>54</v>
      </c>
      <c r="N91">
        <v>4450410</v>
      </c>
      <c r="O91" t="s">
        <v>81</v>
      </c>
      <c r="P91" s="35">
        <v>45267</v>
      </c>
      <c r="Q91" t="s">
        <v>56</v>
      </c>
      <c r="R91" s="35">
        <v>44516</v>
      </c>
      <c r="T91" t="s">
        <v>82</v>
      </c>
      <c r="U91">
        <v>500</v>
      </c>
      <c r="X91">
        <v>5</v>
      </c>
      <c r="Y91" t="s">
        <v>58</v>
      </c>
      <c r="AC91" t="s">
        <v>59</v>
      </c>
      <c r="AL91">
        <v>0</v>
      </c>
      <c r="AM91">
        <v>0</v>
      </c>
    </row>
    <row r="92" spans="1:39" x14ac:dyDescent="0.3">
      <c r="A92">
        <v>1530006</v>
      </c>
      <c r="B92" t="s">
        <v>350</v>
      </c>
      <c r="C92" t="s">
        <v>89</v>
      </c>
      <c r="D92">
        <v>4538314</v>
      </c>
      <c r="E92" t="s">
        <v>53</v>
      </c>
      <c r="H92" s="35">
        <v>41561</v>
      </c>
      <c r="I92" t="s">
        <v>66</v>
      </c>
      <c r="J92">
        <v>-11</v>
      </c>
      <c r="K92" t="s">
        <v>11</v>
      </c>
      <c r="M92" t="s">
        <v>54</v>
      </c>
      <c r="N92">
        <v>4450616</v>
      </c>
      <c r="O92" t="s">
        <v>296</v>
      </c>
      <c r="P92" s="35">
        <v>45203</v>
      </c>
      <c r="Q92" t="s">
        <v>56</v>
      </c>
      <c r="R92" s="35">
        <v>45203</v>
      </c>
      <c r="T92" t="s">
        <v>63</v>
      </c>
      <c r="U92">
        <v>500</v>
      </c>
      <c r="X92">
        <v>5</v>
      </c>
      <c r="Y92" t="s">
        <v>58</v>
      </c>
      <c r="AC92" t="s">
        <v>59</v>
      </c>
      <c r="AL92">
        <v>0</v>
      </c>
      <c r="AM92">
        <v>0</v>
      </c>
    </row>
    <row r="93" spans="1:39" x14ac:dyDescent="0.3">
      <c r="A93">
        <v>1532004</v>
      </c>
      <c r="B93" t="s">
        <v>351</v>
      </c>
      <c r="C93" t="s">
        <v>352</v>
      </c>
      <c r="D93">
        <v>4538329</v>
      </c>
      <c r="E93" t="s">
        <v>53</v>
      </c>
      <c r="H93" s="35">
        <v>42089</v>
      </c>
      <c r="I93" t="s">
        <v>53</v>
      </c>
      <c r="J93">
        <v>-9</v>
      </c>
      <c r="K93" t="s">
        <v>11</v>
      </c>
      <c r="M93" t="s">
        <v>54</v>
      </c>
      <c r="N93">
        <v>4450768</v>
      </c>
      <c r="O93" t="s">
        <v>257</v>
      </c>
      <c r="P93" s="35">
        <v>45206</v>
      </c>
      <c r="Q93" t="s">
        <v>56</v>
      </c>
      <c r="R93" s="35">
        <v>45206</v>
      </c>
      <c r="T93" t="s">
        <v>63</v>
      </c>
      <c r="U93">
        <v>500</v>
      </c>
      <c r="X93">
        <v>5</v>
      </c>
      <c r="Y93" t="s">
        <v>58</v>
      </c>
      <c r="AC93" t="s">
        <v>59</v>
      </c>
      <c r="AL93">
        <v>0</v>
      </c>
      <c r="AM93">
        <v>0</v>
      </c>
    </row>
    <row r="94" spans="1:39" x14ac:dyDescent="0.3">
      <c r="A94">
        <v>1365374</v>
      </c>
      <c r="B94" t="s">
        <v>355</v>
      </c>
      <c r="C94" t="s">
        <v>356</v>
      </c>
      <c r="D94">
        <v>4115137</v>
      </c>
      <c r="E94" t="s">
        <v>70</v>
      </c>
      <c r="F94" t="s">
        <v>53</v>
      </c>
      <c r="H94" s="35">
        <v>41331</v>
      </c>
      <c r="I94" t="s">
        <v>66</v>
      </c>
      <c r="J94">
        <v>-11</v>
      </c>
      <c r="K94" t="s">
        <v>11</v>
      </c>
      <c r="M94" t="s">
        <v>181</v>
      </c>
      <c r="N94">
        <v>4410065</v>
      </c>
      <c r="O94" t="s">
        <v>272</v>
      </c>
      <c r="P94" s="35">
        <v>45185</v>
      </c>
      <c r="Q94" t="s">
        <v>56</v>
      </c>
      <c r="R94" s="35">
        <v>44484</v>
      </c>
      <c r="T94" t="s">
        <v>63</v>
      </c>
      <c r="U94">
        <v>533</v>
      </c>
      <c r="X94">
        <v>5</v>
      </c>
      <c r="Y94" t="s">
        <v>58</v>
      </c>
      <c r="AC94" t="s">
        <v>59</v>
      </c>
      <c r="AL94">
        <v>0</v>
      </c>
      <c r="AM94">
        <v>0</v>
      </c>
    </row>
    <row r="95" spans="1:39" x14ac:dyDescent="0.3">
      <c r="A95">
        <v>1522284</v>
      </c>
      <c r="B95" t="s">
        <v>357</v>
      </c>
      <c r="C95" t="s">
        <v>358</v>
      </c>
      <c r="D95">
        <v>3611479</v>
      </c>
      <c r="E95" t="s">
        <v>76</v>
      </c>
      <c r="H95" s="35">
        <v>41460</v>
      </c>
      <c r="I95" t="s">
        <v>66</v>
      </c>
      <c r="J95">
        <v>-11</v>
      </c>
      <c r="K95" t="s">
        <v>11</v>
      </c>
      <c r="M95" t="s">
        <v>77</v>
      </c>
      <c r="N95">
        <v>4360002</v>
      </c>
      <c r="O95" t="s">
        <v>78</v>
      </c>
      <c r="P95" s="35">
        <v>45196</v>
      </c>
      <c r="Q95" t="s">
        <v>56</v>
      </c>
      <c r="R95" s="35">
        <v>45196</v>
      </c>
      <c r="T95" t="s">
        <v>63</v>
      </c>
      <c r="U95">
        <v>500</v>
      </c>
      <c r="X95">
        <v>5</v>
      </c>
      <c r="Y95" t="s">
        <v>58</v>
      </c>
      <c r="AC95" t="s">
        <v>59</v>
      </c>
      <c r="AL95">
        <v>0</v>
      </c>
      <c r="AM95">
        <v>0</v>
      </c>
    </row>
    <row r="96" spans="1:39" x14ac:dyDescent="0.3">
      <c r="A96">
        <v>1521497</v>
      </c>
      <c r="B96" t="s">
        <v>357</v>
      </c>
      <c r="C96" t="s">
        <v>359</v>
      </c>
      <c r="D96">
        <v>3611348</v>
      </c>
      <c r="E96" t="s">
        <v>76</v>
      </c>
      <c r="H96" s="35">
        <v>42235</v>
      </c>
      <c r="I96" t="s">
        <v>53</v>
      </c>
      <c r="J96">
        <v>-9</v>
      </c>
      <c r="K96" t="s">
        <v>6</v>
      </c>
      <c r="M96" t="s">
        <v>77</v>
      </c>
      <c r="N96">
        <v>4360002</v>
      </c>
      <c r="O96" t="s">
        <v>78</v>
      </c>
      <c r="P96" s="35">
        <v>45195</v>
      </c>
      <c r="Q96" t="s">
        <v>56</v>
      </c>
      <c r="R96" s="35">
        <v>45195</v>
      </c>
      <c r="T96" t="s">
        <v>63</v>
      </c>
      <c r="U96">
        <v>500</v>
      </c>
      <c r="X96">
        <v>5</v>
      </c>
      <c r="Y96" t="s">
        <v>58</v>
      </c>
      <c r="AC96" t="s">
        <v>59</v>
      </c>
      <c r="AL96">
        <v>0</v>
      </c>
      <c r="AM96">
        <v>0</v>
      </c>
    </row>
    <row r="97" spans="1:39" x14ac:dyDescent="0.3">
      <c r="A97">
        <v>1343460</v>
      </c>
      <c r="B97" t="s">
        <v>360</v>
      </c>
      <c r="C97" t="s">
        <v>361</v>
      </c>
      <c r="D97">
        <v>3732872</v>
      </c>
      <c r="E97" t="s">
        <v>70</v>
      </c>
      <c r="F97" t="s">
        <v>70</v>
      </c>
      <c r="H97" s="35">
        <v>41294</v>
      </c>
      <c r="I97" t="s">
        <v>66</v>
      </c>
      <c r="J97">
        <v>-11</v>
      </c>
      <c r="K97" t="s">
        <v>11</v>
      </c>
      <c r="M97" t="s">
        <v>67</v>
      </c>
      <c r="N97">
        <v>4370002</v>
      </c>
      <c r="O97" t="s">
        <v>68</v>
      </c>
      <c r="P97" s="35">
        <v>45183</v>
      </c>
      <c r="Q97" t="s">
        <v>56</v>
      </c>
      <c r="R97" s="35">
        <v>44457</v>
      </c>
      <c r="T97" t="s">
        <v>63</v>
      </c>
      <c r="U97">
        <v>944</v>
      </c>
      <c r="X97">
        <v>9</v>
      </c>
      <c r="Y97" t="s">
        <v>58</v>
      </c>
      <c r="AB97" s="35">
        <v>44743</v>
      </c>
      <c r="AC97" t="s">
        <v>59</v>
      </c>
      <c r="AL97">
        <v>0</v>
      </c>
      <c r="AM97">
        <v>0</v>
      </c>
    </row>
    <row r="98" spans="1:39" x14ac:dyDescent="0.3">
      <c r="A98">
        <v>1505455</v>
      </c>
      <c r="B98" t="s">
        <v>362</v>
      </c>
      <c r="C98" t="s">
        <v>363</v>
      </c>
      <c r="D98">
        <v>2816754</v>
      </c>
      <c r="E98" t="s">
        <v>53</v>
      </c>
      <c r="H98" s="35">
        <v>41330</v>
      </c>
      <c r="I98" t="s">
        <v>66</v>
      </c>
      <c r="J98">
        <v>-11</v>
      </c>
      <c r="K98" t="s">
        <v>11</v>
      </c>
      <c r="M98" t="s">
        <v>69</v>
      </c>
      <c r="N98">
        <v>4280045</v>
      </c>
      <c r="O98" t="s">
        <v>172</v>
      </c>
      <c r="P98" s="35">
        <v>45155</v>
      </c>
      <c r="Q98" t="s">
        <v>56</v>
      </c>
      <c r="R98" s="35">
        <v>45155</v>
      </c>
      <c r="T98" t="s">
        <v>63</v>
      </c>
      <c r="U98">
        <v>500</v>
      </c>
      <c r="X98">
        <v>5</v>
      </c>
      <c r="Y98" t="s">
        <v>58</v>
      </c>
      <c r="AC98" t="s">
        <v>59</v>
      </c>
      <c r="AL98">
        <v>0</v>
      </c>
      <c r="AM98">
        <v>0</v>
      </c>
    </row>
    <row r="99" spans="1:39" x14ac:dyDescent="0.3">
      <c r="A99">
        <v>1552250</v>
      </c>
      <c r="B99" t="s">
        <v>365</v>
      </c>
      <c r="C99" t="s">
        <v>251</v>
      </c>
      <c r="D99">
        <v>3611719</v>
      </c>
      <c r="E99" t="s">
        <v>53</v>
      </c>
      <c r="H99" s="35">
        <v>40992</v>
      </c>
      <c r="I99" t="s">
        <v>143</v>
      </c>
      <c r="J99">
        <v>-12</v>
      </c>
      <c r="K99" t="s">
        <v>11</v>
      </c>
      <c r="M99" t="s">
        <v>77</v>
      </c>
      <c r="N99">
        <v>4360653</v>
      </c>
      <c r="O99" t="s">
        <v>366</v>
      </c>
      <c r="P99" s="35">
        <v>45262</v>
      </c>
      <c r="Q99" t="s">
        <v>56</v>
      </c>
      <c r="R99" s="35">
        <v>45262</v>
      </c>
      <c r="T99" t="s">
        <v>82</v>
      </c>
      <c r="U99">
        <v>500</v>
      </c>
      <c r="X99">
        <v>5</v>
      </c>
      <c r="Y99" t="s">
        <v>58</v>
      </c>
      <c r="AC99" t="s">
        <v>59</v>
      </c>
      <c r="AL99">
        <v>0</v>
      </c>
      <c r="AM99">
        <v>0</v>
      </c>
    </row>
    <row r="100" spans="1:39" x14ac:dyDescent="0.3">
      <c r="A100">
        <v>1342837</v>
      </c>
      <c r="B100" t="s">
        <v>367</v>
      </c>
      <c r="C100" t="s">
        <v>368</v>
      </c>
      <c r="D100">
        <v>3732863</v>
      </c>
      <c r="E100" t="s">
        <v>70</v>
      </c>
      <c r="F100" t="s">
        <v>53</v>
      </c>
      <c r="H100" s="35">
        <v>40513</v>
      </c>
      <c r="I100" t="s">
        <v>110</v>
      </c>
      <c r="J100">
        <v>-14</v>
      </c>
      <c r="K100" t="s">
        <v>11</v>
      </c>
      <c r="M100" t="s">
        <v>67</v>
      </c>
      <c r="N100">
        <v>4370002</v>
      </c>
      <c r="O100" t="s">
        <v>68</v>
      </c>
      <c r="P100" s="35">
        <v>45196</v>
      </c>
      <c r="Q100" t="s">
        <v>56</v>
      </c>
      <c r="R100" s="35">
        <v>44456</v>
      </c>
      <c r="T100" t="s">
        <v>63</v>
      </c>
      <c r="U100">
        <v>500</v>
      </c>
      <c r="X100">
        <v>5</v>
      </c>
      <c r="Y100" t="s">
        <v>58</v>
      </c>
      <c r="AC100" t="s">
        <v>59</v>
      </c>
      <c r="AL100">
        <v>0</v>
      </c>
      <c r="AM100">
        <v>0</v>
      </c>
    </row>
    <row r="101" spans="1:39" x14ac:dyDescent="0.3">
      <c r="A101">
        <v>1203073</v>
      </c>
      <c r="B101" t="s">
        <v>372</v>
      </c>
      <c r="C101" t="s">
        <v>271</v>
      </c>
      <c r="D101">
        <v>189585</v>
      </c>
      <c r="E101" t="s">
        <v>70</v>
      </c>
      <c r="F101" t="s">
        <v>70</v>
      </c>
      <c r="H101" s="35">
        <v>39658</v>
      </c>
      <c r="I101" t="s">
        <v>98</v>
      </c>
      <c r="J101">
        <v>-16</v>
      </c>
      <c r="K101" t="s">
        <v>6</v>
      </c>
      <c r="M101" t="s">
        <v>71</v>
      </c>
      <c r="N101">
        <v>4180157</v>
      </c>
      <c r="O101" t="s">
        <v>371</v>
      </c>
      <c r="P101" s="35">
        <v>45182</v>
      </c>
      <c r="Q101" t="s">
        <v>56</v>
      </c>
      <c r="R101" s="35">
        <v>43121</v>
      </c>
      <c r="T101" t="s">
        <v>63</v>
      </c>
      <c r="U101">
        <v>607</v>
      </c>
      <c r="X101">
        <v>6</v>
      </c>
      <c r="Y101" t="s">
        <v>58</v>
      </c>
      <c r="AC101" t="s">
        <v>59</v>
      </c>
      <c r="AL101">
        <v>0</v>
      </c>
      <c r="AM101">
        <v>0</v>
      </c>
    </row>
    <row r="102" spans="1:39" x14ac:dyDescent="0.3">
      <c r="A102">
        <v>1422642</v>
      </c>
      <c r="B102" t="s">
        <v>373</v>
      </c>
      <c r="C102" t="s">
        <v>127</v>
      </c>
      <c r="D102">
        <v>4535230</v>
      </c>
      <c r="E102" t="s">
        <v>70</v>
      </c>
      <c r="F102" t="s">
        <v>70</v>
      </c>
      <c r="H102" s="35">
        <v>40460</v>
      </c>
      <c r="I102" t="s">
        <v>110</v>
      </c>
      <c r="J102">
        <v>-14</v>
      </c>
      <c r="K102" t="s">
        <v>11</v>
      </c>
      <c r="M102" t="s">
        <v>54</v>
      </c>
      <c r="N102">
        <v>4450144</v>
      </c>
      <c r="O102" t="s">
        <v>374</v>
      </c>
      <c r="P102" s="35">
        <v>45182</v>
      </c>
      <c r="Q102" t="s">
        <v>56</v>
      </c>
      <c r="R102" s="35">
        <v>44816</v>
      </c>
      <c r="T102" t="s">
        <v>63</v>
      </c>
      <c r="U102">
        <v>500</v>
      </c>
      <c r="X102">
        <v>5</v>
      </c>
      <c r="Y102" t="s">
        <v>58</v>
      </c>
      <c r="AC102" t="s">
        <v>59</v>
      </c>
      <c r="AL102">
        <v>0</v>
      </c>
      <c r="AM102">
        <v>0</v>
      </c>
    </row>
    <row r="103" spans="1:39" x14ac:dyDescent="0.3">
      <c r="A103">
        <v>1526705</v>
      </c>
      <c r="B103" t="s">
        <v>375</v>
      </c>
      <c r="C103" t="s">
        <v>376</v>
      </c>
      <c r="D103">
        <v>2816906</v>
      </c>
      <c r="E103" t="s">
        <v>53</v>
      </c>
      <c r="H103" s="35">
        <v>42698</v>
      </c>
      <c r="I103" t="s">
        <v>53</v>
      </c>
      <c r="J103">
        <v>-9</v>
      </c>
      <c r="K103" t="s">
        <v>11</v>
      </c>
      <c r="M103" t="s">
        <v>69</v>
      </c>
      <c r="N103">
        <v>4280104</v>
      </c>
      <c r="O103" t="s">
        <v>258</v>
      </c>
      <c r="P103" s="35">
        <v>45199</v>
      </c>
      <c r="Q103" t="s">
        <v>56</v>
      </c>
      <c r="R103" s="35">
        <v>45199</v>
      </c>
      <c r="T103" t="s">
        <v>63</v>
      </c>
      <c r="U103">
        <v>500</v>
      </c>
      <c r="X103">
        <v>5</v>
      </c>
      <c r="Y103" t="s">
        <v>58</v>
      </c>
      <c r="AC103" t="s">
        <v>59</v>
      </c>
      <c r="AL103">
        <v>0</v>
      </c>
      <c r="AM103">
        <v>0</v>
      </c>
    </row>
    <row r="104" spans="1:39" x14ac:dyDescent="0.3">
      <c r="A104">
        <v>1526700</v>
      </c>
      <c r="B104" t="s">
        <v>375</v>
      </c>
      <c r="C104" t="s">
        <v>377</v>
      </c>
      <c r="D104">
        <v>2816905</v>
      </c>
      <c r="E104" t="s">
        <v>53</v>
      </c>
      <c r="H104" s="35">
        <v>41305</v>
      </c>
      <c r="I104" t="s">
        <v>66</v>
      </c>
      <c r="J104">
        <v>-11</v>
      </c>
      <c r="K104" t="s">
        <v>11</v>
      </c>
      <c r="M104" t="s">
        <v>69</v>
      </c>
      <c r="N104">
        <v>4280104</v>
      </c>
      <c r="O104" t="s">
        <v>258</v>
      </c>
      <c r="P104" s="35">
        <v>45199</v>
      </c>
      <c r="Q104" t="s">
        <v>56</v>
      </c>
      <c r="R104" s="35">
        <v>45199</v>
      </c>
      <c r="T104" t="s">
        <v>63</v>
      </c>
      <c r="U104">
        <v>500</v>
      </c>
      <c r="X104">
        <v>5</v>
      </c>
      <c r="Y104" t="s">
        <v>58</v>
      </c>
      <c r="AC104" t="s">
        <v>59</v>
      </c>
      <c r="AL104">
        <v>0</v>
      </c>
      <c r="AM104">
        <v>0</v>
      </c>
    </row>
    <row r="105" spans="1:39" x14ac:dyDescent="0.3">
      <c r="A105">
        <v>1547162</v>
      </c>
      <c r="B105" t="s">
        <v>378</v>
      </c>
      <c r="C105" t="s">
        <v>379</v>
      </c>
      <c r="D105">
        <v>1811402</v>
      </c>
      <c r="E105" t="s">
        <v>70</v>
      </c>
      <c r="H105" s="35">
        <v>41386</v>
      </c>
      <c r="I105" t="s">
        <v>66</v>
      </c>
      <c r="J105">
        <v>-11</v>
      </c>
      <c r="K105" t="s">
        <v>6</v>
      </c>
      <c r="M105" t="s">
        <v>71</v>
      </c>
      <c r="N105">
        <v>4180613</v>
      </c>
      <c r="O105" t="s">
        <v>87</v>
      </c>
      <c r="P105" s="35">
        <v>45246</v>
      </c>
      <c r="Q105" t="s">
        <v>56</v>
      </c>
      <c r="R105" s="35">
        <v>45246</v>
      </c>
      <c r="T105" t="s">
        <v>63</v>
      </c>
      <c r="U105">
        <v>500</v>
      </c>
      <c r="X105">
        <v>5</v>
      </c>
      <c r="Y105" t="s">
        <v>58</v>
      </c>
      <c r="AC105" t="s">
        <v>59</v>
      </c>
      <c r="AL105">
        <v>0</v>
      </c>
      <c r="AM105">
        <v>0</v>
      </c>
    </row>
    <row r="106" spans="1:39" x14ac:dyDescent="0.3">
      <c r="A106">
        <v>1066616</v>
      </c>
      <c r="B106" t="s">
        <v>382</v>
      </c>
      <c r="C106" t="s">
        <v>383</v>
      </c>
      <c r="D106">
        <v>188887</v>
      </c>
      <c r="E106" t="s">
        <v>70</v>
      </c>
      <c r="F106" t="s">
        <v>70</v>
      </c>
      <c r="H106" s="35">
        <v>39432</v>
      </c>
      <c r="I106" t="s">
        <v>125</v>
      </c>
      <c r="J106">
        <v>-17</v>
      </c>
      <c r="K106" t="s">
        <v>11</v>
      </c>
      <c r="M106" t="s">
        <v>71</v>
      </c>
      <c r="N106">
        <v>4180174</v>
      </c>
      <c r="O106" t="s">
        <v>190</v>
      </c>
      <c r="P106" s="35">
        <v>45175</v>
      </c>
      <c r="Q106" t="s">
        <v>56</v>
      </c>
      <c r="R106" s="35">
        <v>42265</v>
      </c>
      <c r="T106" t="s">
        <v>63</v>
      </c>
      <c r="U106">
        <v>906</v>
      </c>
      <c r="X106">
        <v>9</v>
      </c>
      <c r="Y106" t="s">
        <v>58</v>
      </c>
      <c r="AC106" t="s">
        <v>59</v>
      </c>
      <c r="AL106">
        <v>0</v>
      </c>
      <c r="AM106">
        <v>0</v>
      </c>
    </row>
    <row r="107" spans="1:39" x14ac:dyDescent="0.3">
      <c r="A107">
        <v>1424498</v>
      </c>
      <c r="B107" t="s">
        <v>387</v>
      </c>
      <c r="C107" t="s">
        <v>388</v>
      </c>
      <c r="D107">
        <v>4535260</v>
      </c>
      <c r="E107" t="s">
        <v>70</v>
      </c>
      <c r="F107" t="s">
        <v>53</v>
      </c>
      <c r="H107" s="35">
        <v>41027</v>
      </c>
      <c r="I107" t="s">
        <v>143</v>
      </c>
      <c r="J107">
        <v>-12</v>
      </c>
      <c r="K107" t="s">
        <v>6</v>
      </c>
      <c r="M107" t="s">
        <v>54</v>
      </c>
      <c r="N107">
        <v>4450026</v>
      </c>
      <c r="O107" t="s">
        <v>62</v>
      </c>
      <c r="P107" s="35">
        <v>45175</v>
      </c>
      <c r="Q107" t="s">
        <v>56</v>
      </c>
      <c r="R107" s="35">
        <v>44819</v>
      </c>
      <c r="T107" t="s">
        <v>63</v>
      </c>
      <c r="U107">
        <v>500</v>
      </c>
      <c r="X107">
        <v>5</v>
      </c>
      <c r="Y107" t="s">
        <v>58</v>
      </c>
      <c r="AC107" t="s">
        <v>59</v>
      </c>
      <c r="AL107">
        <v>0</v>
      </c>
      <c r="AM107">
        <v>0</v>
      </c>
    </row>
    <row r="108" spans="1:39" x14ac:dyDescent="0.3">
      <c r="A108">
        <v>1401574</v>
      </c>
      <c r="B108" t="s">
        <v>390</v>
      </c>
      <c r="C108" t="s">
        <v>391</v>
      </c>
      <c r="D108">
        <v>4534320</v>
      </c>
      <c r="E108" t="s">
        <v>53</v>
      </c>
      <c r="H108" s="35">
        <v>41002</v>
      </c>
      <c r="I108" t="s">
        <v>143</v>
      </c>
      <c r="J108">
        <v>-12</v>
      </c>
      <c r="K108" t="s">
        <v>11</v>
      </c>
      <c r="M108" t="s">
        <v>54</v>
      </c>
      <c r="N108">
        <v>4450573</v>
      </c>
      <c r="O108" t="s">
        <v>392</v>
      </c>
      <c r="P108" s="35">
        <v>45219</v>
      </c>
      <c r="Q108" t="s">
        <v>56</v>
      </c>
      <c r="R108" s="35">
        <v>44680</v>
      </c>
      <c r="T108" t="s">
        <v>63</v>
      </c>
      <c r="U108">
        <v>500</v>
      </c>
      <c r="X108">
        <v>5</v>
      </c>
      <c r="Y108" t="s">
        <v>58</v>
      </c>
      <c r="AC108" t="s">
        <v>339</v>
      </c>
      <c r="AL108">
        <v>0</v>
      </c>
      <c r="AM108">
        <v>0</v>
      </c>
    </row>
    <row r="109" spans="1:39" x14ac:dyDescent="0.3">
      <c r="A109">
        <v>1521989</v>
      </c>
      <c r="B109" t="s">
        <v>393</v>
      </c>
      <c r="C109" t="s">
        <v>394</v>
      </c>
      <c r="D109">
        <v>3611413</v>
      </c>
      <c r="E109" t="s">
        <v>76</v>
      </c>
      <c r="H109" s="35">
        <v>41759</v>
      </c>
      <c r="I109" t="s">
        <v>85</v>
      </c>
      <c r="J109">
        <v>-10</v>
      </c>
      <c r="K109" t="s">
        <v>11</v>
      </c>
      <c r="M109" t="s">
        <v>77</v>
      </c>
      <c r="N109">
        <v>4360002</v>
      </c>
      <c r="O109" t="s">
        <v>78</v>
      </c>
      <c r="P109" s="35">
        <v>45195</v>
      </c>
      <c r="Q109" t="s">
        <v>56</v>
      </c>
      <c r="R109" s="35">
        <v>45195</v>
      </c>
      <c r="T109" t="s">
        <v>63</v>
      </c>
      <c r="U109">
        <v>500</v>
      </c>
      <c r="X109">
        <v>5</v>
      </c>
      <c r="Y109" t="s">
        <v>58</v>
      </c>
      <c r="AC109" t="s">
        <v>59</v>
      </c>
      <c r="AL109">
        <v>0</v>
      </c>
      <c r="AM109">
        <v>0</v>
      </c>
    </row>
    <row r="110" spans="1:39" x14ac:dyDescent="0.3">
      <c r="A110">
        <v>1082961</v>
      </c>
      <c r="B110" t="s">
        <v>395</v>
      </c>
      <c r="C110" t="s">
        <v>396</v>
      </c>
      <c r="D110">
        <v>367920</v>
      </c>
      <c r="E110" t="s">
        <v>70</v>
      </c>
      <c r="F110" t="s">
        <v>70</v>
      </c>
      <c r="H110" s="35">
        <v>38577</v>
      </c>
      <c r="I110" t="s">
        <v>262</v>
      </c>
      <c r="J110">
        <v>-19</v>
      </c>
      <c r="K110" t="s">
        <v>11</v>
      </c>
      <c r="M110" t="s">
        <v>77</v>
      </c>
      <c r="N110">
        <v>4360124</v>
      </c>
      <c r="O110" t="s">
        <v>177</v>
      </c>
      <c r="P110" s="35">
        <v>45180</v>
      </c>
      <c r="Q110" t="s">
        <v>56</v>
      </c>
      <c r="R110" s="35">
        <v>42291</v>
      </c>
      <c r="S110" s="35">
        <v>44830</v>
      </c>
      <c r="T110" t="s">
        <v>57</v>
      </c>
      <c r="U110">
        <v>500</v>
      </c>
      <c r="X110">
        <v>5</v>
      </c>
      <c r="Y110" t="s">
        <v>58</v>
      </c>
      <c r="AC110" t="s">
        <v>59</v>
      </c>
      <c r="AL110">
        <v>0</v>
      </c>
      <c r="AM110">
        <v>0</v>
      </c>
    </row>
    <row r="111" spans="1:39" x14ac:dyDescent="0.3">
      <c r="A111">
        <v>1532676</v>
      </c>
      <c r="B111" t="s">
        <v>398</v>
      </c>
      <c r="C111" t="s">
        <v>399</v>
      </c>
      <c r="D111">
        <v>3736375</v>
      </c>
      <c r="E111" t="s">
        <v>53</v>
      </c>
      <c r="H111" s="35">
        <v>40285</v>
      </c>
      <c r="I111" t="s">
        <v>110</v>
      </c>
      <c r="J111">
        <v>-14</v>
      </c>
      <c r="K111" t="s">
        <v>11</v>
      </c>
      <c r="M111" t="s">
        <v>67</v>
      </c>
      <c r="N111">
        <v>4370307</v>
      </c>
      <c r="O111" t="s">
        <v>260</v>
      </c>
      <c r="P111" s="35">
        <v>45207</v>
      </c>
      <c r="Q111" t="s">
        <v>56</v>
      </c>
      <c r="R111" s="35">
        <v>45207</v>
      </c>
      <c r="S111" s="35">
        <v>45139</v>
      </c>
      <c r="T111" t="s">
        <v>57</v>
      </c>
      <c r="U111">
        <v>500</v>
      </c>
      <c r="X111">
        <v>5</v>
      </c>
      <c r="Y111" t="s">
        <v>58</v>
      </c>
      <c r="AC111" t="s">
        <v>59</v>
      </c>
      <c r="AL111">
        <v>0</v>
      </c>
      <c r="AM111">
        <v>0</v>
      </c>
    </row>
    <row r="112" spans="1:39" x14ac:dyDescent="0.3">
      <c r="A112">
        <v>1532679</v>
      </c>
      <c r="B112" t="s">
        <v>398</v>
      </c>
      <c r="C112" t="s">
        <v>331</v>
      </c>
      <c r="D112">
        <v>3736376</v>
      </c>
      <c r="E112" t="s">
        <v>53</v>
      </c>
      <c r="H112" s="35">
        <v>41238</v>
      </c>
      <c r="I112" t="s">
        <v>143</v>
      </c>
      <c r="J112">
        <v>-12</v>
      </c>
      <c r="K112" t="s">
        <v>11</v>
      </c>
      <c r="M112" t="s">
        <v>67</v>
      </c>
      <c r="N112">
        <v>4370307</v>
      </c>
      <c r="O112" t="s">
        <v>260</v>
      </c>
      <c r="P112" s="35">
        <v>45207</v>
      </c>
      <c r="Q112" t="s">
        <v>56</v>
      </c>
      <c r="R112" s="35">
        <v>45207</v>
      </c>
      <c r="S112" s="35">
        <v>45139</v>
      </c>
      <c r="T112" t="s">
        <v>57</v>
      </c>
      <c r="U112">
        <v>500</v>
      </c>
      <c r="X112">
        <v>5</v>
      </c>
      <c r="Y112" t="s">
        <v>58</v>
      </c>
      <c r="AC112" t="s">
        <v>59</v>
      </c>
      <c r="AL112">
        <v>0</v>
      </c>
      <c r="AM112">
        <v>0</v>
      </c>
    </row>
    <row r="113" spans="1:39" x14ac:dyDescent="0.3">
      <c r="A113">
        <v>1212579</v>
      </c>
      <c r="B113" t="s">
        <v>401</v>
      </c>
      <c r="C113" t="s">
        <v>402</v>
      </c>
      <c r="D113">
        <v>3730046</v>
      </c>
      <c r="E113" t="s">
        <v>70</v>
      </c>
      <c r="F113" t="s">
        <v>70</v>
      </c>
      <c r="H113" s="35">
        <v>39454</v>
      </c>
      <c r="I113" t="s">
        <v>98</v>
      </c>
      <c r="J113">
        <v>-16</v>
      </c>
      <c r="K113" t="s">
        <v>6</v>
      </c>
      <c r="M113" t="s">
        <v>67</v>
      </c>
      <c r="N113">
        <v>4370167</v>
      </c>
      <c r="O113" t="s">
        <v>154</v>
      </c>
      <c r="P113" s="35">
        <v>45189</v>
      </c>
      <c r="Q113" t="s">
        <v>56</v>
      </c>
      <c r="R113" s="35">
        <v>43258</v>
      </c>
      <c r="S113" s="35">
        <v>45189</v>
      </c>
      <c r="T113" t="s">
        <v>57</v>
      </c>
      <c r="U113">
        <v>581</v>
      </c>
      <c r="X113">
        <v>5</v>
      </c>
      <c r="Y113" t="s">
        <v>58</v>
      </c>
      <c r="AB113" s="35">
        <v>44821</v>
      </c>
      <c r="AC113" t="s">
        <v>59</v>
      </c>
      <c r="AL113">
        <v>0</v>
      </c>
      <c r="AM113">
        <v>0</v>
      </c>
    </row>
    <row r="114" spans="1:39" x14ac:dyDescent="0.3">
      <c r="A114">
        <v>1427338</v>
      </c>
      <c r="B114" t="s">
        <v>406</v>
      </c>
      <c r="C114" t="s">
        <v>407</v>
      </c>
      <c r="D114">
        <v>3734051</v>
      </c>
      <c r="E114" t="s">
        <v>70</v>
      </c>
      <c r="F114" t="s">
        <v>70</v>
      </c>
      <c r="H114" s="35">
        <v>40581</v>
      </c>
      <c r="I114" t="s">
        <v>90</v>
      </c>
      <c r="J114">
        <v>-13</v>
      </c>
      <c r="K114" t="s">
        <v>11</v>
      </c>
      <c r="M114" t="s">
        <v>67</v>
      </c>
      <c r="N114">
        <v>4370146</v>
      </c>
      <c r="O114" t="s">
        <v>408</v>
      </c>
      <c r="P114" s="35">
        <v>45194</v>
      </c>
      <c r="Q114" t="s">
        <v>56</v>
      </c>
      <c r="R114" s="35">
        <v>44822</v>
      </c>
      <c r="T114" t="s">
        <v>63</v>
      </c>
      <c r="U114">
        <v>578</v>
      </c>
      <c r="X114">
        <v>5</v>
      </c>
      <c r="Y114" t="s">
        <v>58</v>
      </c>
      <c r="AC114" t="s">
        <v>59</v>
      </c>
      <c r="AL114">
        <v>0</v>
      </c>
      <c r="AM114">
        <v>0</v>
      </c>
    </row>
    <row r="115" spans="1:39" x14ac:dyDescent="0.3">
      <c r="A115">
        <v>1532719</v>
      </c>
      <c r="B115" t="s">
        <v>409</v>
      </c>
      <c r="C115" t="s">
        <v>410</v>
      </c>
      <c r="D115">
        <v>3736378</v>
      </c>
      <c r="E115" t="s">
        <v>53</v>
      </c>
      <c r="H115" s="35">
        <v>40623</v>
      </c>
      <c r="I115" t="s">
        <v>90</v>
      </c>
      <c r="J115">
        <v>-13</v>
      </c>
      <c r="K115" t="s">
        <v>11</v>
      </c>
      <c r="M115" t="s">
        <v>67</v>
      </c>
      <c r="N115">
        <v>4370349</v>
      </c>
      <c r="O115" t="s">
        <v>220</v>
      </c>
      <c r="P115" s="35">
        <v>45207</v>
      </c>
      <c r="Q115" t="s">
        <v>56</v>
      </c>
      <c r="R115" s="35">
        <v>45207</v>
      </c>
      <c r="T115" t="s">
        <v>63</v>
      </c>
      <c r="U115">
        <v>500</v>
      </c>
      <c r="X115">
        <v>5</v>
      </c>
      <c r="Y115" t="s">
        <v>58</v>
      </c>
      <c r="AC115" t="s">
        <v>59</v>
      </c>
      <c r="AL115">
        <v>0</v>
      </c>
      <c r="AM115">
        <v>0</v>
      </c>
    </row>
    <row r="116" spans="1:39" x14ac:dyDescent="0.3">
      <c r="A116">
        <v>1353182</v>
      </c>
      <c r="B116" t="s">
        <v>412</v>
      </c>
      <c r="C116" t="s">
        <v>413</v>
      </c>
      <c r="D116">
        <v>4532528</v>
      </c>
      <c r="E116" t="s">
        <v>53</v>
      </c>
      <c r="F116" t="s">
        <v>53</v>
      </c>
      <c r="H116" s="35">
        <v>41022</v>
      </c>
      <c r="I116" t="s">
        <v>143</v>
      </c>
      <c r="J116">
        <v>-12</v>
      </c>
      <c r="K116" t="s">
        <v>11</v>
      </c>
      <c r="M116" t="s">
        <v>54</v>
      </c>
      <c r="N116">
        <v>4450429</v>
      </c>
      <c r="O116" t="s">
        <v>304</v>
      </c>
      <c r="P116" s="35">
        <v>45231</v>
      </c>
      <c r="Q116" t="s">
        <v>56</v>
      </c>
      <c r="R116" s="35">
        <v>44468</v>
      </c>
      <c r="T116" t="s">
        <v>63</v>
      </c>
      <c r="U116">
        <v>500</v>
      </c>
      <c r="X116">
        <v>5</v>
      </c>
      <c r="Y116" t="s">
        <v>58</v>
      </c>
      <c r="AC116" t="s">
        <v>59</v>
      </c>
      <c r="AL116">
        <v>0</v>
      </c>
      <c r="AM116">
        <v>0</v>
      </c>
    </row>
    <row r="117" spans="1:39" x14ac:dyDescent="0.3">
      <c r="A117">
        <v>1461921</v>
      </c>
      <c r="B117" t="s">
        <v>419</v>
      </c>
      <c r="C117" t="s">
        <v>420</v>
      </c>
      <c r="D117">
        <v>4536104</v>
      </c>
      <c r="E117" t="s">
        <v>53</v>
      </c>
      <c r="F117" t="s">
        <v>70</v>
      </c>
      <c r="H117" s="35">
        <v>40948</v>
      </c>
      <c r="I117" t="s">
        <v>143</v>
      </c>
      <c r="J117">
        <v>-12</v>
      </c>
      <c r="K117" t="s">
        <v>11</v>
      </c>
      <c r="M117" t="s">
        <v>54</v>
      </c>
      <c r="N117">
        <v>4450410</v>
      </c>
      <c r="O117" t="s">
        <v>81</v>
      </c>
      <c r="P117" s="35">
        <v>45260</v>
      </c>
      <c r="Q117" t="s">
        <v>56</v>
      </c>
      <c r="R117" s="35">
        <v>44891</v>
      </c>
      <c r="T117" t="s">
        <v>82</v>
      </c>
      <c r="U117">
        <v>500</v>
      </c>
      <c r="X117">
        <v>5</v>
      </c>
      <c r="Y117" t="s">
        <v>58</v>
      </c>
      <c r="AC117" t="s">
        <v>59</v>
      </c>
      <c r="AL117">
        <v>0</v>
      </c>
      <c r="AM117">
        <v>0</v>
      </c>
    </row>
    <row r="118" spans="1:39" x14ac:dyDescent="0.3">
      <c r="A118">
        <v>1436577</v>
      </c>
      <c r="B118" t="s">
        <v>421</v>
      </c>
      <c r="C118" t="s">
        <v>422</v>
      </c>
      <c r="D118">
        <v>4115496</v>
      </c>
      <c r="E118" t="s">
        <v>53</v>
      </c>
      <c r="F118" t="s">
        <v>53</v>
      </c>
      <c r="H118" s="35">
        <v>43390</v>
      </c>
      <c r="I118" t="s">
        <v>53</v>
      </c>
      <c r="J118">
        <v>-9</v>
      </c>
      <c r="K118" t="s">
        <v>11</v>
      </c>
      <c r="M118" t="s">
        <v>181</v>
      </c>
      <c r="N118">
        <v>4410697</v>
      </c>
      <c r="O118" t="s">
        <v>423</v>
      </c>
      <c r="P118" s="35">
        <v>45192</v>
      </c>
      <c r="Q118" t="s">
        <v>56</v>
      </c>
      <c r="R118" s="35">
        <v>44832</v>
      </c>
      <c r="T118" t="s">
        <v>63</v>
      </c>
      <c r="U118">
        <v>500</v>
      </c>
      <c r="X118">
        <v>5</v>
      </c>
      <c r="Y118" t="s">
        <v>58</v>
      </c>
      <c r="AC118" t="s">
        <v>59</v>
      </c>
      <c r="AL118">
        <v>0</v>
      </c>
      <c r="AM118">
        <v>0</v>
      </c>
    </row>
    <row r="119" spans="1:39" x14ac:dyDescent="0.3">
      <c r="A119">
        <v>1394750</v>
      </c>
      <c r="B119" t="s">
        <v>424</v>
      </c>
      <c r="C119" t="s">
        <v>425</v>
      </c>
      <c r="D119">
        <v>3733602</v>
      </c>
      <c r="E119" t="s">
        <v>70</v>
      </c>
      <c r="F119" t="s">
        <v>70</v>
      </c>
      <c r="H119" s="35">
        <v>39564</v>
      </c>
      <c r="I119" t="s">
        <v>98</v>
      </c>
      <c r="J119">
        <v>-16</v>
      </c>
      <c r="K119" t="s">
        <v>11</v>
      </c>
      <c r="M119" t="s">
        <v>67</v>
      </c>
      <c r="N119">
        <v>4370533</v>
      </c>
      <c r="O119" t="s">
        <v>119</v>
      </c>
      <c r="P119" s="35">
        <v>45171</v>
      </c>
      <c r="Q119" t="s">
        <v>56</v>
      </c>
      <c r="R119" s="35">
        <v>44624</v>
      </c>
      <c r="T119" t="s">
        <v>63</v>
      </c>
      <c r="U119">
        <v>637</v>
      </c>
      <c r="X119">
        <v>6</v>
      </c>
      <c r="Y119" t="s">
        <v>58</v>
      </c>
      <c r="AC119" t="s">
        <v>59</v>
      </c>
      <c r="AL119">
        <v>0</v>
      </c>
      <c r="AM119">
        <v>0</v>
      </c>
    </row>
    <row r="120" spans="1:39" x14ac:dyDescent="0.3">
      <c r="A120">
        <v>1564061</v>
      </c>
      <c r="B120" t="s">
        <v>5338</v>
      </c>
      <c r="C120" t="s">
        <v>302</v>
      </c>
      <c r="D120">
        <v>1811553</v>
      </c>
      <c r="E120" t="s">
        <v>76</v>
      </c>
      <c r="H120" s="35">
        <v>41801</v>
      </c>
      <c r="I120" t="s">
        <v>85</v>
      </c>
      <c r="J120">
        <v>-10</v>
      </c>
      <c r="K120" t="s">
        <v>6</v>
      </c>
      <c r="M120" t="s">
        <v>71</v>
      </c>
      <c r="N120">
        <v>4180696</v>
      </c>
      <c r="O120" t="s">
        <v>137</v>
      </c>
      <c r="P120" s="35">
        <v>45336</v>
      </c>
      <c r="Q120" t="s">
        <v>56</v>
      </c>
      <c r="R120" s="35">
        <v>45336</v>
      </c>
      <c r="T120" t="s">
        <v>63</v>
      </c>
      <c r="U120">
        <v>500</v>
      </c>
      <c r="X120">
        <v>5</v>
      </c>
      <c r="Y120" t="s">
        <v>58</v>
      </c>
      <c r="AC120" t="s">
        <v>59</v>
      </c>
      <c r="AL120">
        <v>0</v>
      </c>
      <c r="AM120">
        <v>0</v>
      </c>
    </row>
    <row r="121" spans="1:39" x14ac:dyDescent="0.3">
      <c r="A121">
        <v>1565024</v>
      </c>
      <c r="B121" t="s">
        <v>5338</v>
      </c>
      <c r="C121" t="s">
        <v>5339</v>
      </c>
      <c r="D121">
        <v>1811609</v>
      </c>
      <c r="E121" t="s">
        <v>76</v>
      </c>
      <c r="H121" s="35">
        <v>42480</v>
      </c>
      <c r="I121" t="s">
        <v>53</v>
      </c>
      <c r="J121">
        <v>-9</v>
      </c>
      <c r="K121" t="s">
        <v>11</v>
      </c>
      <c r="M121" t="s">
        <v>71</v>
      </c>
      <c r="N121">
        <v>4180696</v>
      </c>
      <c r="O121" t="s">
        <v>137</v>
      </c>
      <c r="P121" s="35">
        <v>45340</v>
      </c>
      <c r="Q121" t="s">
        <v>56</v>
      </c>
      <c r="R121" s="35">
        <v>45340</v>
      </c>
      <c r="T121" t="s">
        <v>63</v>
      </c>
      <c r="U121">
        <v>500</v>
      </c>
      <c r="X121">
        <v>5</v>
      </c>
      <c r="Y121" t="s">
        <v>58</v>
      </c>
      <c r="AC121" t="s">
        <v>59</v>
      </c>
      <c r="AL121">
        <v>0</v>
      </c>
      <c r="AM121">
        <v>0</v>
      </c>
    </row>
    <row r="122" spans="1:39" x14ac:dyDescent="0.3">
      <c r="A122">
        <v>1345982</v>
      </c>
      <c r="B122" t="s">
        <v>426</v>
      </c>
      <c r="C122" t="s">
        <v>349</v>
      </c>
      <c r="D122">
        <v>3732938</v>
      </c>
      <c r="E122" t="s">
        <v>53</v>
      </c>
      <c r="F122" t="s">
        <v>70</v>
      </c>
      <c r="H122" s="35">
        <v>40147</v>
      </c>
      <c r="I122" t="s">
        <v>102</v>
      </c>
      <c r="J122">
        <v>-15</v>
      </c>
      <c r="K122" t="s">
        <v>11</v>
      </c>
      <c r="M122" t="s">
        <v>67</v>
      </c>
      <c r="N122">
        <v>4370038</v>
      </c>
      <c r="O122" t="s">
        <v>427</v>
      </c>
      <c r="P122" s="35">
        <v>45271</v>
      </c>
      <c r="Q122" t="s">
        <v>56</v>
      </c>
      <c r="R122" s="35">
        <v>44461</v>
      </c>
      <c r="T122" t="s">
        <v>63</v>
      </c>
      <c r="U122">
        <v>564</v>
      </c>
      <c r="X122">
        <v>5</v>
      </c>
      <c r="Y122" t="s">
        <v>58</v>
      </c>
      <c r="AC122" t="s">
        <v>59</v>
      </c>
      <c r="AL122">
        <v>0</v>
      </c>
      <c r="AM122">
        <v>0</v>
      </c>
    </row>
    <row r="123" spans="1:39" x14ac:dyDescent="0.3">
      <c r="A123">
        <v>1463817</v>
      </c>
      <c r="B123" t="s">
        <v>426</v>
      </c>
      <c r="C123" t="s">
        <v>428</v>
      </c>
      <c r="D123">
        <v>3734784</v>
      </c>
      <c r="E123" t="s">
        <v>70</v>
      </c>
      <c r="F123" t="s">
        <v>53</v>
      </c>
      <c r="H123" s="35">
        <v>40234</v>
      </c>
      <c r="I123" t="s">
        <v>110</v>
      </c>
      <c r="J123">
        <v>-14</v>
      </c>
      <c r="K123" t="s">
        <v>11</v>
      </c>
      <c r="M123" t="s">
        <v>67</v>
      </c>
      <c r="N123">
        <v>4370024</v>
      </c>
      <c r="O123" t="s">
        <v>429</v>
      </c>
      <c r="P123" s="35">
        <v>45203</v>
      </c>
      <c r="Q123" t="s">
        <v>56</v>
      </c>
      <c r="R123" s="35">
        <v>44899</v>
      </c>
      <c r="T123" t="s">
        <v>63</v>
      </c>
      <c r="U123">
        <v>500</v>
      </c>
      <c r="X123">
        <v>5</v>
      </c>
      <c r="Y123" t="s">
        <v>58</v>
      </c>
      <c r="AC123" t="s">
        <v>59</v>
      </c>
      <c r="AL123">
        <v>0</v>
      </c>
      <c r="AM123">
        <v>0</v>
      </c>
    </row>
    <row r="124" spans="1:39" x14ac:dyDescent="0.3">
      <c r="A124">
        <v>1557961</v>
      </c>
      <c r="B124" t="s">
        <v>431</v>
      </c>
      <c r="C124" t="s">
        <v>432</v>
      </c>
      <c r="D124">
        <v>3736758</v>
      </c>
      <c r="E124" t="s">
        <v>76</v>
      </c>
      <c r="H124" s="35">
        <v>41342</v>
      </c>
      <c r="I124" t="s">
        <v>66</v>
      </c>
      <c r="J124">
        <v>-11</v>
      </c>
      <c r="K124" t="s">
        <v>6</v>
      </c>
      <c r="M124" t="s">
        <v>67</v>
      </c>
      <c r="N124">
        <v>4370596</v>
      </c>
      <c r="O124" t="s">
        <v>280</v>
      </c>
      <c r="P124" s="35">
        <v>45302</v>
      </c>
      <c r="Q124" t="s">
        <v>56</v>
      </c>
      <c r="R124" s="35">
        <v>45302</v>
      </c>
      <c r="T124" t="s">
        <v>63</v>
      </c>
      <c r="U124">
        <v>500</v>
      </c>
      <c r="X124">
        <v>5</v>
      </c>
      <c r="Y124" t="s">
        <v>58</v>
      </c>
      <c r="AC124" t="s">
        <v>59</v>
      </c>
      <c r="AL124">
        <v>0</v>
      </c>
      <c r="AM124">
        <v>0</v>
      </c>
    </row>
    <row r="125" spans="1:39" x14ac:dyDescent="0.3">
      <c r="A125">
        <v>1522285</v>
      </c>
      <c r="B125" t="s">
        <v>433</v>
      </c>
      <c r="C125" t="s">
        <v>434</v>
      </c>
      <c r="D125">
        <v>3611480</v>
      </c>
      <c r="E125" t="s">
        <v>76</v>
      </c>
      <c r="H125" s="35">
        <v>41357</v>
      </c>
      <c r="I125" t="s">
        <v>66</v>
      </c>
      <c r="J125">
        <v>-11</v>
      </c>
      <c r="K125" t="s">
        <v>6</v>
      </c>
      <c r="M125" t="s">
        <v>77</v>
      </c>
      <c r="N125">
        <v>4360002</v>
      </c>
      <c r="O125" t="s">
        <v>78</v>
      </c>
      <c r="P125" s="35">
        <v>45196</v>
      </c>
      <c r="Q125" t="s">
        <v>56</v>
      </c>
      <c r="R125" s="35">
        <v>45196</v>
      </c>
      <c r="T125" t="s">
        <v>63</v>
      </c>
      <c r="U125">
        <v>500</v>
      </c>
      <c r="X125">
        <v>5</v>
      </c>
      <c r="Y125" t="s">
        <v>58</v>
      </c>
      <c r="AC125" t="s">
        <v>59</v>
      </c>
      <c r="AL125">
        <v>0</v>
      </c>
      <c r="AM125">
        <v>0</v>
      </c>
    </row>
    <row r="126" spans="1:39" x14ac:dyDescent="0.3">
      <c r="A126">
        <v>1422301</v>
      </c>
      <c r="B126" t="s">
        <v>435</v>
      </c>
      <c r="C126" t="s">
        <v>436</v>
      </c>
      <c r="D126">
        <v>3733937</v>
      </c>
      <c r="E126" t="s">
        <v>70</v>
      </c>
      <c r="F126" t="s">
        <v>53</v>
      </c>
      <c r="H126" s="35">
        <v>40161</v>
      </c>
      <c r="I126" t="s">
        <v>102</v>
      </c>
      <c r="J126">
        <v>-15</v>
      </c>
      <c r="K126" t="s">
        <v>11</v>
      </c>
      <c r="M126" t="s">
        <v>67</v>
      </c>
      <c r="N126">
        <v>4370694</v>
      </c>
      <c r="O126" t="s">
        <v>103</v>
      </c>
      <c r="P126" s="35">
        <v>45191</v>
      </c>
      <c r="Q126" t="s">
        <v>56</v>
      </c>
      <c r="R126" s="35">
        <v>44815</v>
      </c>
      <c r="T126" t="s">
        <v>63</v>
      </c>
      <c r="U126">
        <v>500</v>
      </c>
      <c r="X126">
        <v>5</v>
      </c>
      <c r="Y126" t="s">
        <v>58</v>
      </c>
      <c r="AC126" t="s">
        <v>59</v>
      </c>
      <c r="AL126">
        <v>0</v>
      </c>
      <c r="AM126">
        <v>0</v>
      </c>
    </row>
    <row r="127" spans="1:39" x14ac:dyDescent="0.3">
      <c r="A127">
        <v>1543888</v>
      </c>
      <c r="B127" t="s">
        <v>437</v>
      </c>
      <c r="C127" t="s">
        <v>251</v>
      </c>
      <c r="D127">
        <v>3611690</v>
      </c>
      <c r="E127" t="s">
        <v>53</v>
      </c>
      <c r="H127" s="35">
        <v>39122</v>
      </c>
      <c r="I127" t="s">
        <v>125</v>
      </c>
      <c r="J127">
        <v>-17</v>
      </c>
      <c r="K127" t="s">
        <v>11</v>
      </c>
      <c r="M127" t="s">
        <v>77</v>
      </c>
      <c r="N127">
        <v>4360124</v>
      </c>
      <c r="O127" t="s">
        <v>177</v>
      </c>
      <c r="P127" s="35">
        <v>45236</v>
      </c>
      <c r="Q127" t="s">
        <v>56</v>
      </c>
      <c r="R127" s="35">
        <v>45236</v>
      </c>
      <c r="S127" s="35">
        <v>45196</v>
      </c>
      <c r="T127" t="s">
        <v>57</v>
      </c>
      <c r="U127">
        <v>500</v>
      </c>
      <c r="X127">
        <v>5</v>
      </c>
      <c r="Y127" t="s">
        <v>58</v>
      </c>
      <c r="AC127" t="s">
        <v>59</v>
      </c>
      <c r="AL127">
        <v>0</v>
      </c>
      <c r="AM127">
        <v>0</v>
      </c>
    </row>
    <row r="128" spans="1:39" x14ac:dyDescent="0.3">
      <c r="A128">
        <v>1550471</v>
      </c>
      <c r="B128" t="s">
        <v>438</v>
      </c>
      <c r="C128" t="s">
        <v>439</v>
      </c>
      <c r="D128">
        <v>3736678</v>
      </c>
      <c r="E128" t="s">
        <v>53</v>
      </c>
      <c r="H128" s="35">
        <v>40967</v>
      </c>
      <c r="I128" t="s">
        <v>143</v>
      </c>
      <c r="J128">
        <v>-12</v>
      </c>
      <c r="K128" t="s">
        <v>11</v>
      </c>
      <c r="M128" t="s">
        <v>67</v>
      </c>
      <c r="N128">
        <v>4370625</v>
      </c>
      <c r="O128" t="s">
        <v>440</v>
      </c>
      <c r="P128" s="35">
        <v>45258</v>
      </c>
      <c r="Q128" t="s">
        <v>56</v>
      </c>
      <c r="R128" s="35">
        <v>45258</v>
      </c>
      <c r="T128" t="s">
        <v>63</v>
      </c>
      <c r="U128">
        <v>500</v>
      </c>
      <c r="X128">
        <v>5</v>
      </c>
      <c r="Y128" t="s">
        <v>58</v>
      </c>
      <c r="AC128" t="s">
        <v>59</v>
      </c>
      <c r="AL128">
        <v>0</v>
      </c>
      <c r="AM128">
        <v>0</v>
      </c>
    </row>
    <row r="129" spans="1:39" x14ac:dyDescent="0.3">
      <c r="A129">
        <v>1447846</v>
      </c>
      <c r="B129" t="s">
        <v>438</v>
      </c>
      <c r="C129" t="s">
        <v>342</v>
      </c>
      <c r="D129">
        <v>3734543</v>
      </c>
      <c r="E129" t="s">
        <v>70</v>
      </c>
      <c r="F129" t="s">
        <v>53</v>
      </c>
      <c r="H129" s="35">
        <v>41043</v>
      </c>
      <c r="I129" t="s">
        <v>143</v>
      </c>
      <c r="J129">
        <v>-12</v>
      </c>
      <c r="K129" t="s">
        <v>11</v>
      </c>
      <c r="M129" t="s">
        <v>67</v>
      </c>
      <c r="N129">
        <v>4370038</v>
      </c>
      <c r="O129" t="s">
        <v>427</v>
      </c>
      <c r="P129" s="35">
        <v>45203</v>
      </c>
      <c r="Q129" t="s">
        <v>56</v>
      </c>
      <c r="R129" s="35">
        <v>44846</v>
      </c>
      <c r="T129" t="s">
        <v>63</v>
      </c>
      <c r="U129">
        <v>524</v>
      </c>
      <c r="X129">
        <v>5</v>
      </c>
      <c r="Y129" t="s">
        <v>58</v>
      </c>
      <c r="AC129" t="s">
        <v>59</v>
      </c>
      <c r="AL129">
        <v>0</v>
      </c>
      <c r="AM129">
        <v>0</v>
      </c>
    </row>
    <row r="130" spans="1:39" x14ac:dyDescent="0.3">
      <c r="A130">
        <v>1356490</v>
      </c>
      <c r="B130" t="s">
        <v>438</v>
      </c>
      <c r="C130" t="s">
        <v>342</v>
      </c>
      <c r="D130">
        <v>3733078</v>
      </c>
      <c r="E130" t="s">
        <v>53</v>
      </c>
      <c r="H130" s="35">
        <v>41767</v>
      </c>
      <c r="I130" t="s">
        <v>85</v>
      </c>
      <c r="J130">
        <v>-10</v>
      </c>
      <c r="K130" t="s">
        <v>11</v>
      </c>
      <c r="M130" t="s">
        <v>67</v>
      </c>
      <c r="N130">
        <v>4370596</v>
      </c>
      <c r="O130" t="s">
        <v>280</v>
      </c>
      <c r="P130" s="35">
        <v>45208</v>
      </c>
      <c r="Q130" t="s">
        <v>56</v>
      </c>
      <c r="R130" s="35">
        <v>44472</v>
      </c>
      <c r="T130" t="s">
        <v>63</v>
      </c>
      <c r="U130">
        <v>500</v>
      </c>
      <c r="X130">
        <v>5</v>
      </c>
      <c r="Y130" t="s">
        <v>58</v>
      </c>
      <c r="AC130" t="s">
        <v>59</v>
      </c>
      <c r="AL130">
        <v>1</v>
      </c>
      <c r="AM130">
        <v>0</v>
      </c>
    </row>
    <row r="131" spans="1:39" x14ac:dyDescent="0.3">
      <c r="A131">
        <v>1361204</v>
      </c>
      <c r="B131" t="s">
        <v>438</v>
      </c>
      <c r="C131" t="s">
        <v>279</v>
      </c>
      <c r="D131">
        <v>4532615</v>
      </c>
      <c r="E131" t="s">
        <v>70</v>
      </c>
      <c r="F131" t="s">
        <v>70</v>
      </c>
      <c r="H131" s="35">
        <v>38744</v>
      </c>
      <c r="I131" t="s">
        <v>94</v>
      </c>
      <c r="J131">
        <v>-18</v>
      </c>
      <c r="K131" t="s">
        <v>11</v>
      </c>
      <c r="M131" t="s">
        <v>54</v>
      </c>
      <c r="N131">
        <v>4450753</v>
      </c>
      <c r="O131" t="s">
        <v>441</v>
      </c>
      <c r="P131" s="35">
        <v>45190</v>
      </c>
      <c r="Q131" t="s">
        <v>56</v>
      </c>
      <c r="R131" s="35">
        <v>44478</v>
      </c>
      <c r="T131" t="s">
        <v>63</v>
      </c>
      <c r="U131">
        <v>500</v>
      </c>
      <c r="X131">
        <v>5</v>
      </c>
      <c r="Y131" t="s">
        <v>58</v>
      </c>
      <c r="AC131" t="s">
        <v>59</v>
      </c>
      <c r="AL131">
        <v>0</v>
      </c>
      <c r="AM131">
        <v>0</v>
      </c>
    </row>
    <row r="132" spans="1:39" x14ac:dyDescent="0.3">
      <c r="A132">
        <v>1517971</v>
      </c>
      <c r="B132" t="s">
        <v>443</v>
      </c>
      <c r="C132" t="s">
        <v>432</v>
      </c>
      <c r="D132">
        <v>4538171</v>
      </c>
      <c r="E132" t="s">
        <v>53</v>
      </c>
      <c r="H132" s="35">
        <v>41071</v>
      </c>
      <c r="I132" t="s">
        <v>143</v>
      </c>
      <c r="J132">
        <v>-12</v>
      </c>
      <c r="K132" t="s">
        <v>11</v>
      </c>
      <c r="M132" t="s">
        <v>54</v>
      </c>
      <c r="N132">
        <v>4450410</v>
      </c>
      <c r="O132" t="s">
        <v>81</v>
      </c>
      <c r="P132" s="35">
        <v>45190</v>
      </c>
      <c r="Q132" t="s">
        <v>56</v>
      </c>
      <c r="R132" s="35">
        <v>45190</v>
      </c>
      <c r="T132" t="s">
        <v>63</v>
      </c>
      <c r="U132">
        <v>500</v>
      </c>
      <c r="X132">
        <v>5</v>
      </c>
      <c r="Y132" t="s">
        <v>58</v>
      </c>
      <c r="AC132" t="s">
        <v>59</v>
      </c>
      <c r="AL132">
        <v>0</v>
      </c>
      <c r="AM132">
        <v>0</v>
      </c>
    </row>
    <row r="133" spans="1:39" x14ac:dyDescent="0.3">
      <c r="A133">
        <v>1420477</v>
      </c>
      <c r="B133" t="s">
        <v>444</v>
      </c>
      <c r="C133" t="s">
        <v>446</v>
      </c>
      <c r="D133">
        <v>2816334</v>
      </c>
      <c r="E133" t="s">
        <v>53</v>
      </c>
      <c r="F133" t="s">
        <v>53</v>
      </c>
      <c r="H133" s="35">
        <v>43353</v>
      </c>
      <c r="I133" t="s">
        <v>53</v>
      </c>
      <c r="J133">
        <v>-9</v>
      </c>
      <c r="K133" t="s">
        <v>6</v>
      </c>
      <c r="M133" t="s">
        <v>69</v>
      </c>
      <c r="N133">
        <v>4280121</v>
      </c>
      <c r="O133" t="s">
        <v>286</v>
      </c>
      <c r="P133" s="35">
        <v>45183</v>
      </c>
      <c r="Q133" t="s">
        <v>56</v>
      </c>
      <c r="R133" s="35">
        <v>44812</v>
      </c>
      <c r="T133" t="s">
        <v>63</v>
      </c>
      <c r="U133">
        <v>500</v>
      </c>
      <c r="X133">
        <v>5</v>
      </c>
      <c r="Y133" t="s">
        <v>58</v>
      </c>
      <c r="AC133" t="s">
        <v>59</v>
      </c>
      <c r="AL133">
        <v>0</v>
      </c>
      <c r="AM133">
        <v>0</v>
      </c>
    </row>
    <row r="134" spans="1:39" x14ac:dyDescent="0.3">
      <c r="A134">
        <v>1417826</v>
      </c>
      <c r="B134" t="s">
        <v>448</v>
      </c>
      <c r="C134" t="s">
        <v>449</v>
      </c>
      <c r="D134">
        <v>3733837</v>
      </c>
      <c r="E134" t="s">
        <v>53</v>
      </c>
      <c r="F134" t="s">
        <v>53</v>
      </c>
      <c r="H134" s="35">
        <v>43345</v>
      </c>
      <c r="I134" t="s">
        <v>53</v>
      </c>
      <c r="J134">
        <v>-9</v>
      </c>
      <c r="K134" t="s">
        <v>6</v>
      </c>
      <c r="M134" t="s">
        <v>67</v>
      </c>
      <c r="N134">
        <v>4370002</v>
      </c>
      <c r="O134" t="s">
        <v>68</v>
      </c>
      <c r="P134" s="35">
        <v>45183</v>
      </c>
      <c r="Q134" t="s">
        <v>56</v>
      </c>
      <c r="R134" s="35">
        <v>44804</v>
      </c>
      <c r="T134" t="s">
        <v>63</v>
      </c>
      <c r="U134">
        <v>500</v>
      </c>
      <c r="X134">
        <v>5</v>
      </c>
      <c r="Y134" t="s">
        <v>58</v>
      </c>
      <c r="AC134" t="s">
        <v>59</v>
      </c>
      <c r="AL134">
        <v>0</v>
      </c>
      <c r="AM134">
        <v>0</v>
      </c>
    </row>
    <row r="135" spans="1:39" x14ac:dyDescent="0.3">
      <c r="A135">
        <v>1134836</v>
      </c>
      <c r="B135" t="s">
        <v>448</v>
      </c>
      <c r="C135" t="s">
        <v>450</v>
      </c>
      <c r="D135">
        <v>3728523</v>
      </c>
      <c r="E135" t="s">
        <v>70</v>
      </c>
      <c r="F135" t="s">
        <v>70</v>
      </c>
      <c r="H135" s="35">
        <v>41273</v>
      </c>
      <c r="I135" t="s">
        <v>143</v>
      </c>
      <c r="J135">
        <v>-12</v>
      </c>
      <c r="K135" t="s">
        <v>6</v>
      </c>
      <c r="M135" t="s">
        <v>67</v>
      </c>
      <c r="N135">
        <v>4370002</v>
      </c>
      <c r="O135" t="s">
        <v>68</v>
      </c>
      <c r="P135" s="35">
        <v>45183</v>
      </c>
      <c r="Q135" t="s">
        <v>56</v>
      </c>
      <c r="R135" s="35">
        <v>42654</v>
      </c>
      <c r="T135" t="s">
        <v>63</v>
      </c>
      <c r="U135">
        <v>778</v>
      </c>
      <c r="X135">
        <v>7</v>
      </c>
      <c r="Y135" t="s">
        <v>58</v>
      </c>
      <c r="AC135" t="s">
        <v>59</v>
      </c>
      <c r="AL135">
        <v>0</v>
      </c>
      <c r="AM135">
        <v>0</v>
      </c>
    </row>
    <row r="136" spans="1:39" x14ac:dyDescent="0.3">
      <c r="A136">
        <v>1524772</v>
      </c>
      <c r="B136" t="s">
        <v>451</v>
      </c>
      <c r="C136" t="s">
        <v>428</v>
      </c>
      <c r="D136">
        <v>3736225</v>
      </c>
      <c r="E136" t="s">
        <v>53</v>
      </c>
      <c r="H136" s="35">
        <v>41508</v>
      </c>
      <c r="I136" t="s">
        <v>66</v>
      </c>
      <c r="J136">
        <v>-11</v>
      </c>
      <c r="K136" t="s">
        <v>11</v>
      </c>
      <c r="M136" t="s">
        <v>67</v>
      </c>
      <c r="N136">
        <v>4370694</v>
      </c>
      <c r="O136" t="s">
        <v>103</v>
      </c>
      <c r="P136" s="35">
        <v>45197</v>
      </c>
      <c r="Q136" t="s">
        <v>56</v>
      </c>
      <c r="R136" s="35">
        <v>45197</v>
      </c>
      <c r="S136" s="35">
        <v>45189</v>
      </c>
      <c r="T136" t="s">
        <v>57</v>
      </c>
      <c r="U136">
        <v>500</v>
      </c>
      <c r="X136">
        <v>5</v>
      </c>
      <c r="Y136" t="s">
        <v>58</v>
      </c>
      <c r="AC136" t="s">
        <v>59</v>
      </c>
      <c r="AL136">
        <v>0</v>
      </c>
      <c r="AM136">
        <v>0</v>
      </c>
    </row>
    <row r="137" spans="1:39" x14ac:dyDescent="0.3">
      <c r="A137">
        <v>1555445</v>
      </c>
      <c r="B137" t="s">
        <v>452</v>
      </c>
      <c r="C137" t="s">
        <v>453</v>
      </c>
      <c r="D137">
        <v>4116135</v>
      </c>
      <c r="E137" t="s">
        <v>76</v>
      </c>
      <c r="H137" s="35">
        <v>41244</v>
      </c>
      <c r="I137" t="s">
        <v>143</v>
      </c>
      <c r="J137">
        <v>-12</v>
      </c>
      <c r="K137" t="s">
        <v>11</v>
      </c>
      <c r="M137" t="s">
        <v>181</v>
      </c>
      <c r="N137">
        <v>4410612</v>
      </c>
      <c r="O137" t="s">
        <v>213</v>
      </c>
      <c r="P137" s="35">
        <v>45277</v>
      </c>
      <c r="Q137" t="s">
        <v>56</v>
      </c>
      <c r="R137" s="35">
        <v>45277</v>
      </c>
      <c r="T137" t="s">
        <v>63</v>
      </c>
      <c r="U137">
        <v>500</v>
      </c>
      <c r="X137">
        <v>5</v>
      </c>
      <c r="Y137" t="s">
        <v>58</v>
      </c>
      <c r="AC137" t="s">
        <v>59</v>
      </c>
      <c r="AL137">
        <v>0</v>
      </c>
      <c r="AM137">
        <v>0</v>
      </c>
    </row>
    <row r="138" spans="1:39" x14ac:dyDescent="0.3">
      <c r="A138">
        <v>1558649</v>
      </c>
      <c r="B138" t="s">
        <v>455</v>
      </c>
      <c r="C138" t="s">
        <v>456</v>
      </c>
      <c r="D138">
        <v>4539536</v>
      </c>
      <c r="E138" t="s">
        <v>53</v>
      </c>
      <c r="H138" s="35">
        <v>41927</v>
      </c>
      <c r="I138" t="s">
        <v>85</v>
      </c>
      <c r="J138">
        <v>-10</v>
      </c>
      <c r="K138" t="s">
        <v>11</v>
      </c>
      <c r="M138" t="s">
        <v>54</v>
      </c>
      <c r="N138">
        <v>4450210</v>
      </c>
      <c r="O138" t="s">
        <v>416</v>
      </c>
      <c r="P138" s="35">
        <v>45308</v>
      </c>
      <c r="Q138" t="s">
        <v>56</v>
      </c>
      <c r="R138" s="35">
        <v>45308</v>
      </c>
      <c r="T138" t="s">
        <v>63</v>
      </c>
      <c r="U138">
        <v>500</v>
      </c>
      <c r="X138">
        <v>5</v>
      </c>
      <c r="Y138" t="s">
        <v>58</v>
      </c>
      <c r="AC138" t="s">
        <v>59</v>
      </c>
      <c r="AL138">
        <v>0</v>
      </c>
      <c r="AM138">
        <v>0</v>
      </c>
    </row>
    <row r="139" spans="1:39" x14ac:dyDescent="0.3">
      <c r="A139">
        <v>1562968</v>
      </c>
      <c r="B139" t="s">
        <v>455</v>
      </c>
      <c r="C139" t="s">
        <v>612</v>
      </c>
      <c r="D139">
        <v>2817106</v>
      </c>
      <c r="E139" t="s">
        <v>76</v>
      </c>
      <c r="H139" s="35">
        <v>41484</v>
      </c>
      <c r="I139" t="s">
        <v>66</v>
      </c>
      <c r="J139">
        <v>-11</v>
      </c>
      <c r="K139" t="s">
        <v>6</v>
      </c>
      <c r="M139" t="s">
        <v>69</v>
      </c>
      <c r="N139">
        <v>4280121</v>
      </c>
      <c r="O139" t="s">
        <v>286</v>
      </c>
      <c r="P139" s="35">
        <v>45329</v>
      </c>
      <c r="Q139" t="s">
        <v>56</v>
      </c>
      <c r="R139" s="35">
        <v>45329</v>
      </c>
      <c r="T139" t="s">
        <v>63</v>
      </c>
      <c r="U139">
        <v>500</v>
      </c>
      <c r="X139">
        <v>5</v>
      </c>
      <c r="Y139" t="s">
        <v>58</v>
      </c>
      <c r="AC139" t="s">
        <v>59</v>
      </c>
      <c r="AL139">
        <v>0</v>
      </c>
      <c r="AM139">
        <v>0</v>
      </c>
    </row>
    <row r="140" spans="1:39" x14ac:dyDescent="0.3">
      <c r="A140">
        <v>1558651</v>
      </c>
      <c r="B140" t="s">
        <v>457</v>
      </c>
      <c r="C140" t="s">
        <v>356</v>
      </c>
      <c r="D140">
        <v>4539537</v>
      </c>
      <c r="E140" t="s">
        <v>53</v>
      </c>
      <c r="H140" s="35">
        <v>41882</v>
      </c>
      <c r="I140" t="s">
        <v>85</v>
      </c>
      <c r="J140">
        <v>-10</v>
      </c>
      <c r="K140" t="s">
        <v>11</v>
      </c>
      <c r="M140" t="s">
        <v>54</v>
      </c>
      <c r="N140">
        <v>4450210</v>
      </c>
      <c r="O140" t="s">
        <v>416</v>
      </c>
      <c r="P140" s="35">
        <v>45308</v>
      </c>
      <c r="Q140" t="s">
        <v>56</v>
      </c>
      <c r="R140" s="35">
        <v>45308</v>
      </c>
      <c r="T140" t="s">
        <v>63</v>
      </c>
      <c r="U140">
        <v>500</v>
      </c>
      <c r="X140">
        <v>5</v>
      </c>
      <c r="Y140" t="s">
        <v>58</v>
      </c>
      <c r="AC140" t="s">
        <v>59</v>
      </c>
      <c r="AL140">
        <v>0</v>
      </c>
      <c r="AM140">
        <v>0</v>
      </c>
    </row>
    <row r="141" spans="1:39" x14ac:dyDescent="0.3">
      <c r="A141">
        <v>1443805</v>
      </c>
      <c r="B141" t="s">
        <v>457</v>
      </c>
      <c r="C141" t="s">
        <v>458</v>
      </c>
      <c r="D141">
        <v>3734459</v>
      </c>
      <c r="E141" t="s">
        <v>53</v>
      </c>
      <c r="F141" t="s">
        <v>53</v>
      </c>
      <c r="H141" s="35">
        <v>40724</v>
      </c>
      <c r="I141" t="s">
        <v>90</v>
      </c>
      <c r="J141">
        <v>-13</v>
      </c>
      <c r="K141" t="s">
        <v>11</v>
      </c>
      <c r="M141" t="s">
        <v>67</v>
      </c>
      <c r="N141">
        <v>4370146</v>
      </c>
      <c r="O141" t="s">
        <v>408</v>
      </c>
      <c r="P141" s="35">
        <v>45210</v>
      </c>
      <c r="Q141" t="s">
        <v>56</v>
      </c>
      <c r="R141" s="35">
        <v>44840</v>
      </c>
      <c r="T141" t="s">
        <v>63</v>
      </c>
      <c r="U141">
        <v>500</v>
      </c>
      <c r="X141">
        <v>5</v>
      </c>
      <c r="Y141" t="s">
        <v>58</v>
      </c>
      <c r="AC141" t="s">
        <v>59</v>
      </c>
      <c r="AL141">
        <v>0</v>
      </c>
      <c r="AM141">
        <v>0</v>
      </c>
    </row>
    <row r="142" spans="1:39" x14ac:dyDescent="0.3">
      <c r="A142">
        <v>1247868</v>
      </c>
      <c r="B142" t="s">
        <v>457</v>
      </c>
      <c r="C142" t="s">
        <v>436</v>
      </c>
      <c r="D142">
        <v>4114036</v>
      </c>
      <c r="E142" t="s">
        <v>53</v>
      </c>
      <c r="H142" s="35">
        <v>40114</v>
      </c>
      <c r="I142" t="s">
        <v>102</v>
      </c>
      <c r="J142">
        <v>-15</v>
      </c>
      <c r="K142" t="s">
        <v>11</v>
      </c>
      <c r="M142" t="s">
        <v>181</v>
      </c>
      <c r="N142">
        <v>4410466</v>
      </c>
      <c r="O142" t="s">
        <v>236</v>
      </c>
      <c r="P142" s="35">
        <v>45204</v>
      </c>
      <c r="Q142" t="s">
        <v>56</v>
      </c>
      <c r="R142" s="35">
        <v>43428</v>
      </c>
      <c r="T142" t="s">
        <v>63</v>
      </c>
      <c r="U142">
        <v>535</v>
      </c>
      <c r="X142">
        <v>5</v>
      </c>
      <c r="Y142" t="s">
        <v>58</v>
      </c>
      <c r="AC142" t="s">
        <v>59</v>
      </c>
      <c r="AL142">
        <v>0</v>
      </c>
      <c r="AM142">
        <v>0</v>
      </c>
    </row>
    <row r="143" spans="1:39" x14ac:dyDescent="0.3">
      <c r="A143">
        <v>1527231</v>
      </c>
      <c r="B143" t="s">
        <v>462</v>
      </c>
      <c r="C143" t="s">
        <v>463</v>
      </c>
      <c r="D143">
        <v>3611613</v>
      </c>
      <c r="E143" t="s">
        <v>76</v>
      </c>
      <c r="H143" s="35">
        <v>42482</v>
      </c>
      <c r="I143" t="s">
        <v>53</v>
      </c>
      <c r="J143">
        <v>-9</v>
      </c>
      <c r="K143" t="s">
        <v>11</v>
      </c>
      <c r="M143" t="s">
        <v>77</v>
      </c>
      <c r="N143">
        <v>4360002</v>
      </c>
      <c r="O143" t="s">
        <v>78</v>
      </c>
      <c r="P143" s="35">
        <v>45200</v>
      </c>
      <c r="Q143" t="s">
        <v>56</v>
      </c>
      <c r="R143" s="35">
        <v>45200</v>
      </c>
      <c r="T143" t="s">
        <v>63</v>
      </c>
      <c r="U143">
        <v>500</v>
      </c>
      <c r="X143">
        <v>5</v>
      </c>
      <c r="Y143" t="s">
        <v>58</v>
      </c>
      <c r="AC143" t="s">
        <v>59</v>
      </c>
      <c r="AL143">
        <v>0</v>
      </c>
      <c r="AM143">
        <v>0</v>
      </c>
    </row>
    <row r="144" spans="1:39" x14ac:dyDescent="0.3">
      <c r="A144">
        <v>1522137</v>
      </c>
      <c r="B144" t="s">
        <v>462</v>
      </c>
      <c r="C144" t="s">
        <v>464</v>
      </c>
      <c r="D144">
        <v>3611456</v>
      </c>
      <c r="E144" t="s">
        <v>76</v>
      </c>
      <c r="H144" s="35">
        <v>42021</v>
      </c>
      <c r="I144" t="s">
        <v>53</v>
      </c>
      <c r="J144">
        <v>-9</v>
      </c>
      <c r="K144" t="s">
        <v>6</v>
      </c>
      <c r="M144" t="s">
        <v>77</v>
      </c>
      <c r="N144">
        <v>4360002</v>
      </c>
      <c r="O144" t="s">
        <v>78</v>
      </c>
      <c r="P144" s="35">
        <v>45195</v>
      </c>
      <c r="Q144" t="s">
        <v>56</v>
      </c>
      <c r="R144" s="35">
        <v>45195</v>
      </c>
      <c r="T144" t="s">
        <v>63</v>
      </c>
      <c r="U144">
        <v>500</v>
      </c>
      <c r="X144">
        <v>5</v>
      </c>
      <c r="Y144" t="s">
        <v>58</v>
      </c>
      <c r="AC144" t="s">
        <v>59</v>
      </c>
      <c r="AL144">
        <v>0</v>
      </c>
      <c r="AM144">
        <v>0</v>
      </c>
    </row>
    <row r="145" spans="1:39" x14ac:dyDescent="0.3">
      <c r="A145">
        <v>1397395</v>
      </c>
      <c r="B145" t="s">
        <v>465</v>
      </c>
      <c r="C145" t="s">
        <v>466</v>
      </c>
      <c r="D145">
        <v>1810809</v>
      </c>
      <c r="E145" t="s">
        <v>70</v>
      </c>
      <c r="F145" t="s">
        <v>70</v>
      </c>
      <c r="H145" s="35">
        <v>39983</v>
      </c>
      <c r="I145" t="s">
        <v>102</v>
      </c>
      <c r="J145">
        <v>-15</v>
      </c>
      <c r="K145" t="s">
        <v>11</v>
      </c>
      <c r="M145" t="s">
        <v>71</v>
      </c>
      <c r="N145">
        <v>4180696</v>
      </c>
      <c r="O145" t="s">
        <v>137</v>
      </c>
      <c r="P145" s="35">
        <v>45184</v>
      </c>
      <c r="Q145" t="s">
        <v>56</v>
      </c>
      <c r="R145" s="35">
        <v>44656</v>
      </c>
      <c r="T145" t="s">
        <v>63</v>
      </c>
      <c r="U145">
        <v>570</v>
      </c>
      <c r="X145">
        <v>5</v>
      </c>
      <c r="Y145" t="s">
        <v>58</v>
      </c>
      <c r="AC145" t="s">
        <v>59</v>
      </c>
      <c r="AL145">
        <v>0</v>
      </c>
      <c r="AM145">
        <v>0</v>
      </c>
    </row>
    <row r="146" spans="1:39" x14ac:dyDescent="0.3">
      <c r="A146">
        <v>1513067</v>
      </c>
      <c r="B146" t="s">
        <v>465</v>
      </c>
      <c r="C146" t="s">
        <v>467</v>
      </c>
      <c r="D146">
        <v>1811277</v>
      </c>
      <c r="E146" t="s">
        <v>70</v>
      </c>
      <c r="H146" s="35">
        <v>40756</v>
      </c>
      <c r="I146" t="s">
        <v>90</v>
      </c>
      <c r="J146">
        <v>-13</v>
      </c>
      <c r="K146" t="s">
        <v>11</v>
      </c>
      <c r="M146" t="s">
        <v>71</v>
      </c>
      <c r="N146">
        <v>4180696</v>
      </c>
      <c r="O146" t="s">
        <v>137</v>
      </c>
      <c r="P146" s="35">
        <v>45185</v>
      </c>
      <c r="Q146" t="s">
        <v>56</v>
      </c>
      <c r="R146" s="35">
        <v>45185</v>
      </c>
      <c r="T146" t="s">
        <v>63</v>
      </c>
      <c r="U146">
        <v>555</v>
      </c>
      <c r="X146">
        <v>5</v>
      </c>
      <c r="Y146" t="s">
        <v>58</v>
      </c>
      <c r="AC146" t="s">
        <v>59</v>
      </c>
      <c r="AL146">
        <v>0</v>
      </c>
      <c r="AM146">
        <v>0</v>
      </c>
    </row>
    <row r="147" spans="1:39" x14ac:dyDescent="0.3">
      <c r="A147">
        <v>1436741</v>
      </c>
      <c r="B147" t="s">
        <v>465</v>
      </c>
      <c r="C147" t="s">
        <v>468</v>
      </c>
      <c r="D147">
        <v>1810891</v>
      </c>
      <c r="E147" t="s">
        <v>70</v>
      </c>
      <c r="F147" t="s">
        <v>70</v>
      </c>
      <c r="H147" s="35">
        <v>42329</v>
      </c>
      <c r="I147" t="s">
        <v>53</v>
      </c>
      <c r="J147">
        <v>-9</v>
      </c>
      <c r="K147" t="s">
        <v>11</v>
      </c>
      <c r="M147" t="s">
        <v>71</v>
      </c>
      <c r="N147">
        <v>4180696</v>
      </c>
      <c r="O147" t="s">
        <v>137</v>
      </c>
      <c r="P147" s="35">
        <v>45184</v>
      </c>
      <c r="Q147" t="s">
        <v>56</v>
      </c>
      <c r="R147" s="35">
        <v>44832</v>
      </c>
      <c r="T147" t="s">
        <v>63</v>
      </c>
      <c r="U147">
        <v>500</v>
      </c>
      <c r="X147">
        <v>5</v>
      </c>
      <c r="Y147" t="s">
        <v>58</v>
      </c>
      <c r="AC147" t="s">
        <v>59</v>
      </c>
      <c r="AL147">
        <v>0</v>
      </c>
      <c r="AM147">
        <v>0</v>
      </c>
    </row>
    <row r="148" spans="1:39" x14ac:dyDescent="0.3">
      <c r="A148">
        <v>1123524</v>
      </c>
      <c r="B148" t="s">
        <v>469</v>
      </c>
      <c r="C148" t="s">
        <v>470</v>
      </c>
      <c r="D148">
        <v>189149</v>
      </c>
      <c r="E148" t="s">
        <v>70</v>
      </c>
      <c r="F148" t="s">
        <v>70</v>
      </c>
      <c r="H148" s="35">
        <v>39695</v>
      </c>
      <c r="I148" t="s">
        <v>98</v>
      </c>
      <c r="J148">
        <v>-16</v>
      </c>
      <c r="K148" t="s">
        <v>11</v>
      </c>
      <c r="M148" t="s">
        <v>71</v>
      </c>
      <c r="N148">
        <v>4180041</v>
      </c>
      <c r="O148" t="s">
        <v>471</v>
      </c>
      <c r="P148" s="35">
        <v>45189</v>
      </c>
      <c r="Q148" t="s">
        <v>56</v>
      </c>
      <c r="R148" s="35">
        <v>42636</v>
      </c>
      <c r="S148" s="35">
        <v>44832</v>
      </c>
      <c r="T148" t="s">
        <v>57</v>
      </c>
      <c r="U148">
        <v>777</v>
      </c>
      <c r="X148">
        <v>7</v>
      </c>
      <c r="Y148" t="s">
        <v>58</v>
      </c>
      <c r="AC148" t="s">
        <v>59</v>
      </c>
      <c r="AL148">
        <v>0</v>
      </c>
      <c r="AM148">
        <v>0</v>
      </c>
    </row>
    <row r="149" spans="1:39" x14ac:dyDescent="0.3">
      <c r="A149">
        <v>1424226</v>
      </c>
      <c r="B149" t="s">
        <v>472</v>
      </c>
      <c r="C149" t="s">
        <v>192</v>
      </c>
      <c r="D149">
        <v>3733982</v>
      </c>
      <c r="E149" t="s">
        <v>70</v>
      </c>
      <c r="F149" t="s">
        <v>70</v>
      </c>
      <c r="H149" s="35">
        <v>41982</v>
      </c>
      <c r="I149" t="s">
        <v>85</v>
      </c>
      <c r="J149">
        <v>-10</v>
      </c>
      <c r="K149" t="s">
        <v>11</v>
      </c>
      <c r="M149" t="s">
        <v>67</v>
      </c>
      <c r="N149">
        <v>4370151</v>
      </c>
      <c r="O149" t="s">
        <v>328</v>
      </c>
      <c r="P149" s="35">
        <v>45181</v>
      </c>
      <c r="Q149" t="s">
        <v>56</v>
      </c>
      <c r="R149" s="35">
        <v>44818</v>
      </c>
      <c r="T149" t="s">
        <v>63</v>
      </c>
      <c r="U149">
        <v>500</v>
      </c>
      <c r="X149">
        <v>5</v>
      </c>
      <c r="Y149" t="s">
        <v>58</v>
      </c>
      <c r="AC149" t="s">
        <v>59</v>
      </c>
      <c r="AL149">
        <v>0</v>
      </c>
      <c r="AM149">
        <v>0</v>
      </c>
    </row>
    <row r="150" spans="1:39" x14ac:dyDescent="0.3">
      <c r="A150">
        <v>1345453</v>
      </c>
      <c r="B150" t="s">
        <v>473</v>
      </c>
      <c r="C150" t="s">
        <v>474</v>
      </c>
      <c r="D150">
        <v>3732919</v>
      </c>
      <c r="E150" t="s">
        <v>70</v>
      </c>
      <c r="F150" t="s">
        <v>70</v>
      </c>
      <c r="H150" s="35">
        <v>40610</v>
      </c>
      <c r="I150" t="s">
        <v>90</v>
      </c>
      <c r="J150">
        <v>-13</v>
      </c>
      <c r="K150" t="s">
        <v>6</v>
      </c>
      <c r="M150" t="s">
        <v>67</v>
      </c>
      <c r="N150">
        <v>4370498</v>
      </c>
      <c r="O150" t="s">
        <v>95</v>
      </c>
      <c r="P150" s="35">
        <v>45182</v>
      </c>
      <c r="Q150" t="s">
        <v>56</v>
      </c>
      <c r="R150" s="35">
        <v>44461</v>
      </c>
      <c r="T150" t="s">
        <v>63</v>
      </c>
      <c r="U150">
        <v>500</v>
      </c>
      <c r="X150">
        <v>5</v>
      </c>
      <c r="Y150" t="s">
        <v>58</v>
      </c>
      <c r="AC150" t="s">
        <v>59</v>
      </c>
      <c r="AL150">
        <v>0</v>
      </c>
      <c r="AM150">
        <v>0</v>
      </c>
    </row>
    <row r="151" spans="1:39" x14ac:dyDescent="0.3">
      <c r="A151">
        <v>1512534</v>
      </c>
      <c r="B151" t="s">
        <v>475</v>
      </c>
      <c r="C151" t="s">
        <v>476</v>
      </c>
      <c r="D151">
        <v>2816784</v>
      </c>
      <c r="E151" t="s">
        <v>70</v>
      </c>
      <c r="H151" s="35">
        <v>41243</v>
      </c>
      <c r="I151" t="s">
        <v>143</v>
      </c>
      <c r="J151">
        <v>-12</v>
      </c>
      <c r="K151" t="s">
        <v>11</v>
      </c>
      <c r="M151" t="s">
        <v>69</v>
      </c>
      <c r="N151">
        <v>4280404</v>
      </c>
      <c r="O151" t="s">
        <v>477</v>
      </c>
      <c r="P151" s="35">
        <v>45184</v>
      </c>
      <c r="Q151" t="s">
        <v>56</v>
      </c>
      <c r="R151" s="35">
        <v>45184</v>
      </c>
      <c r="T151" t="s">
        <v>63</v>
      </c>
      <c r="U151">
        <v>500</v>
      </c>
      <c r="X151">
        <v>5</v>
      </c>
      <c r="Y151" t="s">
        <v>58</v>
      </c>
      <c r="AC151" t="s">
        <v>59</v>
      </c>
      <c r="AL151">
        <v>0</v>
      </c>
      <c r="AM151">
        <v>0</v>
      </c>
    </row>
    <row r="152" spans="1:39" x14ac:dyDescent="0.3">
      <c r="A152">
        <v>1436953</v>
      </c>
      <c r="B152" t="s">
        <v>478</v>
      </c>
      <c r="C152" t="s">
        <v>479</v>
      </c>
      <c r="D152">
        <v>3610196</v>
      </c>
      <c r="E152" t="s">
        <v>70</v>
      </c>
      <c r="F152" t="s">
        <v>53</v>
      </c>
      <c r="H152" s="35">
        <v>41400</v>
      </c>
      <c r="I152" t="s">
        <v>66</v>
      </c>
      <c r="J152">
        <v>-11</v>
      </c>
      <c r="K152" t="s">
        <v>6</v>
      </c>
      <c r="M152" t="s">
        <v>77</v>
      </c>
      <c r="N152">
        <v>4360315</v>
      </c>
      <c r="O152" t="s">
        <v>480</v>
      </c>
      <c r="P152" s="35">
        <v>45182</v>
      </c>
      <c r="Q152" t="s">
        <v>56</v>
      </c>
      <c r="R152" s="35">
        <v>44832</v>
      </c>
      <c r="T152" t="s">
        <v>63</v>
      </c>
      <c r="U152">
        <v>502</v>
      </c>
      <c r="X152">
        <v>5</v>
      </c>
      <c r="Y152" t="s">
        <v>58</v>
      </c>
      <c r="AC152" t="s">
        <v>59</v>
      </c>
      <c r="AL152">
        <v>0</v>
      </c>
      <c r="AM152">
        <v>0</v>
      </c>
    </row>
    <row r="153" spans="1:39" x14ac:dyDescent="0.3">
      <c r="A153">
        <v>1130208</v>
      </c>
      <c r="B153" t="s">
        <v>482</v>
      </c>
      <c r="C153" t="s">
        <v>192</v>
      </c>
      <c r="D153">
        <v>4528399</v>
      </c>
      <c r="E153" t="s">
        <v>53</v>
      </c>
      <c r="F153" t="s">
        <v>53</v>
      </c>
      <c r="H153" s="35">
        <v>40395</v>
      </c>
      <c r="I153" t="s">
        <v>110</v>
      </c>
      <c r="J153">
        <v>-14</v>
      </c>
      <c r="K153" t="s">
        <v>11</v>
      </c>
      <c r="M153" t="s">
        <v>54</v>
      </c>
      <c r="N153">
        <v>4450144</v>
      </c>
      <c r="O153" t="s">
        <v>374</v>
      </c>
      <c r="P153" s="35">
        <v>45299</v>
      </c>
      <c r="Q153" t="s">
        <v>56</v>
      </c>
      <c r="R153" s="35">
        <v>42646</v>
      </c>
      <c r="S153" s="35">
        <v>45282</v>
      </c>
      <c r="T153" t="s">
        <v>57</v>
      </c>
      <c r="U153">
        <v>500</v>
      </c>
      <c r="X153">
        <v>5</v>
      </c>
      <c r="Y153" t="s">
        <v>58</v>
      </c>
      <c r="AC153" t="s">
        <v>59</v>
      </c>
      <c r="AL153">
        <v>0</v>
      </c>
      <c r="AM153">
        <v>0</v>
      </c>
    </row>
    <row r="154" spans="1:39" x14ac:dyDescent="0.3">
      <c r="A154">
        <v>1522091</v>
      </c>
      <c r="B154" t="s">
        <v>485</v>
      </c>
      <c r="C154" t="s">
        <v>486</v>
      </c>
      <c r="D154">
        <v>3611435</v>
      </c>
      <c r="E154" t="s">
        <v>76</v>
      </c>
      <c r="H154" s="35">
        <v>41493</v>
      </c>
      <c r="I154" t="s">
        <v>66</v>
      </c>
      <c r="J154">
        <v>-11</v>
      </c>
      <c r="K154" t="s">
        <v>11</v>
      </c>
      <c r="M154" t="s">
        <v>77</v>
      </c>
      <c r="N154">
        <v>4360002</v>
      </c>
      <c r="O154" t="s">
        <v>78</v>
      </c>
      <c r="P154" s="35">
        <v>45195</v>
      </c>
      <c r="Q154" t="s">
        <v>56</v>
      </c>
      <c r="R154" s="35">
        <v>45195</v>
      </c>
      <c r="T154" t="s">
        <v>63</v>
      </c>
      <c r="U154">
        <v>500</v>
      </c>
      <c r="X154">
        <v>5</v>
      </c>
      <c r="Y154" t="s">
        <v>58</v>
      </c>
      <c r="AC154" t="s">
        <v>59</v>
      </c>
      <c r="AL154">
        <v>0</v>
      </c>
      <c r="AM154">
        <v>0</v>
      </c>
    </row>
    <row r="155" spans="1:39" x14ac:dyDescent="0.3">
      <c r="A155">
        <v>1521500</v>
      </c>
      <c r="B155" t="s">
        <v>485</v>
      </c>
      <c r="C155" t="s">
        <v>487</v>
      </c>
      <c r="D155">
        <v>3611349</v>
      </c>
      <c r="E155" t="s">
        <v>76</v>
      </c>
      <c r="H155" s="35">
        <v>42139</v>
      </c>
      <c r="I155" t="s">
        <v>53</v>
      </c>
      <c r="J155">
        <v>-9</v>
      </c>
      <c r="K155" t="s">
        <v>11</v>
      </c>
      <c r="M155" t="s">
        <v>77</v>
      </c>
      <c r="N155">
        <v>4360002</v>
      </c>
      <c r="O155" t="s">
        <v>78</v>
      </c>
      <c r="P155" s="35">
        <v>45195</v>
      </c>
      <c r="Q155" t="s">
        <v>56</v>
      </c>
      <c r="R155" s="35">
        <v>45195</v>
      </c>
      <c r="T155" t="s">
        <v>63</v>
      </c>
      <c r="U155">
        <v>500</v>
      </c>
      <c r="X155">
        <v>5</v>
      </c>
      <c r="Y155" t="s">
        <v>58</v>
      </c>
      <c r="AC155" t="s">
        <v>59</v>
      </c>
      <c r="AL155">
        <v>0</v>
      </c>
      <c r="AM155">
        <v>0</v>
      </c>
    </row>
    <row r="156" spans="1:39" x14ac:dyDescent="0.3">
      <c r="A156">
        <v>1459332</v>
      </c>
      <c r="B156" t="s">
        <v>488</v>
      </c>
      <c r="C156" t="s">
        <v>207</v>
      </c>
      <c r="D156">
        <v>2816664</v>
      </c>
      <c r="E156" t="s">
        <v>53</v>
      </c>
      <c r="F156" t="s">
        <v>53</v>
      </c>
      <c r="H156" s="35">
        <v>40429</v>
      </c>
      <c r="I156" t="s">
        <v>110</v>
      </c>
      <c r="J156">
        <v>-14</v>
      </c>
      <c r="K156" t="s">
        <v>11</v>
      </c>
      <c r="M156" t="s">
        <v>69</v>
      </c>
      <c r="N156">
        <v>4280716</v>
      </c>
      <c r="O156" t="s">
        <v>489</v>
      </c>
      <c r="P156" s="35">
        <v>45211</v>
      </c>
      <c r="Q156" t="s">
        <v>56</v>
      </c>
      <c r="R156" s="35">
        <v>44881</v>
      </c>
      <c r="T156" t="s">
        <v>63</v>
      </c>
      <c r="U156">
        <v>500</v>
      </c>
      <c r="X156">
        <v>5</v>
      </c>
      <c r="Y156" t="s">
        <v>58</v>
      </c>
      <c r="AC156" t="s">
        <v>59</v>
      </c>
      <c r="AL156">
        <v>0</v>
      </c>
      <c r="AM156">
        <v>0</v>
      </c>
    </row>
    <row r="157" spans="1:39" x14ac:dyDescent="0.3">
      <c r="A157">
        <v>1316257</v>
      </c>
      <c r="B157" t="s">
        <v>490</v>
      </c>
      <c r="C157" t="s">
        <v>491</v>
      </c>
      <c r="D157">
        <v>3732222</v>
      </c>
      <c r="E157" t="s">
        <v>53</v>
      </c>
      <c r="F157" t="s">
        <v>53</v>
      </c>
      <c r="H157" s="35">
        <v>39221</v>
      </c>
      <c r="I157" t="s">
        <v>125</v>
      </c>
      <c r="J157">
        <v>-17</v>
      </c>
      <c r="K157" t="s">
        <v>11</v>
      </c>
      <c r="M157" t="s">
        <v>67</v>
      </c>
      <c r="N157">
        <v>4370637</v>
      </c>
      <c r="O157" t="s">
        <v>281</v>
      </c>
      <c r="P157" s="35">
        <v>45119</v>
      </c>
      <c r="Q157" t="s">
        <v>56</v>
      </c>
      <c r="R157" s="35">
        <v>44086</v>
      </c>
      <c r="T157" t="s">
        <v>63</v>
      </c>
      <c r="U157">
        <v>500</v>
      </c>
      <c r="X157">
        <v>5</v>
      </c>
      <c r="Y157" t="s">
        <v>58</v>
      </c>
      <c r="AC157" t="s">
        <v>59</v>
      </c>
      <c r="AL157">
        <v>0</v>
      </c>
      <c r="AM157">
        <v>0</v>
      </c>
    </row>
    <row r="158" spans="1:39" x14ac:dyDescent="0.3">
      <c r="A158">
        <v>1031575</v>
      </c>
      <c r="B158" t="s">
        <v>492</v>
      </c>
      <c r="C158" t="s">
        <v>180</v>
      </c>
      <c r="D158">
        <v>2813911</v>
      </c>
      <c r="E158" t="s">
        <v>53</v>
      </c>
      <c r="H158" s="35">
        <v>39515</v>
      </c>
      <c r="I158" t="s">
        <v>98</v>
      </c>
      <c r="J158">
        <v>-16</v>
      </c>
      <c r="K158" t="s">
        <v>11</v>
      </c>
      <c r="M158" t="s">
        <v>69</v>
      </c>
      <c r="N158">
        <v>4280121</v>
      </c>
      <c r="O158" t="s">
        <v>286</v>
      </c>
      <c r="P158" s="35">
        <v>45189</v>
      </c>
      <c r="Q158" t="s">
        <v>56</v>
      </c>
      <c r="R158" s="35">
        <v>41933</v>
      </c>
      <c r="T158" t="s">
        <v>63</v>
      </c>
      <c r="U158">
        <v>500</v>
      </c>
      <c r="X158">
        <v>5</v>
      </c>
      <c r="Y158" t="s">
        <v>58</v>
      </c>
      <c r="AC158" t="s">
        <v>59</v>
      </c>
      <c r="AL158">
        <v>0</v>
      </c>
      <c r="AM158">
        <v>0</v>
      </c>
    </row>
    <row r="159" spans="1:39" x14ac:dyDescent="0.3">
      <c r="A159">
        <v>1314258</v>
      </c>
      <c r="B159" t="s">
        <v>493</v>
      </c>
      <c r="C159" t="s">
        <v>430</v>
      </c>
      <c r="D159">
        <v>3732168</v>
      </c>
      <c r="E159" t="s">
        <v>70</v>
      </c>
      <c r="F159" t="s">
        <v>70</v>
      </c>
      <c r="H159" s="35">
        <v>40189</v>
      </c>
      <c r="I159" t="s">
        <v>110</v>
      </c>
      <c r="J159">
        <v>-14</v>
      </c>
      <c r="K159" t="s">
        <v>11</v>
      </c>
      <c r="M159" t="s">
        <v>67</v>
      </c>
      <c r="N159">
        <v>4370002</v>
      </c>
      <c r="O159" t="s">
        <v>68</v>
      </c>
      <c r="P159" s="35">
        <v>45168</v>
      </c>
      <c r="Q159" t="s">
        <v>56</v>
      </c>
      <c r="R159" s="35">
        <v>44062</v>
      </c>
      <c r="T159" t="s">
        <v>63</v>
      </c>
      <c r="U159">
        <v>509</v>
      </c>
      <c r="X159">
        <v>5</v>
      </c>
      <c r="Y159" t="s">
        <v>58</v>
      </c>
      <c r="AC159" t="s">
        <v>59</v>
      </c>
      <c r="AL159">
        <v>0</v>
      </c>
      <c r="AM159">
        <v>0</v>
      </c>
    </row>
    <row r="160" spans="1:39" x14ac:dyDescent="0.3">
      <c r="A160">
        <v>1444223</v>
      </c>
      <c r="B160" t="s">
        <v>494</v>
      </c>
      <c r="C160" t="s">
        <v>495</v>
      </c>
      <c r="D160">
        <v>3734470</v>
      </c>
      <c r="E160" t="s">
        <v>53</v>
      </c>
      <c r="F160" t="s">
        <v>53</v>
      </c>
      <c r="H160" s="35">
        <v>41717</v>
      </c>
      <c r="I160" t="s">
        <v>85</v>
      </c>
      <c r="J160">
        <v>-10</v>
      </c>
      <c r="K160" t="s">
        <v>11</v>
      </c>
      <c r="M160" t="s">
        <v>67</v>
      </c>
      <c r="N160">
        <v>4370002</v>
      </c>
      <c r="O160" t="s">
        <v>68</v>
      </c>
      <c r="P160" s="35">
        <v>45168</v>
      </c>
      <c r="Q160" t="s">
        <v>56</v>
      </c>
      <c r="R160" s="35">
        <v>44840</v>
      </c>
      <c r="T160" t="s">
        <v>63</v>
      </c>
      <c r="U160">
        <v>507</v>
      </c>
      <c r="X160">
        <v>5</v>
      </c>
      <c r="Y160" t="s">
        <v>58</v>
      </c>
      <c r="AC160" t="s">
        <v>59</v>
      </c>
      <c r="AL160">
        <v>0</v>
      </c>
      <c r="AM160">
        <v>0</v>
      </c>
    </row>
    <row r="161" spans="1:39" x14ac:dyDescent="0.3">
      <c r="A161">
        <v>1531210</v>
      </c>
      <c r="B161" t="s">
        <v>496</v>
      </c>
      <c r="C161" t="s">
        <v>497</v>
      </c>
      <c r="D161">
        <v>3736358</v>
      </c>
      <c r="E161" t="s">
        <v>53</v>
      </c>
      <c r="H161" s="35">
        <v>41048</v>
      </c>
      <c r="I161" t="s">
        <v>143</v>
      </c>
      <c r="J161">
        <v>-12</v>
      </c>
      <c r="K161" t="s">
        <v>11</v>
      </c>
      <c r="M161" t="s">
        <v>67</v>
      </c>
      <c r="N161">
        <v>4370102</v>
      </c>
      <c r="O161" t="s">
        <v>498</v>
      </c>
      <c r="P161" s="35">
        <v>45205</v>
      </c>
      <c r="Q161" t="s">
        <v>56</v>
      </c>
      <c r="R161" s="35">
        <v>45205</v>
      </c>
      <c r="S161" s="35">
        <v>45033</v>
      </c>
      <c r="T161" t="s">
        <v>57</v>
      </c>
      <c r="U161">
        <v>500</v>
      </c>
      <c r="X161">
        <v>5</v>
      </c>
      <c r="Y161" t="s">
        <v>58</v>
      </c>
      <c r="AC161" t="s">
        <v>59</v>
      </c>
      <c r="AL161">
        <v>0</v>
      </c>
      <c r="AM161">
        <v>0</v>
      </c>
    </row>
    <row r="162" spans="1:39" x14ac:dyDescent="0.3">
      <c r="A162">
        <v>1561746</v>
      </c>
      <c r="B162" t="s">
        <v>502</v>
      </c>
      <c r="C162" t="s">
        <v>413</v>
      </c>
      <c r="D162">
        <v>1811493</v>
      </c>
      <c r="E162" t="s">
        <v>53</v>
      </c>
      <c r="H162" s="35">
        <v>41024</v>
      </c>
      <c r="I162" t="s">
        <v>143</v>
      </c>
      <c r="J162">
        <v>-12</v>
      </c>
      <c r="K162" t="s">
        <v>11</v>
      </c>
      <c r="M162" t="s">
        <v>71</v>
      </c>
      <c r="N162">
        <v>4180696</v>
      </c>
      <c r="O162" t="s">
        <v>137</v>
      </c>
      <c r="P162" s="35">
        <v>45324</v>
      </c>
      <c r="Q162" t="s">
        <v>56</v>
      </c>
      <c r="R162" s="35">
        <v>45324</v>
      </c>
      <c r="T162" t="s">
        <v>63</v>
      </c>
      <c r="U162">
        <v>500</v>
      </c>
      <c r="X162">
        <v>5</v>
      </c>
      <c r="Y162" t="s">
        <v>58</v>
      </c>
      <c r="AC162" t="s">
        <v>59</v>
      </c>
      <c r="AL162">
        <v>0</v>
      </c>
      <c r="AM162">
        <v>0</v>
      </c>
    </row>
    <row r="163" spans="1:39" x14ac:dyDescent="0.3">
      <c r="A163">
        <v>1129192</v>
      </c>
      <c r="B163" t="s">
        <v>503</v>
      </c>
      <c r="C163" t="s">
        <v>101</v>
      </c>
      <c r="D163">
        <v>4113237</v>
      </c>
      <c r="E163" t="s">
        <v>53</v>
      </c>
      <c r="H163" s="35">
        <v>39078</v>
      </c>
      <c r="I163" t="s">
        <v>94</v>
      </c>
      <c r="J163">
        <v>-18</v>
      </c>
      <c r="K163" t="s">
        <v>11</v>
      </c>
      <c r="M163" t="s">
        <v>181</v>
      </c>
      <c r="N163">
        <v>4410065</v>
      </c>
      <c r="O163" t="s">
        <v>272</v>
      </c>
      <c r="P163" s="35">
        <v>45242</v>
      </c>
      <c r="Q163" t="s">
        <v>56</v>
      </c>
      <c r="R163" s="35">
        <v>42644</v>
      </c>
      <c r="S163" s="35">
        <v>45173</v>
      </c>
      <c r="T163" t="s">
        <v>57</v>
      </c>
      <c r="U163">
        <v>505</v>
      </c>
      <c r="X163">
        <v>5</v>
      </c>
      <c r="Y163" t="s">
        <v>58</v>
      </c>
      <c r="AC163" t="s">
        <v>59</v>
      </c>
      <c r="AL163">
        <v>0</v>
      </c>
      <c r="AM163">
        <v>0</v>
      </c>
    </row>
    <row r="164" spans="1:39" x14ac:dyDescent="0.3">
      <c r="A164">
        <v>1543116</v>
      </c>
      <c r="B164" t="s">
        <v>504</v>
      </c>
      <c r="C164" t="s">
        <v>505</v>
      </c>
      <c r="D164">
        <v>4538464</v>
      </c>
      <c r="E164" t="s">
        <v>53</v>
      </c>
      <c r="H164" s="35">
        <v>40751</v>
      </c>
      <c r="I164" t="s">
        <v>90</v>
      </c>
      <c r="J164">
        <v>-13</v>
      </c>
      <c r="K164" t="s">
        <v>11</v>
      </c>
      <c r="M164" t="s">
        <v>54</v>
      </c>
      <c r="N164">
        <v>4450429</v>
      </c>
      <c r="O164" t="s">
        <v>304</v>
      </c>
      <c r="P164" s="35">
        <v>45231</v>
      </c>
      <c r="Q164" t="s">
        <v>56</v>
      </c>
      <c r="R164" s="35">
        <v>45231</v>
      </c>
      <c r="T164" t="s">
        <v>63</v>
      </c>
      <c r="U164">
        <v>500</v>
      </c>
      <c r="X164">
        <v>5</v>
      </c>
      <c r="Y164" t="s">
        <v>58</v>
      </c>
      <c r="AC164" t="s">
        <v>59</v>
      </c>
      <c r="AL164">
        <v>0</v>
      </c>
      <c r="AM164">
        <v>0</v>
      </c>
    </row>
    <row r="165" spans="1:39" x14ac:dyDescent="0.3">
      <c r="A165">
        <v>1439150</v>
      </c>
      <c r="B165" t="s">
        <v>507</v>
      </c>
      <c r="C165" t="s">
        <v>508</v>
      </c>
      <c r="D165">
        <v>3734389</v>
      </c>
      <c r="E165" t="s">
        <v>70</v>
      </c>
      <c r="F165" t="s">
        <v>70</v>
      </c>
      <c r="H165" s="35">
        <v>40880</v>
      </c>
      <c r="I165" t="s">
        <v>90</v>
      </c>
      <c r="J165">
        <v>-13</v>
      </c>
      <c r="K165" t="s">
        <v>11</v>
      </c>
      <c r="M165" t="s">
        <v>67</v>
      </c>
      <c r="N165">
        <v>4370533</v>
      </c>
      <c r="O165" t="s">
        <v>119</v>
      </c>
      <c r="P165" s="35">
        <v>45207</v>
      </c>
      <c r="Q165" t="s">
        <v>56</v>
      </c>
      <c r="R165" s="35">
        <v>44834</v>
      </c>
      <c r="T165" t="s">
        <v>63</v>
      </c>
      <c r="U165">
        <v>500</v>
      </c>
      <c r="X165">
        <v>5</v>
      </c>
      <c r="Y165" t="s">
        <v>58</v>
      </c>
      <c r="AC165" t="s">
        <v>59</v>
      </c>
      <c r="AL165">
        <v>0</v>
      </c>
      <c r="AM165">
        <v>0</v>
      </c>
    </row>
    <row r="166" spans="1:39" x14ac:dyDescent="0.3">
      <c r="A166">
        <v>1522286</v>
      </c>
      <c r="B166" t="s">
        <v>509</v>
      </c>
      <c r="C166" t="s">
        <v>510</v>
      </c>
      <c r="D166">
        <v>3611481</v>
      </c>
      <c r="E166" t="s">
        <v>76</v>
      </c>
      <c r="H166" s="35">
        <v>41308</v>
      </c>
      <c r="I166" t="s">
        <v>66</v>
      </c>
      <c r="J166">
        <v>-11</v>
      </c>
      <c r="K166" t="s">
        <v>6</v>
      </c>
      <c r="M166" t="s">
        <v>77</v>
      </c>
      <c r="N166">
        <v>4360002</v>
      </c>
      <c r="O166" t="s">
        <v>78</v>
      </c>
      <c r="P166" s="35">
        <v>45196</v>
      </c>
      <c r="Q166" t="s">
        <v>56</v>
      </c>
      <c r="R166" s="35">
        <v>45196</v>
      </c>
      <c r="T166" t="s">
        <v>63</v>
      </c>
      <c r="U166">
        <v>500</v>
      </c>
      <c r="X166">
        <v>5</v>
      </c>
      <c r="Y166" t="s">
        <v>58</v>
      </c>
      <c r="AC166" t="s">
        <v>59</v>
      </c>
      <c r="AL166">
        <v>0</v>
      </c>
      <c r="AM166">
        <v>0</v>
      </c>
    </row>
    <row r="167" spans="1:39" x14ac:dyDescent="0.3">
      <c r="A167">
        <v>1515000</v>
      </c>
      <c r="B167" t="s">
        <v>511</v>
      </c>
      <c r="C167" t="s">
        <v>279</v>
      </c>
      <c r="D167">
        <v>4115894</v>
      </c>
      <c r="E167" t="s">
        <v>53</v>
      </c>
      <c r="H167" s="35">
        <v>41096</v>
      </c>
      <c r="I167" t="s">
        <v>143</v>
      </c>
      <c r="J167">
        <v>-12</v>
      </c>
      <c r="K167" t="s">
        <v>11</v>
      </c>
      <c r="M167" t="s">
        <v>181</v>
      </c>
      <c r="N167">
        <v>4410594</v>
      </c>
      <c r="O167" t="s">
        <v>314</v>
      </c>
      <c r="P167" s="35">
        <v>45188</v>
      </c>
      <c r="Q167" t="s">
        <v>56</v>
      </c>
      <c r="R167" s="35">
        <v>45188</v>
      </c>
      <c r="S167" s="35">
        <v>45112</v>
      </c>
      <c r="T167" t="s">
        <v>57</v>
      </c>
      <c r="U167">
        <v>500</v>
      </c>
      <c r="X167">
        <v>5</v>
      </c>
      <c r="Y167" t="s">
        <v>58</v>
      </c>
      <c r="AC167" t="s">
        <v>59</v>
      </c>
      <c r="AL167">
        <v>0</v>
      </c>
      <c r="AM167">
        <v>0</v>
      </c>
    </row>
    <row r="168" spans="1:39" x14ac:dyDescent="0.3">
      <c r="A168">
        <v>1509384</v>
      </c>
      <c r="B168" t="s">
        <v>512</v>
      </c>
      <c r="C168" t="s">
        <v>513</v>
      </c>
      <c r="D168">
        <v>4538007</v>
      </c>
      <c r="E168" t="s">
        <v>53</v>
      </c>
      <c r="H168" s="35">
        <v>42539</v>
      </c>
      <c r="I168" t="s">
        <v>53</v>
      </c>
      <c r="J168">
        <v>-9</v>
      </c>
      <c r="K168" t="s">
        <v>11</v>
      </c>
      <c r="M168" t="s">
        <v>54</v>
      </c>
      <c r="N168">
        <v>4450295</v>
      </c>
      <c r="O168" t="s">
        <v>514</v>
      </c>
      <c r="P168" s="35">
        <v>45179</v>
      </c>
      <c r="Q168" t="s">
        <v>56</v>
      </c>
      <c r="R168" s="35">
        <v>45179</v>
      </c>
      <c r="T168" t="s">
        <v>63</v>
      </c>
      <c r="U168">
        <v>500</v>
      </c>
      <c r="X168">
        <v>5</v>
      </c>
      <c r="Y168" t="s">
        <v>58</v>
      </c>
      <c r="AC168" t="s">
        <v>59</v>
      </c>
      <c r="AL168">
        <v>0</v>
      </c>
      <c r="AM168">
        <v>0</v>
      </c>
    </row>
    <row r="169" spans="1:39" x14ac:dyDescent="0.3">
      <c r="A169">
        <v>1546173</v>
      </c>
      <c r="B169" t="s">
        <v>515</v>
      </c>
      <c r="C169" t="s">
        <v>207</v>
      </c>
      <c r="D169">
        <v>3611700</v>
      </c>
      <c r="E169" t="s">
        <v>70</v>
      </c>
      <c r="H169" s="35">
        <v>41110</v>
      </c>
      <c r="I169" t="s">
        <v>143</v>
      </c>
      <c r="J169">
        <v>-12</v>
      </c>
      <c r="K169" t="s">
        <v>11</v>
      </c>
      <c r="M169" t="s">
        <v>77</v>
      </c>
      <c r="N169">
        <v>4360481</v>
      </c>
      <c r="O169" t="s">
        <v>353</v>
      </c>
      <c r="P169" s="35">
        <v>45243</v>
      </c>
      <c r="Q169" t="s">
        <v>56</v>
      </c>
      <c r="R169" s="35">
        <v>45243</v>
      </c>
      <c r="T169" t="s">
        <v>63</v>
      </c>
      <c r="U169">
        <v>500</v>
      </c>
      <c r="X169">
        <v>5</v>
      </c>
      <c r="Y169" t="s">
        <v>58</v>
      </c>
      <c r="AC169" t="s">
        <v>59</v>
      </c>
      <c r="AL169">
        <v>0</v>
      </c>
      <c r="AM169">
        <v>0</v>
      </c>
    </row>
    <row r="170" spans="1:39" x14ac:dyDescent="0.3">
      <c r="A170">
        <v>1509629</v>
      </c>
      <c r="B170" t="s">
        <v>517</v>
      </c>
      <c r="C170" t="s">
        <v>518</v>
      </c>
      <c r="D170">
        <v>4538032</v>
      </c>
      <c r="E170" t="s">
        <v>53</v>
      </c>
      <c r="H170" s="35">
        <v>40862</v>
      </c>
      <c r="I170" t="s">
        <v>90</v>
      </c>
      <c r="J170">
        <v>-13</v>
      </c>
      <c r="K170" t="s">
        <v>11</v>
      </c>
      <c r="M170" t="s">
        <v>54</v>
      </c>
      <c r="N170">
        <v>4450026</v>
      </c>
      <c r="O170" t="s">
        <v>62</v>
      </c>
      <c r="P170" s="35">
        <v>45180</v>
      </c>
      <c r="Q170" t="s">
        <v>56</v>
      </c>
      <c r="R170" s="35">
        <v>45180</v>
      </c>
      <c r="T170" t="s">
        <v>63</v>
      </c>
      <c r="U170">
        <v>500</v>
      </c>
      <c r="X170">
        <v>5</v>
      </c>
      <c r="Y170" t="s">
        <v>58</v>
      </c>
      <c r="AC170" t="s">
        <v>59</v>
      </c>
      <c r="AL170">
        <v>0</v>
      </c>
      <c r="AM170">
        <v>0</v>
      </c>
    </row>
    <row r="171" spans="1:39" x14ac:dyDescent="0.3">
      <c r="A171">
        <v>1508909</v>
      </c>
      <c r="B171" t="s">
        <v>519</v>
      </c>
      <c r="C171" t="s">
        <v>520</v>
      </c>
      <c r="D171">
        <v>4115857</v>
      </c>
      <c r="E171" t="s">
        <v>53</v>
      </c>
      <c r="H171" s="35">
        <v>41512</v>
      </c>
      <c r="I171" t="s">
        <v>66</v>
      </c>
      <c r="J171">
        <v>-11</v>
      </c>
      <c r="K171" t="s">
        <v>11</v>
      </c>
      <c r="M171" t="s">
        <v>181</v>
      </c>
      <c r="N171">
        <v>4410612</v>
      </c>
      <c r="O171" t="s">
        <v>213</v>
      </c>
      <c r="P171" s="35">
        <v>45178</v>
      </c>
      <c r="Q171" t="s">
        <v>56</v>
      </c>
      <c r="R171" s="35">
        <v>45178</v>
      </c>
      <c r="T171" t="s">
        <v>63</v>
      </c>
      <c r="U171">
        <v>500</v>
      </c>
      <c r="X171">
        <v>5</v>
      </c>
      <c r="Y171" t="s">
        <v>58</v>
      </c>
      <c r="AC171" t="s">
        <v>59</v>
      </c>
      <c r="AL171">
        <v>0</v>
      </c>
      <c r="AM171">
        <v>0</v>
      </c>
    </row>
    <row r="172" spans="1:39" x14ac:dyDescent="0.3">
      <c r="A172">
        <v>1395069</v>
      </c>
      <c r="B172" t="s">
        <v>522</v>
      </c>
      <c r="C172" t="s">
        <v>523</v>
      </c>
      <c r="D172">
        <v>2816294</v>
      </c>
      <c r="E172" t="s">
        <v>70</v>
      </c>
      <c r="F172" t="s">
        <v>70</v>
      </c>
      <c r="H172" s="35">
        <v>40987</v>
      </c>
      <c r="I172" t="s">
        <v>143</v>
      </c>
      <c r="J172">
        <v>-12</v>
      </c>
      <c r="K172" t="s">
        <v>6</v>
      </c>
      <c r="M172" t="s">
        <v>69</v>
      </c>
      <c r="N172">
        <v>4280038</v>
      </c>
      <c r="O172" t="s">
        <v>524</v>
      </c>
      <c r="P172" s="35">
        <v>45158</v>
      </c>
      <c r="Q172" t="s">
        <v>56</v>
      </c>
      <c r="R172" s="35">
        <v>44629</v>
      </c>
      <c r="T172" t="s">
        <v>63</v>
      </c>
      <c r="U172">
        <v>500</v>
      </c>
      <c r="X172">
        <v>5</v>
      </c>
      <c r="Y172" t="s">
        <v>58</v>
      </c>
      <c r="AC172" t="s">
        <v>59</v>
      </c>
      <c r="AL172">
        <v>0</v>
      </c>
      <c r="AM172">
        <v>0</v>
      </c>
    </row>
    <row r="173" spans="1:39" x14ac:dyDescent="0.3">
      <c r="A173">
        <v>1338594</v>
      </c>
      <c r="B173" t="s">
        <v>525</v>
      </c>
      <c r="C173" t="s">
        <v>289</v>
      </c>
      <c r="D173">
        <v>2815952</v>
      </c>
      <c r="E173" t="s">
        <v>70</v>
      </c>
      <c r="F173" t="s">
        <v>70</v>
      </c>
      <c r="H173" s="35">
        <v>41733</v>
      </c>
      <c r="I173" t="s">
        <v>85</v>
      </c>
      <c r="J173">
        <v>-10</v>
      </c>
      <c r="K173" t="s">
        <v>11</v>
      </c>
      <c r="M173" t="s">
        <v>69</v>
      </c>
      <c r="N173">
        <v>4280121</v>
      </c>
      <c r="O173" t="s">
        <v>286</v>
      </c>
      <c r="P173" s="35">
        <v>45183</v>
      </c>
      <c r="Q173" t="s">
        <v>56</v>
      </c>
      <c r="R173" s="35">
        <v>44449</v>
      </c>
      <c r="T173" t="s">
        <v>63</v>
      </c>
      <c r="U173">
        <v>558</v>
      </c>
      <c r="X173">
        <v>5</v>
      </c>
      <c r="Y173" t="s">
        <v>58</v>
      </c>
      <c r="AC173" t="s">
        <v>59</v>
      </c>
      <c r="AL173">
        <v>0</v>
      </c>
      <c r="AM173">
        <v>0</v>
      </c>
    </row>
    <row r="174" spans="1:39" x14ac:dyDescent="0.3">
      <c r="A174">
        <v>1481680</v>
      </c>
      <c r="B174" t="s">
        <v>526</v>
      </c>
      <c r="C174" t="s">
        <v>527</v>
      </c>
      <c r="D174">
        <v>4115834</v>
      </c>
      <c r="E174" t="s">
        <v>53</v>
      </c>
      <c r="F174" t="s">
        <v>53</v>
      </c>
      <c r="H174" s="35">
        <v>40464</v>
      </c>
      <c r="I174" t="s">
        <v>110</v>
      </c>
      <c r="J174">
        <v>-14</v>
      </c>
      <c r="K174" t="s">
        <v>6</v>
      </c>
      <c r="M174" t="s">
        <v>181</v>
      </c>
      <c r="N174">
        <v>4410696</v>
      </c>
      <c r="O174" t="s">
        <v>227</v>
      </c>
      <c r="P174" s="35">
        <v>45184</v>
      </c>
      <c r="Q174" t="s">
        <v>56</v>
      </c>
      <c r="R174" s="35">
        <v>45024</v>
      </c>
      <c r="T174" t="s">
        <v>63</v>
      </c>
      <c r="U174">
        <v>500</v>
      </c>
      <c r="X174">
        <v>5</v>
      </c>
      <c r="Y174" t="s">
        <v>58</v>
      </c>
      <c r="AC174" t="s">
        <v>59</v>
      </c>
      <c r="AL174">
        <v>0</v>
      </c>
      <c r="AM174">
        <v>0</v>
      </c>
    </row>
    <row r="175" spans="1:39" x14ac:dyDescent="0.3">
      <c r="A175">
        <v>1371488</v>
      </c>
      <c r="B175" t="s">
        <v>528</v>
      </c>
      <c r="C175" t="s">
        <v>529</v>
      </c>
      <c r="D175">
        <v>4532718</v>
      </c>
      <c r="E175" t="s">
        <v>70</v>
      </c>
      <c r="F175" t="s">
        <v>70</v>
      </c>
      <c r="H175" s="35">
        <v>41344</v>
      </c>
      <c r="I175" t="s">
        <v>66</v>
      </c>
      <c r="J175">
        <v>-11</v>
      </c>
      <c r="K175" t="s">
        <v>11</v>
      </c>
      <c r="M175" t="s">
        <v>54</v>
      </c>
      <c r="N175">
        <v>4450192</v>
      </c>
      <c r="O175" t="s">
        <v>128</v>
      </c>
      <c r="P175" s="35">
        <v>45181</v>
      </c>
      <c r="Q175" t="s">
        <v>56</v>
      </c>
      <c r="R175" s="35">
        <v>44500</v>
      </c>
      <c r="T175" t="s">
        <v>63</v>
      </c>
      <c r="U175">
        <v>641</v>
      </c>
      <c r="X175">
        <v>6</v>
      </c>
      <c r="Y175" t="s">
        <v>58</v>
      </c>
      <c r="AC175" t="s">
        <v>59</v>
      </c>
      <c r="AL175">
        <v>0</v>
      </c>
      <c r="AM175">
        <v>0</v>
      </c>
    </row>
    <row r="176" spans="1:39" x14ac:dyDescent="0.3">
      <c r="A176">
        <v>1522917</v>
      </c>
      <c r="B176" t="s">
        <v>530</v>
      </c>
      <c r="C176" t="s">
        <v>463</v>
      </c>
      <c r="D176">
        <v>3736198</v>
      </c>
      <c r="E176" t="s">
        <v>53</v>
      </c>
      <c r="H176" s="35">
        <v>42593</v>
      </c>
      <c r="I176" t="s">
        <v>53</v>
      </c>
      <c r="J176">
        <v>-9</v>
      </c>
      <c r="K176" t="s">
        <v>11</v>
      </c>
      <c r="M176" t="s">
        <v>67</v>
      </c>
      <c r="N176">
        <v>4370269</v>
      </c>
      <c r="O176" t="s">
        <v>226</v>
      </c>
      <c r="P176" s="35">
        <v>45196</v>
      </c>
      <c r="Q176" t="s">
        <v>56</v>
      </c>
      <c r="R176" s="35">
        <v>45196</v>
      </c>
      <c r="T176" t="s">
        <v>63</v>
      </c>
      <c r="U176">
        <v>500</v>
      </c>
      <c r="X176">
        <v>5</v>
      </c>
      <c r="Y176" t="s">
        <v>58</v>
      </c>
      <c r="AC176" t="s">
        <v>59</v>
      </c>
      <c r="AL176">
        <v>0</v>
      </c>
      <c r="AM176">
        <v>0</v>
      </c>
    </row>
    <row r="177" spans="1:39" x14ac:dyDescent="0.3">
      <c r="A177">
        <v>1516326</v>
      </c>
      <c r="B177" t="s">
        <v>531</v>
      </c>
      <c r="C177" t="s">
        <v>532</v>
      </c>
      <c r="D177">
        <v>2816809</v>
      </c>
      <c r="E177" t="s">
        <v>53</v>
      </c>
      <c r="H177" s="35">
        <v>42408</v>
      </c>
      <c r="I177" t="s">
        <v>53</v>
      </c>
      <c r="J177">
        <v>-9</v>
      </c>
      <c r="K177" t="s">
        <v>11</v>
      </c>
      <c r="M177" t="s">
        <v>69</v>
      </c>
      <c r="N177">
        <v>4280004</v>
      </c>
      <c r="O177" t="s">
        <v>99</v>
      </c>
      <c r="P177" s="35">
        <v>45189</v>
      </c>
      <c r="Q177" t="s">
        <v>56</v>
      </c>
      <c r="R177" s="35">
        <v>45189</v>
      </c>
      <c r="T177" t="s">
        <v>63</v>
      </c>
      <c r="U177">
        <v>500</v>
      </c>
      <c r="X177">
        <v>5</v>
      </c>
      <c r="Y177" t="s">
        <v>58</v>
      </c>
      <c r="AC177" t="s">
        <v>59</v>
      </c>
      <c r="AL177">
        <v>1</v>
      </c>
      <c r="AM177">
        <v>0</v>
      </c>
    </row>
    <row r="178" spans="1:39" x14ac:dyDescent="0.3">
      <c r="A178">
        <v>1287424</v>
      </c>
      <c r="B178" t="s">
        <v>533</v>
      </c>
      <c r="C178" t="s">
        <v>534</v>
      </c>
      <c r="D178">
        <v>2815665</v>
      </c>
      <c r="E178" t="s">
        <v>53</v>
      </c>
      <c r="F178" t="s">
        <v>53</v>
      </c>
      <c r="H178" s="35">
        <v>39987</v>
      </c>
      <c r="I178" t="s">
        <v>102</v>
      </c>
      <c r="J178">
        <v>-15</v>
      </c>
      <c r="K178" t="s">
        <v>6</v>
      </c>
      <c r="M178" t="s">
        <v>69</v>
      </c>
      <c r="N178">
        <v>4280104</v>
      </c>
      <c r="O178" t="s">
        <v>258</v>
      </c>
      <c r="P178" s="35">
        <v>45199</v>
      </c>
      <c r="Q178" t="s">
        <v>56</v>
      </c>
      <c r="R178" s="35">
        <v>43748</v>
      </c>
      <c r="T178" t="s">
        <v>63</v>
      </c>
      <c r="U178">
        <v>500</v>
      </c>
      <c r="X178">
        <v>5</v>
      </c>
      <c r="Y178" t="s">
        <v>58</v>
      </c>
      <c r="AC178" t="s">
        <v>59</v>
      </c>
      <c r="AL178">
        <v>0</v>
      </c>
      <c r="AM178">
        <v>0</v>
      </c>
    </row>
    <row r="179" spans="1:39" x14ac:dyDescent="0.3">
      <c r="A179">
        <v>1539772</v>
      </c>
      <c r="B179" t="s">
        <v>533</v>
      </c>
      <c r="C179" t="s">
        <v>535</v>
      </c>
      <c r="D179">
        <v>4538407</v>
      </c>
      <c r="E179" t="s">
        <v>53</v>
      </c>
      <c r="H179" s="35">
        <v>41340</v>
      </c>
      <c r="I179" t="s">
        <v>66</v>
      </c>
      <c r="J179">
        <v>-11</v>
      </c>
      <c r="K179" t="s">
        <v>11</v>
      </c>
      <c r="M179" t="s">
        <v>54</v>
      </c>
      <c r="N179">
        <v>4450192</v>
      </c>
      <c r="O179" t="s">
        <v>128</v>
      </c>
      <c r="P179" s="35">
        <v>45218</v>
      </c>
      <c r="Q179" t="s">
        <v>56</v>
      </c>
      <c r="R179" s="35">
        <v>45218</v>
      </c>
      <c r="T179" t="s">
        <v>63</v>
      </c>
      <c r="U179">
        <v>500</v>
      </c>
      <c r="X179">
        <v>5</v>
      </c>
      <c r="Y179" t="s">
        <v>58</v>
      </c>
      <c r="AC179" t="s">
        <v>59</v>
      </c>
      <c r="AL179">
        <v>0</v>
      </c>
      <c r="AM179">
        <v>0</v>
      </c>
    </row>
    <row r="180" spans="1:39" x14ac:dyDescent="0.3">
      <c r="A180">
        <v>1507274</v>
      </c>
      <c r="B180" t="s">
        <v>536</v>
      </c>
      <c r="C180" t="s">
        <v>273</v>
      </c>
      <c r="D180">
        <v>3735924</v>
      </c>
      <c r="E180" t="s">
        <v>53</v>
      </c>
      <c r="H180" s="35">
        <v>41445</v>
      </c>
      <c r="I180" t="s">
        <v>66</v>
      </c>
      <c r="J180">
        <v>-11</v>
      </c>
      <c r="K180" t="s">
        <v>6</v>
      </c>
      <c r="M180" t="s">
        <v>67</v>
      </c>
      <c r="N180">
        <v>4370269</v>
      </c>
      <c r="O180" t="s">
        <v>226</v>
      </c>
      <c r="P180" s="35">
        <v>45174</v>
      </c>
      <c r="Q180" t="s">
        <v>56</v>
      </c>
      <c r="R180" s="35">
        <v>45174</v>
      </c>
      <c r="T180" t="s">
        <v>63</v>
      </c>
      <c r="U180">
        <v>500</v>
      </c>
      <c r="X180">
        <v>5</v>
      </c>
      <c r="Y180" t="s">
        <v>58</v>
      </c>
      <c r="AC180" t="s">
        <v>59</v>
      </c>
      <c r="AL180">
        <v>0</v>
      </c>
      <c r="AM180">
        <v>0</v>
      </c>
    </row>
    <row r="181" spans="1:39" x14ac:dyDescent="0.3">
      <c r="A181">
        <v>1563987</v>
      </c>
      <c r="B181" t="s">
        <v>539</v>
      </c>
      <c r="C181" t="s">
        <v>600</v>
      </c>
      <c r="D181">
        <v>1811513</v>
      </c>
      <c r="E181" t="s">
        <v>76</v>
      </c>
      <c r="H181" s="35">
        <v>42308</v>
      </c>
      <c r="I181" t="s">
        <v>53</v>
      </c>
      <c r="J181">
        <v>-9</v>
      </c>
      <c r="K181" t="s">
        <v>6</v>
      </c>
      <c r="M181" t="s">
        <v>71</v>
      </c>
      <c r="N181">
        <v>4180696</v>
      </c>
      <c r="O181" t="s">
        <v>137</v>
      </c>
      <c r="P181" s="35">
        <v>45336</v>
      </c>
      <c r="Q181" t="s">
        <v>56</v>
      </c>
      <c r="R181" s="35">
        <v>45336</v>
      </c>
      <c r="T181" t="s">
        <v>63</v>
      </c>
      <c r="U181">
        <v>500</v>
      </c>
      <c r="X181">
        <v>5</v>
      </c>
      <c r="Y181" t="s">
        <v>58</v>
      </c>
      <c r="AC181" t="s">
        <v>59</v>
      </c>
      <c r="AL181">
        <v>0</v>
      </c>
      <c r="AM181">
        <v>0</v>
      </c>
    </row>
    <row r="182" spans="1:39" x14ac:dyDescent="0.3">
      <c r="A182">
        <v>1509703</v>
      </c>
      <c r="B182" t="s">
        <v>539</v>
      </c>
      <c r="C182" t="s">
        <v>540</v>
      </c>
      <c r="D182">
        <v>4115865</v>
      </c>
      <c r="E182" t="s">
        <v>70</v>
      </c>
      <c r="H182" s="35">
        <v>40576</v>
      </c>
      <c r="I182" t="s">
        <v>90</v>
      </c>
      <c r="J182">
        <v>-13</v>
      </c>
      <c r="K182" t="s">
        <v>11</v>
      </c>
      <c r="M182" t="s">
        <v>181</v>
      </c>
      <c r="N182">
        <v>4410083</v>
      </c>
      <c r="O182" t="s">
        <v>541</v>
      </c>
      <c r="P182" s="35">
        <v>45180</v>
      </c>
      <c r="Q182" t="s">
        <v>56</v>
      </c>
      <c r="R182" s="35">
        <v>45180</v>
      </c>
      <c r="S182" s="35">
        <v>45162</v>
      </c>
      <c r="T182" t="s">
        <v>57</v>
      </c>
      <c r="U182">
        <v>500</v>
      </c>
      <c r="X182">
        <v>5</v>
      </c>
      <c r="Y182" t="s">
        <v>58</v>
      </c>
      <c r="AC182" t="s">
        <v>59</v>
      </c>
      <c r="AL182">
        <v>0</v>
      </c>
      <c r="AM182">
        <v>0</v>
      </c>
    </row>
    <row r="183" spans="1:39" x14ac:dyDescent="0.3">
      <c r="A183">
        <v>1522028</v>
      </c>
      <c r="B183" t="s">
        <v>539</v>
      </c>
      <c r="C183" t="s">
        <v>542</v>
      </c>
      <c r="D183">
        <v>3611426</v>
      </c>
      <c r="E183" t="s">
        <v>76</v>
      </c>
      <c r="H183" s="35">
        <v>41613</v>
      </c>
      <c r="I183" t="s">
        <v>66</v>
      </c>
      <c r="J183">
        <v>-11</v>
      </c>
      <c r="K183" t="s">
        <v>6</v>
      </c>
      <c r="M183" t="s">
        <v>77</v>
      </c>
      <c r="N183">
        <v>4360002</v>
      </c>
      <c r="O183" t="s">
        <v>78</v>
      </c>
      <c r="P183" s="35">
        <v>45195</v>
      </c>
      <c r="Q183" t="s">
        <v>56</v>
      </c>
      <c r="R183" s="35">
        <v>45195</v>
      </c>
      <c r="T183" t="s">
        <v>63</v>
      </c>
      <c r="U183">
        <v>500</v>
      </c>
      <c r="X183">
        <v>5</v>
      </c>
      <c r="Y183" t="s">
        <v>58</v>
      </c>
      <c r="AC183" t="s">
        <v>59</v>
      </c>
      <c r="AL183">
        <v>0</v>
      </c>
      <c r="AM183">
        <v>0</v>
      </c>
    </row>
    <row r="184" spans="1:39" x14ac:dyDescent="0.3">
      <c r="A184">
        <v>1516562</v>
      </c>
      <c r="B184" t="s">
        <v>539</v>
      </c>
      <c r="C184" t="s">
        <v>543</v>
      </c>
      <c r="D184">
        <v>2816814</v>
      </c>
      <c r="E184" t="s">
        <v>53</v>
      </c>
      <c r="H184" s="35">
        <v>41595</v>
      </c>
      <c r="I184" t="s">
        <v>66</v>
      </c>
      <c r="J184">
        <v>-11</v>
      </c>
      <c r="K184" t="s">
        <v>11</v>
      </c>
      <c r="M184" t="s">
        <v>69</v>
      </c>
      <c r="N184">
        <v>4280121</v>
      </c>
      <c r="O184" t="s">
        <v>286</v>
      </c>
      <c r="P184" s="35">
        <v>45189</v>
      </c>
      <c r="Q184" t="s">
        <v>56</v>
      </c>
      <c r="R184" s="35">
        <v>45189</v>
      </c>
      <c r="T184" t="s">
        <v>63</v>
      </c>
      <c r="U184">
        <v>500</v>
      </c>
      <c r="X184">
        <v>5</v>
      </c>
      <c r="Y184" t="s">
        <v>58</v>
      </c>
      <c r="AC184" t="s">
        <v>59</v>
      </c>
      <c r="AL184">
        <v>0</v>
      </c>
      <c r="AM184">
        <v>0</v>
      </c>
    </row>
    <row r="185" spans="1:39" x14ac:dyDescent="0.3">
      <c r="A185">
        <v>1260129</v>
      </c>
      <c r="B185" t="s">
        <v>545</v>
      </c>
      <c r="C185" t="s">
        <v>121</v>
      </c>
      <c r="D185">
        <v>3730999</v>
      </c>
      <c r="E185" t="s">
        <v>70</v>
      </c>
      <c r="F185" t="s">
        <v>70</v>
      </c>
      <c r="H185" s="35">
        <v>40908</v>
      </c>
      <c r="I185" t="s">
        <v>90</v>
      </c>
      <c r="J185">
        <v>-13</v>
      </c>
      <c r="K185" t="s">
        <v>11</v>
      </c>
      <c r="M185" t="s">
        <v>67</v>
      </c>
      <c r="N185">
        <v>4370002</v>
      </c>
      <c r="O185" t="s">
        <v>68</v>
      </c>
      <c r="P185" s="35">
        <v>45192</v>
      </c>
      <c r="Q185" t="s">
        <v>56</v>
      </c>
      <c r="R185" s="35">
        <v>43609</v>
      </c>
      <c r="T185" t="s">
        <v>63</v>
      </c>
      <c r="U185">
        <v>957</v>
      </c>
      <c r="X185">
        <v>9</v>
      </c>
      <c r="Y185" t="s">
        <v>58</v>
      </c>
      <c r="AC185" t="s">
        <v>59</v>
      </c>
      <c r="AL185">
        <v>0</v>
      </c>
      <c r="AM185">
        <v>0</v>
      </c>
    </row>
    <row r="186" spans="1:39" x14ac:dyDescent="0.3">
      <c r="A186">
        <v>1523609</v>
      </c>
      <c r="B186" t="s">
        <v>546</v>
      </c>
      <c r="C186" t="s">
        <v>547</v>
      </c>
      <c r="D186">
        <v>3611536</v>
      </c>
      <c r="E186" t="s">
        <v>76</v>
      </c>
      <c r="H186" s="35">
        <v>42981</v>
      </c>
      <c r="I186" t="s">
        <v>53</v>
      </c>
      <c r="J186">
        <v>-9</v>
      </c>
      <c r="K186" t="s">
        <v>11</v>
      </c>
      <c r="M186" t="s">
        <v>77</v>
      </c>
      <c r="N186">
        <v>4360002</v>
      </c>
      <c r="O186" t="s">
        <v>78</v>
      </c>
      <c r="P186" s="35">
        <v>45197</v>
      </c>
      <c r="Q186" t="s">
        <v>56</v>
      </c>
      <c r="R186" s="35">
        <v>45197</v>
      </c>
      <c r="T186" t="s">
        <v>63</v>
      </c>
      <c r="U186">
        <v>500</v>
      </c>
      <c r="X186">
        <v>5</v>
      </c>
      <c r="Y186" t="s">
        <v>58</v>
      </c>
      <c r="AC186" t="s">
        <v>59</v>
      </c>
      <c r="AL186">
        <v>0</v>
      </c>
      <c r="AM186">
        <v>0</v>
      </c>
    </row>
    <row r="187" spans="1:39" x14ac:dyDescent="0.3">
      <c r="A187">
        <v>1558937</v>
      </c>
      <c r="B187" t="s">
        <v>548</v>
      </c>
      <c r="C187" t="s">
        <v>549</v>
      </c>
      <c r="D187">
        <v>2817085</v>
      </c>
      <c r="E187" t="s">
        <v>76</v>
      </c>
      <c r="H187" s="35">
        <v>41616</v>
      </c>
      <c r="I187" t="s">
        <v>66</v>
      </c>
      <c r="J187">
        <v>-11</v>
      </c>
      <c r="K187" t="s">
        <v>11</v>
      </c>
      <c r="M187" t="s">
        <v>69</v>
      </c>
      <c r="N187">
        <v>4280121</v>
      </c>
      <c r="O187" t="s">
        <v>286</v>
      </c>
      <c r="P187" s="35">
        <v>45309</v>
      </c>
      <c r="Q187" t="s">
        <v>56</v>
      </c>
      <c r="R187" s="35">
        <v>45309</v>
      </c>
      <c r="T187" t="s">
        <v>63</v>
      </c>
      <c r="U187">
        <v>500</v>
      </c>
      <c r="X187">
        <v>5</v>
      </c>
      <c r="Y187" t="s">
        <v>58</v>
      </c>
      <c r="AC187" t="s">
        <v>59</v>
      </c>
      <c r="AL187">
        <v>0</v>
      </c>
      <c r="AM187">
        <v>0</v>
      </c>
    </row>
    <row r="188" spans="1:39" x14ac:dyDescent="0.3">
      <c r="A188">
        <v>1522904</v>
      </c>
      <c r="B188" t="s">
        <v>550</v>
      </c>
      <c r="C188" t="s">
        <v>551</v>
      </c>
      <c r="D188">
        <v>3736195</v>
      </c>
      <c r="E188" t="s">
        <v>53</v>
      </c>
      <c r="H188" s="35">
        <v>42261</v>
      </c>
      <c r="I188" t="s">
        <v>53</v>
      </c>
      <c r="J188">
        <v>-9</v>
      </c>
      <c r="K188" t="s">
        <v>6</v>
      </c>
      <c r="M188" t="s">
        <v>67</v>
      </c>
      <c r="N188">
        <v>4370102</v>
      </c>
      <c r="O188" t="s">
        <v>498</v>
      </c>
      <c r="P188" s="35">
        <v>45196</v>
      </c>
      <c r="Q188" t="s">
        <v>56</v>
      </c>
      <c r="R188" s="35">
        <v>45196</v>
      </c>
      <c r="S188" s="35">
        <v>45182</v>
      </c>
      <c r="T188" t="s">
        <v>57</v>
      </c>
      <c r="U188">
        <v>500</v>
      </c>
      <c r="X188">
        <v>5</v>
      </c>
      <c r="Y188" t="s">
        <v>58</v>
      </c>
      <c r="AC188" t="s">
        <v>59</v>
      </c>
      <c r="AL188">
        <v>0</v>
      </c>
      <c r="AM188">
        <v>0</v>
      </c>
    </row>
    <row r="189" spans="1:39" x14ac:dyDescent="0.3">
      <c r="A189">
        <v>1279469</v>
      </c>
      <c r="B189" t="s">
        <v>552</v>
      </c>
      <c r="C189" t="s">
        <v>553</v>
      </c>
      <c r="D189">
        <v>4114197</v>
      </c>
      <c r="E189" t="s">
        <v>70</v>
      </c>
      <c r="F189" t="s">
        <v>70</v>
      </c>
      <c r="H189" s="35">
        <v>41459</v>
      </c>
      <c r="I189" t="s">
        <v>66</v>
      </c>
      <c r="J189">
        <v>-11</v>
      </c>
      <c r="K189" t="s">
        <v>11</v>
      </c>
      <c r="M189" t="s">
        <v>181</v>
      </c>
      <c r="N189">
        <v>4410080</v>
      </c>
      <c r="O189" t="s">
        <v>182</v>
      </c>
      <c r="P189" s="35">
        <v>45197</v>
      </c>
      <c r="Q189" t="s">
        <v>56</v>
      </c>
      <c r="R189" s="35">
        <v>43737</v>
      </c>
      <c r="T189" t="s">
        <v>63</v>
      </c>
      <c r="U189">
        <v>530</v>
      </c>
      <c r="X189">
        <v>5</v>
      </c>
      <c r="Y189" t="s">
        <v>58</v>
      </c>
      <c r="AC189" t="s">
        <v>59</v>
      </c>
      <c r="AL189">
        <v>0</v>
      </c>
      <c r="AM189">
        <v>0</v>
      </c>
    </row>
    <row r="190" spans="1:39" x14ac:dyDescent="0.3">
      <c r="A190">
        <v>1559394</v>
      </c>
      <c r="B190" t="s">
        <v>555</v>
      </c>
      <c r="C190" t="s">
        <v>506</v>
      </c>
      <c r="D190">
        <v>3736769</v>
      </c>
      <c r="E190" t="s">
        <v>53</v>
      </c>
      <c r="H190" s="35">
        <v>41449</v>
      </c>
      <c r="I190" t="s">
        <v>66</v>
      </c>
      <c r="J190">
        <v>-11</v>
      </c>
      <c r="K190" t="s">
        <v>11</v>
      </c>
      <c r="M190" t="s">
        <v>67</v>
      </c>
      <c r="N190">
        <v>4370002</v>
      </c>
      <c r="O190" t="s">
        <v>68</v>
      </c>
      <c r="P190" s="35">
        <v>45311</v>
      </c>
      <c r="Q190" t="s">
        <v>56</v>
      </c>
      <c r="R190" s="35">
        <v>45311</v>
      </c>
      <c r="T190" t="s">
        <v>63</v>
      </c>
      <c r="U190">
        <v>500</v>
      </c>
      <c r="X190">
        <v>5</v>
      </c>
      <c r="Y190" t="s">
        <v>58</v>
      </c>
      <c r="AC190" t="s">
        <v>59</v>
      </c>
      <c r="AL190">
        <v>0</v>
      </c>
      <c r="AM190">
        <v>0</v>
      </c>
    </row>
    <row r="191" spans="1:39" x14ac:dyDescent="0.3">
      <c r="A191">
        <v>1565006</v>
      </c>
      <c r="B191" t="s">
        <v>5340</v>
      </c>
      <c r="C191" t="s">
        <v>5341</v>
      </c>
      <c r="D191">
        <v>1811592</v>
      </c>
      <c r="E191" t="s">
        <v>76</v>
      </c>
      <c r="H191" s="35">
        <v>42782</v>
      </c>
      <c r="I191" t="s">
        <v>53</v>
      </c>
      <c r="J191">
        <v>-9</v>
      </c>
      <c r="K191" t="s">
        <v>6</v>
      </c>
      <c r="M191" t="s">
        <v>71</v>
      </c>
      <c r="N191">
        <v>4180696</v>
      </c>
      <c r="O191" t="s">
        <v>137</v>
      </c>
      <c r="P191" s="35">
        <v>45340</v>
      </c>
      <c r="Q191" t="s">
        <v>56</v>
      </c>
      <c r="R191" s="35">
        <v>45340</v>
      </c>
      <c r="T191" t="s">
        <v>63</v>
      </c>
      <c r="U191">
        <v>500</v>
      </c>
      <c r="X191">
        <v>5</v>
      </c>
      <c r="Y191" t="s">
        <v>58</v>
      </c>
      <c r="AC191" t="s">
        <v>59</v>
      </c>
      <c r="AL191">
        <v>0</v>
      </c>
      <c r="AM191">
        <v>0</v>
      </c>
    </row>
    <row r="192" spans="1:39" x14ac:dyDescent="0.3">
      <c r="A192">
        <v>1353920</v>
      </c>
      <c r="B192" t="s">
        <v>556</v>
      </c>
      <c r="C192" t="s">
        <v>557</v>
      </c>
      <c r="D192">
        <v>4115009</v>
      </c>
      <c r="E192" t="s">
        <v>53</v>
      </c>
      <c r="H192" s="35">
        <v>41071</v>
      </c>
      <c r="I192" t="s">
        <v>143</v>
      </c>
      <c r="J192">
        <v>-12</v>
      </c>
      <c r="K192" t="s">
        <v>11</v>
      </c>
      <c r="M192" t="s">
        <v>181</v>
      </c>
      <c r="N192">
        <v>4410466</v>
      </c>
      <c r="O192" t="s">
        <v>236</v>
      </c>
      <c r="P192" s="35">
        <v>45203</v>
      </c>
      <c r="Q192" t="s">
        <v>56</v>
      </c>
      <c r="R192" s="35">
        <v>44469</v>
      </c>
      <c r="T192" t="s">
        <v>63</v>
      </c>
      <c r="U192">
        <v>500</v>
      </c>
      <c r="X192">
        <v>5</v>
      </c>
      <c r="Y192" t="s">
        <v>58</v>
      </c>
      <c r="AC192" t="s">
        <v>339</v>
      </c>
      <c r="AL192">
        <v>0</v>
      </c>
      <c r="AM192">
        <v>0</v>
      </c>
    </row>
    <row r="193" spans="1:39" x14ac:dyDescent="0.3">
      <c r="A193">
        <v>1530204</v>
      </c>
      <c r="B193" t="s">
        <v>559</v>
      </c>
      <c r="C193" t="s">
        <v>560</v>
      </c>
      <c r="D193">
        <v>3736348</v>
      </c>
      <c r="E193" t="s">
        <v>53</v>
      </c>
      <c r="H193" s="35">
        <v>41416</v>
      </c>
      <c r="I193" t="s">
        <v>66</v>
      </c>
      <c r="J193">
        <v>-11</v>
      </c>
      <c r="K193" t="s">
        <v>6</v>
      </c>
      <c r="M193" t="s">
        <v>67</v>
      </c>
      <c r="N193">
        <v>4370698</v>
      </c>
      <c r="O193" t="s">
        <v>200</v>
      </c>
      <c r="P193" s="35">
        <v>45204</v>
      </c>
      <c r="Q193" t="s">
        <v>56</v>
      </c>
      <c r="R193" s="35">
        <v>45204</v>
      </c>
      <c r="T193" t="s">
        <v>63</v>
      </c>
      <c r="U193">
        <v>500</v>
      </c>
      <c r="X193">
        <v>5</v>
      </c>
      <c r="Y193" t="s">
        <v>58</v>
      </c>
      <c r="AC193" t="s">
        <v>59</v>
      </c>
      <c r="AL193">
        <v>0</v>
      </c>
      <c r="AM193">
        <v>0</v>
      </c>
    </row>
    <row r="194" spans="1:39" x14ac:dyDescent="0.3">
      <c r="A194">
        <v>1506652</v>
      </c>
      <c r="B194" t="s">
        <v>562</v>
      </c>
      <c r="C194" t="s">
        <v>458</v>
      </c>
      <c r="D194">
        <v>4537977</v>
      </c>
      <c r="E194" t="s">
        <v>70</v>
      </c>
      <c r="H194" s="35">
        <v>41515</v>
      </c>
      <c r="I194" t="s">
        <v>66</v>
      </c>
      <c r="J194">
        <v>-11</v>
      </c>
      <c r="K194" t="s">
        <v>11</v>
      </c>
      <c r="M194" t="s">
        <v>54</v>
      </c>
      <c r="N194">
        <v>4450759</v>
      </c>
      <c r="O194" t="s">
        <v>499</v>
      </c>
      <c r="P194" s="35">
        <v>45305</v>
      </c>
      <c r="Q194" t="s">
        <v>56</v>
      </c>
      <c r="R194" s="35">
        <v>45171</v>
      </c>
      <c r="S194" s="35">
        <v>45177</v>
      </c>
      <c r="T194" t="s">
        <v>57</v>
      </c>
      <c r="U194">
        <v>500</v>
      </c>
      <c r="X194">
        <v>5</v>
      </c>
      <c r="Y194" t="s">
        <v>58</v>
      </c>
      <c r="AC194" t="s">
        <v>59</v>
      </c>
      <c r="AL194">
        <v>0</v>
      </c>
      <c r="AM194">
        <v>0</v>
      </c>
    </row>
    <row r="195" spans="1:39" x14ac:dyDescent="0.3">
      <c r="A195">
        <v>1323489</v>
      </c>
      <c r="B195" t="s">
        <v>563</v>
      </c>
      <c r="C195" t="s">
        <v>564</v>
      </c>
      <c r="D195">
        <v>369007</v>
      </c>
      <c r="E195" t="s">
        <v>70</v>
      </c>
      <c r="F195" t="s">
        <v>70</v>
      </c>
      <c r="H195" s="35">
        <v>40278</v>
      </c>
      <c r="I195" t="s">
        <v>110</v>
      </c>
      <c r="J195">
        <v>-14</v>
      </c>
      <c r="K195" t="s">
        <v>11</v>
      </c>
      <c r="M195" t="s">
        <v>77</v>
      </c>
      <c r="N195">
        <v>4360002</v>
      </c>
      <c r="O195" t="s">
        <v>78</v>
      </c>
      <c r="P195" s="35">
        <v>45183</v>
      </c>
      <c r="Q195" t="s">
        <v>56</v>
      </c>
      <c r="R195" s="35">
        <v>44105</v>
      </c>
      <c r="T195" t="s">
        <v>63</v>
      </c>
      <c r="U195">
        <v>602</v>
      </c>
      <c r="X195">
        <v>6</v>
      </c>
      <c r="Y195" t="s">
        <v>58</v>
      </c>
      <c r="AC195" t="s">
        <v>59</v>
      </c>
      <c r="AL195">
        <v>0</v>
      </c>
      <c r="AM195">
        <v>0</v>
      </c>
    </row>
    <row r="196" spans="1:39" x14ac:dyDescent="0.3">
      <c r="A196">
        <v>1563795</v>
      </c>
      <c r="B196" t="s">
        <v>5342</v>
      </c>
      <c r="C196" t="s">
        <v>235</v>
      </c>
      <c r="D196">
        <v>3611761</v>
      </c>
      <c r="E196" t="s">
        <v>53</v>
      </c>
      <c r="H196" s="35">
        <v>40229</v>
      </c>
      <c r="I196" t="s">
        <v>110</v>
      </c>
      <c r="J196">
        <v>-14</v>
      </c>
      <c r="K196" t="s">
        <v>11</v>
      </c>
      <c r="M196" t="s">
        <v>77</v>
      </c>
      <c r="N196">
        <v>4360002</v>
      </c>
      <c r="O196" t="s">
        <v>78</v>
      </c>
      <c r="P196" s="35">
        <v>45335</v>
      </c>
      <c r="Q196" t="s">
        <v>56</v>
      </c>
      <c r="R196" s="35">
        <v>45335</v>
      </c>
      <c r="T196" t="s">
        <v>63</v>
      </c>
      <c r="U196">
        <v>500</v>
      </c>
      <c r="X196">
        <v>5</v>
      </c>
      <c r="Y196" t="s">
        <v>58</v>
      </c>
      <c r="AC196" t="s">
        <v>59</v>
      </c>
      <c r="AL196">
        <v>0</v>
      </c>
      <c r="AM196">
        <v>0</v>
      </c>
    </row>
    <row r="197" spans="1:39" x14ac:dyDescent="0.3">
      <c r="A197">
        <v>1541755</v>
      </c>
      <c r="B197" t="s">
        <v>565</v>
      </c>
      <c r="C197" t="s">
        <v>162</v>
      </c>
      <c r="D197">
        <v>4538442</v>
      </c>
      <c r="E197" t="s">
        <v>53</v>
      </c>
      <c r="H197" s="35">
        <v>41629</v>
      </c>
      <c r="I197" t="s">
        <v>66</v>
      </c>
      <c r="J197">
        <v>-11</v>
      </c>
      <c r="K197" t="s">
        <v>11</v>
      </c>
      <c r="M197" t="s">
        <v>54</v>
      </c>
      <c r="N197">
        <v>4450192</v>
      </c>
      <c r="O197" t="s">
        <v>128</v>
      </c>
      <c r="P197" s="35">
        <v>45224</v>
      </c>
      <c r="Q197" t="s">
        <v>56</v>
      </c>
      <c r="R197" s="35">
        <v>45224</v>
      </c>
      <c r="T197" t="s">
        <v>63</v>
      </c>
      <c r="U197">
        <v>500</v>
      </c>
      <c r="X197">
        <v>5</v>
      </c>
      <c r="Y197" t="s">
        <v>58</v>
      </c>
      <c r="AC197" t="s">
        <v>59</v>
      </c>
      <c r="AL197">
        <v>0</v>
      </c>
      <c r="AM197">
        <v>0</v>
      </c>
    </row>
    <row r="198" spans="1:39" x14ac:dyDescent="0.3">
      <c r="A198">
        <v>1294168</v>
      </c>
      <c r="B198" t="s">
        <v>565</v>
      </c>
      <c r="C198" t="s">
        <v>192</v>
      </c>
      <c r="D198">
        <v>4531273</v>
      </c>
      <c r="E198" t="s">
        <v>53</v>
      </c>
      <c r="F198" t="s">
        <v>53</v>
      </c>
      <c r="H198" s="35">
        <v>40931</v>
      </c>
      <c r="I198" t="s">
        <v>143</v>
      </c>
      <c r="J198">
        <v>-12</v>
      </c>
      <c r="K198" t="s">
        <v>11</v>
      </c>
      <c r="M198" t="s">
        <v>54</v>
      </c>
      <c r="N198">
        <v>4450026</v>
      </c>
      <c r="O198" t="s">
        <v>62</v>
      </c>
      <c r="P198" s="35">
        <v>45180</v>
      </c>
      <c r="Q198" t="s">
        <v>56</v>
      </c>
      <c r="R198" s="35">
        <v>43764</v>
      </c>
      <c r="T198" t="s">
        <v>63</v>
      </c>
      <c r="U198">
        <v>500</v>
      </c>
      <c r="X198">
        <v>5</v>
      </c>
      <c r="Y198" t="s">
        <v>58</v>
      </c>
      <c r="AC198" t="s">
        <v>59</v>
      </c>
      <c r="AL198">
        <v>0</v>
      </c>
      <c r="AM198">
        <v>0</v>
      </c>
    </row>
    <row r="199" spans="1:39" x14ac:dyDescent="0.3">
      <c r="A199">
        <v>1509620</v>
      </c>
      <c r="B199" t="s">
        <v>565</v>
      </c>
      <c r="C199" t="s">
        <v>566</v>
      </c>
      <c r="D199">
        <v>4538027</v>
      </c>
      <c r="E199" t="s">
        <v>53</v>
      </c>
      <c r="H199" s="35">
        <v>42089</v>
      </c>
      <c r="I199" t="s">
        <v>53</v>
      </c>
      <c r="J199">
        <v>-9</v>
      </c>
      <c r="K199" t="s">
        <v>11</v>
      </c>
      <c r="M199" t="s">
        <v>54</v>
      </c>
      <c r="N199">
        <v>4450026</v>
      </c>
      <c r="O199" t="s">
        <v>62</v>
      </c>
      <c r="P199" s="35">
        <v>45180</v>
      </c>
      <c r="Q199" t="s">
        <v>56</v>
      </c>
      <c r="R199" s="35">
        <v>45180</v>
      </c>
      <c r="T199" t="s">
        <v>63</v>
      </c>
      <c r="U199">
        <v>500</v>
      </c>
      <c r="X199">
        <v>5</v>
      </c>
      <c r="Y199" t="s">
        <v>58</v>
      </c>
      <c r="AC199" t="s">
        <v>59</v>
      </c>
      <c r="AL199">
        <v>0</v>
      </c>
      <c r="AM199">
        <v>0</v>
      </c>
    </row>
    <row r="200" spans="1:39" x14ac:dyDescent="0.3">
      <c r="A200">
        <v>1525648</v>
      </c>
      <c r="B200" t="s">
        <v>567</v>
      </c>
      <c r="C200" t="s">
        <v>568</v>
      </c>
      <c r="D200">
        <v>2816899</v>
      </c>
      <c r="E200" t="s">
        <v>53</v>
      </c>
      <c r="H200" s="35">
        <v>43005</v>
      </c>
      <c r="I200" t="s">
        <v>53</v>
      </c>
      <c r="J200">
        <v>-9</v>
      </c>
      <c r="K200" t="s">
        <v>11</v>
      </c>
      <c r="M200" t="s">
        <v>69</v>
      </c>
      <c r="N200">
        <v>4280004</v>
      </c>
      <c r="O200" t="s">
        <v>99</v>
      </c>
      <c r="P200" s="35">
        <v>45198</v>
      </c>
      <c r="Q200" t="s">
        <v>56</v>
      </c>
      <c r="R200" s="35">
        <v>45198</v>
      </c>
      <c r="T200" t="s">
        <v>63</v>
      </c>
      <c r="U200">
        <v>500</v>
      </c>
      <c r="X200">
        <v>5</v>
      </c>
      <c r="Y200" t="s">
        <v>58</v>
      </c>
      <c r="AC200" t="s">
        <v>59</v>
      </c>
      <c r="AL200">
        <v>0</v>
      </c>
      <c r="AM200">
        <v>0</v>
      </c>
    </row>
    <row r="201" spans="1:39" x14ac:dyDescent="0.3">
      <c r="A201">
        <v>1527374</v>
      </c>
      <c r="B201" t="s">
        <v>569</v>
      </c>
      <c r="C201" t="s">
        <v>570</v>
      </c>
      <c r="D201">
        <v>4115970</v>
      </c>
      <c r="E201" t="s">
        <v>53</v>
      </c>
      <c r="H201" s="35">
        <v>43533</v>
      </c>
      <c r="I201" t="s">
        <v>53</v>
      </c>
      <c r="J201">
        <v>-9</v>
      </c>
      <c r="K201" t="s">
        <v>6</v>
      </c>
      <c r="M201" t="s">
        <v>181</v>
      </c>
      <c r="N201">
        <v>4410697</v>
      </c>
      <c r="O201" t="s">
        <v>423</v>
      </c>
      <c r="P201" s="35">
        <v>45200</v>
      </c>
      <c r="Q201" t="s">
        <v>56</v>
      </c>
      <c r="R201" s="35">
        <v>45200</v>
      </c>
      <c r="T201" t="s">
        <v>63</v>
      </c>
      <c r="U201">
        <v>500</v>
      </c>
      <c r="X201">
        <v>5</v>
      </c>
      <c r="Y201" t="s">
        <v>58</v>
      </c>
      <c r="AC201" t="s">
        <v>59</v>
      </c>
      <c r="AL201">
        <v>0</v>
      </c>
      <c r="AM201">
        <v>0</v>
      </c>
    </row>
    <row r="202" spans="1:39" x14ac:dyDescent="0.3">
      <c r="A202">
        <v>1526860</v>
      </c>
      <c r="B202" t="s">
        <v>571</v>
      </c>
      <c r="C202" t="s">
        <v>381</v>
      </c>
      <c r="D202">
        <v>3736291</v>
      </c>
      <c r="E202" t="s">
        <v>76</v>
      </c>
      <c r="H202" s="35">
        <v>41487</v>
      </c>
      <c r="I202" t="s">
        <v>66</v>
      </c>
      <c r="J202">
        <v>-11</v>
      </c>
      <c r="K202" t="s">
        <v>6</v>
      </c>
      <c r="M202" t="s">
        <v>67</v>
      </c>
      <c r="N202">
        <v>4370002</v>
      </c>
      <c r="O202" t="s">
        <v>68</v>
      </c>
      <c r="P202" s="35">
        <v>45199</v>
      </c>
      <c r="Q202" t="s">
        <v>56</v>
      </c>
      <c r="R202" s="35">
        <v>45199</v>
      </c>
      <c r="T202" t="s">
        <v>63</v>
      </c>
      <c r="U202">
        <v>500</v>
      </c>
      <c r="X202">
        <v>5</v>
      </c>
      <c r="Y202" t="s">
        <v>58</v>
      </c>
      <c r="AC202" t="s">
        <v>59</v>
      </c>
      <c r="AL202">
        <v>0</v>
      </c>
      <c r="AM202">
        <v>0</v>
      </c>
    </row>
    <row r="203" spans="1:39" x14ac:dyDescent="0.3">
      <c r="A203">
        <v>1354703</v>
      </c>
      <c r="B203" t="s">
        <v>572</v>
      </c>
      <c r="C203" t="s">
        <v>271</v>
      </c>
      <c r="D203">
        <v>369576</v>
      </c>
      <c r="E203" t="s">
        <v>70</v>
      </c>
      <c r="H203" s="35">
        <v>40706</v>
      </c>
      <c r="I203" t="s">
        <v>90</v>
      </c>
      <c r="J203">
        <v>-13</v>
      </c>
      <c r="K203" t="s">
        <v>11</v>
      </c>
      <c r="M203" t="s">
        <v>77</v>
      </c>
      <c r="N203">
        <v>4360454</v>
      </c>
      <c r="O203" t="s">
        <v>163</v>
      </c>
      <c r="P203" s="35">
        <v>45191</v>
      </c>
      <c r="Q203" t="s">
        <v>56</v>
      </c>
      <c r="R203" s="35">
        <v>44469</v>
      </c>
      <c r="T203" t="s">
        <v>63</v>
      </c>
      <c r="U203">
        <v>526</v>
      </c>
      <c r="X203">
        <v>5</v>
      </c>
      <c r="Y203" t="s">
        <v>58</v>
      </c>
      <c r="AC203" t="s">
        <v>59</v>
      </c>
      <c r="AL203">
        <v>0</v>
      </c>
      <c r="AM203">
        <v>0</v>
      </c>
    </row>
    <row r="204" spans="1:39" x14ac:dyDescent="0.3">
      <c r="A204">
        <v>1361104</v>
      </c>
      <c r="B204" t="s">
        <v>5343</v>
      </c>
      <c r="C204" t="s">
        <v>80</v>
      </c>
      <c r="D204">
        <v>4115085</v>
      </c>
      <c r="E204" t="s">
        <v>53</v>
      </c>
      <c r="H204" s="35">
        <v>41054</v>
      </c>
      <c r="I204" t="s">
        <v>143</v>
      </c>
      <c r="J204">
        <v>-12</v>
      </c>
      <c r="K204" t="s">
        <v>11</v>
      </c>
      <c r="M204" t="s">
        <v>181</v>
      </c>
      <c r="N204">
        <v>4410612</v>
      </c>
      <c r="O204" t="s">
        <v>213</v>
      </c>
      <c r="P204" s="35">
        <v>45332</v>
      </c>
      <c r="Q204" t="s">
        <v>56</v>
      </c>
      <c r="R204" s="35">
        <v>44477</v>
      </c>
      <c r="T204" t="s">
        <v>63</v>
      </c>
      <c r="U204">
        <v>500</v>
      </c>
      <c r="X204">
        <v>5</v>
      </c>
      <c r="Y204" t="s">
        <v>58</v>
      </c>
      <c r="AC204" t="s">
        <v>59</v>
      </c>
      <c r="AL204">
        <v>0</v>
      </c>
      <c r="AM204">
        <v>0</v>
      </c>
    </row>
    <row r="205" spans="1:39" x14ac:dyDescent="0.3">
      <c r="A205">
        <v>1427370</v>
      </c>
      <c r="B205" t="s">
        <v>573</v>
      </c>
      <c r="C205" t="s">
        <v>331</v>
      </c>
      <c r="D205">
        <v>3734053</v>
      </c>
      <c r="E205" t="s">
        <v>70</v>
      </c>
      <c r="H205" s="35">
        <v>40188</v>
      </c>
      <c r="I205" t="s">
        <v>110</v>
      </c>
      <c r="J205">
        <v>-14</v>
      </c>
      <c r="K205" t="s">
        <v>11</v>
      </c>
      <c r="M205" t="s">
        <v>67</v>
      </c>
      <c r="N205">
        <v>4370132</v>
      </c>
      <c r="O205" t="s">
        <v>148</v>
      </c>
      <c r="P205" s="35">
        <v>45317</v>
      </c>
      <c r="Q205" t="s">
        <v>56</v>
      </c>
      <c r="R205" s="35">
        <v>44822</v>
      </c>
      <c r="T205" t="s">
        <v>63</v>
      </c>
      <c r="U205">
        <v>500</v>
      </c>
      <c r="X205">
        <v>5</v>
      </c>
      <c r="Y205" t="s">
        <v>58</v>
      </c>
      <c r="AC205" t="s">
        <v>59</v>
      </c>
      <c r="AL205">
        <v>0</v>
      </c>
      <c r="AM205">
        <v>0</v>
      </c>
    </row>
    <row r="206" spans="1:39" x14ac:dyDescent="0.3">
      <c r="A206">
        <v>1349381</v>
      </c>
      <c r="B206" t="s">
        <v>574</v>
      </c>
      <c r="C206" t="s">
        <v>428</v>
      </c>
      <c r="D206">
        <v>4114979</v>
      </c>
      <c r="E206" t="s">
        <v>70</v>
      </c>
      <c r="F206" t="s">
        <v>70</v>
      </c>
      <c r="H206" s="35">
        <v>39961</v>
      </c>
      <c r="I206" t="s">
        <v>102</v>
      </c>
      <c r="J206">
        <v>-15</v>
      </c>
      <c r="K206" t="s">
        <v>11</v>
      </c>
      <c r="M206" t="s">
        <v>181</v>
      </c>
      <c r="N206">
        <v>4410065</v>
      </c>
      <c r="O206" t="s">
        <v>272</v>
      </c>
      <c r="P206" s="35">
        <v>45181</v>
      </c>
      <c r="Q206" t="s">
        <v>56</v>
      </c>
      <c r="R206" s="35">
        <v>44463</v>
      </c>
      <c r="T206" t="s">
        <v>63</v>
      </c>
      <c r="U206">
        <v>500</v>
      </c>
      <c r="X206">
        <v>5</v>
      </c>
      <c r="Y206" t="s">
        <v>58</v>
      </c>
      <c r="AC206" t="s">
        <v>59</v>
      </c>
      <c r="AL206">
        <v>0</v>
      </c>
      <c r="AM206">
        <v>0</v>
      </c>
    </row>
    <row r="207" spans="1:39" x14ac:dyDescent="0.3">
      <c r="A207">
        <v>1339894</v>
      </c>
      <c r="B207" t="s">
        <v>575</v>
      </c>
      <c r="C207" t="s">
        <v>484</v>
      </c>
      <c r="D207">
        <v>3732760</v>
      </c>
      <c r="E207" t="s">
        <v>53</v>
      </c>
      <c r="F207" t="s">
        <v>53</v>
      </c>
      <c r="H207" s="35">
        <v>41099</v>
      </c>
      <c r="I207" t="s">
        <v>143</v>
      </c>
      <c r="J207">
        <v>-12</v>
      </c>
      <c r="K207" t="s">
        <v>11</v>
      </c>
      <c r="M207" t="s">
        <v>67</v>
      </c>
      <c r="N207">
        <v>4370690</v>
      </c>
      <c r="O207" t="s">
        <v>576</v>
      </c>
      <c r="P207" s="35">
        <v>45177</v>
      </c>
      <c r="Q207" t="s">
        <v>56</v>
      </c>
      <c r="R207" s="35">
        <v>44452</v>
      </c>
      <c r="T207" t="s">
        <v>63</v>
      </c>
      <c r="U207">
        <v>500</v>
      </c>
      <c r="X207">
        <v>5</v>
      </c>
      <c r="Y207" t="s">
        <v>58</v>
      </c>
      <c r="AC207" t="s">
        <v>59</v>
      </c>
      <c r="AL207">
        <v>1</v>
      </c>
      <c r="AM207">
        <v>1</v>
      </c>
    </row>
    <row r="208" spans="1:39" x14ac:dyDescent="0.3">
      <c r="A208">
        <v>1508577</v>
      </c>
      <c r="B208" t="s">
        <v>575</v>
      </c>
      <c r="C208" t="s">
        <v>577</v>
      </c>
      <c r="D208">
        <v>3735961</v>
      </c>
      <c r="E208" t="s">
        <v>53</v>
      </c>
      <c r="H208" s="35">
        <v>41099</v>
      </c>
      <c r="I208" t="s">
        <v>143</v>
      </c>
      <c r="J208">
        <v>-12</v>
      </c>
      <c r="K208" t="s">
        <v>6</v>
      </c>
      <c r="M208" t="s">
        <v>67</v>
      </c>
      <c r="N208">
        <v>4370690</v>
      </c>
      <c r="O208" t="s">
        <v>576</v>
      </c>
      <c r="P208" s="35">
        <v>45177</v>
      </c>
      <c r="Q208" t="s">
        <v>56</v>
      </c>
      <c r="R208" s="35">
        <v>45177</v>
      </c>
      <c r="T208" t="s">
        <v>63</v>
      </c>
      <c r="U208">
        <v>500</v>
      </c>
      <c r="X208">
        <v>5</v>
      </c>
      <c r="Y208" t="s">
        <v>58</v>
      </c>
      <c r="AC208" t="s">
        <v>59</v>
      </c>
      <c r="AL208">
        <v>0</v>
      </c>
      <c r="AM208">
        <v>0</v>
      </c>
    </row>
    <row r="209" spans="1:39" x14ac:dyDescent="0.3">
      <c r="A209">
        <v>1178272</v>
      </c>
      <c r="B209" t="s">
        <v>575</v>
      </c>
      <c r="C209" t="s">
        <v>578</v>
      </c>
      <c r="D209">
        <v>3729501</v>
      </c>
      <c r="E209" t="s">
        <v>70</v>
      </c>
      <c r="F209" t="s">
        <v>70</v>
      </c>
      <c r="H209" s="35">
        <v>39835</v>
      </c>
      <c r="I209" t="s">
        <v>102</v>
      </c>
      <c r="J209">
        <v>-15</v>
      </c>
      <c r="K209" t="s">
        <v>11</v>
      </c>
      <c r="M209" t="s">
        <v>67</v>
      </c>
      <c r="N209">
        <v>4370690</v>
      </c>
      <c r="O209" t="s">
        <v>576</v>
      </c>
      <c r="P209" s="35">
        <v>45177</v>
      </c>
      <c r="Q209" t="s">
        <v>56</v>
      </c>
      <c r="R209" s="35">
        <v>43008</v>
      </c>
      <c r="T209" t="s">
        <v>63</v>
      </c>
      <c r="U209">
        <v>500</v>
      </c>
      <c r="X209">
        <v>5</v>
      </c>
      <c r="Y209" t="s">
        <v>58</v>
      </c>
      <c r="AC209" t="s">
        <v>59</v>
      </c>
      <c r="AL209">
        <v>0</v>
      </c>
      <c r="AM209">
        <v>0</v>
      </c>
    </row>
    <row r="210" spans="1:39" x14ac:dyDescent="0.3">
      <c r="A210">
        <v>1550247</v>
      </c>
      <c r="B210" t="s">
        <v>579</v>
      </c>
      <c r="C210" t="s">
        <v>580</v>
      </c>
      <c r="D210">
        <v>2817049</v>
      </c>
      <c r="E210" t="s">
        <v>53</v>
      </c>
      <c r="H210" s="35">
        <v>41377</v>
      </c>
      <c r="I210" t="s">
        <v>66</v>
      </c>
      <c r="J210">
        <v>-11</v>
      </c>
      <c r="K210" t="s">
        <v>11</v>
      </c>
      <c r="M210" t="s">
        <v>69</v>
      </c>
      <c r="N210">
        <v>4280004</v>
      </c>
      <c r="O210" t="s">
        <v>99</v>
      </c>
      <c r="P210" s="35">
        <v>45257</v>
      </c>
      <c r="Q210" t="s">
        <v>56</v>
      </c>
      <c r="R210" s="35">
        <v>45257</v>
      </c>
      <c r="T210" t="s">
        <v>63</v>
      </c>
      <c r="U210">
        <v>500</v>
      </c>
      <c r="X210">
        <v>5</v>
      </c>
      <c r="Y210" t="s">
        <v>58</v>
      </c>
      <c r="AC210" t="s">
        <v>59</v>
      </c>
      <c r="AL210">
        <v>0</v>
      </c>
      <c r="AM210">
        <v>0</v>
      </c>
    </row>
    <row r="211" spans="1:39" x14ac:dyDescent="0.3">
      <c r="A211">
        <v>1430879</v>
      </c>
      <c r="B211" t="s">
        <v>582</v>
      </c>
      <c r="C211" t="s">
        <v>436</v>
      </c>
      <c r="D211">
        <v>3610173</v>
      </c>
      <c r="E211" t="s">
        <v>70</v>
      </c>
      <c r="F211" t="s">
        <v>53</v>
      </c>
      <c r="H211" s="35">
        <v>40157</v>
      </c>
      <c r="I211" t="s">
        <v>102</v>
      </c>
      <c r="J211">
        <v>-15</v>
      </c>
      <c r="K211" t="s">
        <v>11</v>
      </c>
      <c r="M211" t="s">
        <v>77</v>
      </c>
      <c r="N211">
        <v>4360315</v>
      </c>
      <c r="O211" t="s">
        <v>480</v>
      </c>
      <c r="P211" s="35">
        <v>45189</v>
      </c>
      <c r="Q211" t="s">
        <v>56</v>
      </c>
      <c r="R211" s="35">
        <v>44825</v>
      </c>
      <c r="T211" t="s">
        <v>63</v>
      </c>
      <c r="U211">
        <v>500</v>
      </c>
      <c r="X211">
        <v>5</v>
      </c>
      <c r="Y211" t="s">
        <v>58</v>
      </c>
      <c r="AC211" t="s">
        <v>59</v>
      </c>
      <c r="AL211">
        <v>0</v>
      </c>
      <c r="AM211">
        <v>0</v>
      </c>
    </row>
    <row r="212" spans="1:39" x14ac:dyDescent="0.3">
      <c r="A212">
        <v>980823</v>
      </c>
      <c r="B212" t="s">
        <v>583</v>
      </c>
      <c r="C212" t="s">
        <v>396</v>
      </c>
      <c r="D212">
        <v>2813460</v>
      </c>
      <c r="E212" t="s">
        <v>70</v>
      </c>
      <c r="F212" t="s">
        <v>70</v>
      </c>
      <c r="H212" s="35">
        <v>39642</v>
      </c>
      <c r="I212" t="s">
        <v>98</v>
      </c>
      <c r="J212">
        <v>-16</v>
      </c>
      <c r="K212" t="s">
        <v>11</v>
      </c>
      <c r="M212" t="s">
        <v>69</v>
      </c>
      <c r="N212">
        <v>4280004</v>
      </c>
      <c r="O212" t="s">
        <v>99</v>
      </c>
      <c r="P212" s="35">
        <v>45177</v>
      </c>
      <c r="Q212" t="s">
        <v>56</v>
      </c>
      <c r="R212" s="35">
        <v>41589</v>
      </c>
      <c r="T212" t="s">
        <v>63</v>
      </c>
      <c r="U212">
        <v>1955</v>
      </c>
      <c r="X212">
        <v>19</v>
      </c>
      <c r="Y212" t="s">
        <v>58</v>
      </c>
      <c r="AC212" t="s">
        <v>59</v>
      </c>
      <c r="AL212">
        <v>0</v>
      </c>
      <c r="AM212">
        <v>0</v>
      </c>
    </row>
    <row r="213" spans="1:39" x14ac:dyDescent="0.3">
      <c r="A213">
        <v>1184536</v>
      </c>
      <c r="B213" t="s">
        <v>583</v>
      </c>
      <c r="C213" t="s">
        <v>361</v>
      </c>
      <c r="D213">
        <v>3729602</v>
      </c>
      <c r="E213" t="s">
        <v>53</v>
      </c>
      <c r="H213" s="35">
        <v>39327</v>
      </c>
      <c r="I213" t="s">
        <v>125</v>
      </c>
      <c r="J213">
        <v>-17</v>
      </c>
      <c r="K213" t="s">
        <v>11</v>
      </c>
      <c r="M213" t="s">
        <v>67</v>
      </c>
      <c r="N213">
        <v>4370709</v>
      </c>
      <c r="O213" t="s">
        <v>584</v>
      </c>
      <c r="P213" s="35">
        <v>45210</v>
      </c>
      <c r="Q213" t="s">
        <v>56</v>
      </c>
      <c r="R213" s="35">
        <v>43018</v>
      </c>
      <c r="T213" t="s">
        <v>63</v>
      </c>
      <c r="U213">
        <v>500</v>
      </c>
      <c r="X213">
        <v>5</v>
      </c>
      <c r="Y213" t="s">
        <v>58</v>
      </c>
      <c r="AC213" t="s">
        <v>59</v>
      </c>
      <c r="AL213">
        <v>0</v>
      </c>
      <c r="AM213">
        <v>0</v>
      </c>
    </row>
    <row r="214" spans="1:39" x14ac:dyDescent="0.3">
      <c r="A214">
        <v>1141095</v>
      </c>
      <c r="B214" t="s">
        <v>588</v>
      </c>
      <c r="C214" t="s">
        <v>532</v>
      </c>
      <c r="D214">
        <v>4113362</v>
      </c>
      <c r="E214" t="s">
        <v>53</v>
      </c>
      <c r="F214" t="s">
        <v>70</v>
      </c>
      <c r="H214" s="35">
        <v>39033</v>
      </c>
      <c r="I214" t="s">
        <v>94</v>
      </c>
      <c r="J214">
        <v>-18</v>
      </c>
      <c r="K214" t="s">
        <v>11</v>
      </c>
      <c r="M214" t="s">
        <v>181</v>
      </c>
      <c r="N214">
        <v>4410543</v>
      </c>
      <c r="O214" t="s">
        <v>591</v>
      </c>
      <c r="P214" s="35">
        <v>45247</v>
      </c>
      <c r="Q214" t="s">
        <v>56</v>
      </c>
      <c r="R214" s="35">
        <v>42671</v>
      </c>
      <c r="T214" t="s">
        <v>63</v>
      </c>
      <c r="U214">
        <v>500</v>
      </c>
      <c r="X214">
        <v>5</v>
      </c>
      <c r="Y214" t="s">
        <v>58</v>
      </c>
      <c r="AC214" t="s">
        <v>59</v>
      </c>
      <c r="AL214">
        <v>0</v>
      </c>
      <c r="AM214">
        <v>0</v>
      </c>
    </row>
    <row r="215" spans="1:39" x14ac:dyDescent="0.3">
      <c r="A215">
        <v>1468245</v>
      </c>
      <c r="B215" t="s">
        <v>588</v>
      </c>
      <c r="C215" t="s">
        <v>259</v>
      </c>
      <c r="D215">
        <v>3610561</v>
      </c>
      <c r="E215" t="s">
        <v>70</v>
      </c>
      <c r="H215" s="35">
        <v>41001</v>
      </c>
      <c r="I215" t="s">
        <v>143</v>
      </c>
      <c r="J215">
        <v>-12</v>
      </c>
      <c r="K215" t="s">
        <v>11</v>
      </c>
      <c r="M215" t="s">
        <v>77</v>
      </c>
      <c r="N215">
        <v>4360729</v>
      </c>
      <c r="O215" t="s">
        <v>319</v>
      </c>
      <c r="P215" s="35">
        <v>45275</v>
      </c>
      <c r="Q215" t="s">
        <v>56</v>
      </c>
      <c r="R215" s="35">
        <v>44931</v>
      </c>
      <c r="T215" t="s">
        <v>63</v>
      </c>
      <c r="U215">
        <v>500</v>
      </c>
      <c r="X215">
        <v>5</v>
      </c>
      <c r="Y215" t="s">
        <v>58</v>
      </c>
      <c r="AC215" t="s">
        <v>59</v>
      </c>
      <c r="AL215">
        <v>0</v>
      </c>
      <c r="AM215">
        <v>0</v>
      </c>
    </row>
    <row r="216" spans="1:39" x14ac:dyDescent="0.3">
      <c r="A216">
        <v>1237570</v>
      </c>
      <c r="B216" t="s">
        <v>588</v>
      </c>
      <c r="C216" t="s">
        <v>592</v>
      </c>
      <c r="D216">
        <v>3730594</v>
      </c>
      <c r="E216" t="s">
        <v>70</v>
      </c>
      <c r="F216" t="s">
        <v>53</v>
      </c>
      <c r="H216" s="35">
        <v>41455</v>
      </c>
      <c r="I216" t="s">
        <v>66</v>
      </c>
      <c r="J216">
        <v>-11</v>
      </c>
      <c r="K216" t="s">
        <v>11</v>
      </c>
      <c r="M216" t="s">
        <v>67</v>
      </c>
      <c r="N216">
        <v>4370439</v>
      </c>
      <c r="O216" t="s">
        <v>593</v>
      </c>
      <c r="P216" s="35">
        <v>45209</v>
      </c>
      <c r="Q216" t="s">
        <v>56</v>
      </c>
      <c r="R216" s="35">
        <v>43388</v>
      </c>
      <c r="T216" t="s">
        <v>63</v>
      </c>
      <c r="U216">
        <v>500</v>
      </c>
      <c r="X216">
        <v>5</v>
      </c>
      <c r="Y216" t="s">
        <v>58</v>
      </c>
      <c r="AC216" t="s">
        <v>59</v>
      </c>
      <c r="AL216">
        <v>0</v>
      </c>
      <c r="AM216">
        <v>0</v>
      </c>
    </row>
    <row r="217" spans="1:39" x14ac:dyDescent="0.3">
      <c r="A217">
        <v>1421316</v>
      </c>
      <c r="B217" t="s">
        <v>594</v>
      </c>
      <c r="C217" t="s">
        <v>595</v>
      </c>
      <c r="D217">
        <v>4535206</v>
      </c>
      <c r="E217" t="s">
        <v>53</v>
      </c>
      <c r="F217" t="s">
        <v>53</v>
      </c>
      <c r="H217" s="35">
        <v>40309</v>
      </c>
      <c r="I217" t="s">
        <v>110</v>
      </c>
      <c r="J217">
        <v>-14</v>
      </c>
      <c r="K217" t="s">
        <v>6</v>
      </c>
      <c r="M217" t="s">
        <v>54</v>
      </c>
      <c r="N217">
        <v>4450285</v>
      </c>
      <c r="O217" t="s">
        <v>228</v>
      </c>
      <c r="P217" s="35">
        <v>45185</v>
      </c>
      <c r="Q217" t="s">
        <v>56</v>
      </c>
      <c r="R217" s="35">
        <v>44814</v>
      </c>
      <c r="T217" t="s">
        <v>63</v>
      </c>
      <c r="U217">
        <v>500</v>
      </c>
      <c r="X217">
        <v>5</v>
      </c>
      <c r="Y217" t="s">
        <v>58</v>
      </c>
      <c r="AC217" t="s">
        <v>59</v>
      </c>
      <c r="AL217">
        <v>0</v>
      </c>
      <c r="AM217">
        <v>0</v>
      </c>
    </row>
    <row r="218" spans="1:39" x14ac:dyDescent="0.3">
      <c r="A218">
        <v>1519174</v>
      </c>
      <c r="B218" t="s">
        <v>596</v>
      </c>
      <c r="C218" t="s">
        <v>597</v>
      </c>
      <c r="D218">
        <v>2816834</v>
      </c>
      <c r="E218" t="s">
        <v>70</v>
      </c>
      <c r="H218" s="35">
        <v>41689</v>
      </c>
      <c r="I218" t="s">
        <v>85</v>
      </c>
      <c r="J218">
        <v>-10</v>
      </c>
      <c r="K218" t="s">
        <v>11</v>
      </c>
      <c r="M218" t="s">
        <v>69</v>
      </c>
      <c r="N218">
        <v>4280722</v>
      </c>
      <c r="O218" t="s">
        <v>134</v>
      </c>
      <c r="P218" s="35">
        <v>45191</v>
      </c>
      <c r="Q218" t="s">
        <v>56</v>
      </c>
      <c r="R218" s="35">
        <v>45191</v>
      </c>
      <c r="T218" t="s">
        <v>63</v>
      </c>
      <c r="U218">
        <v>500</v>
      </c>
      <c r="X218">
        <v>5</v>
      </c>
      <c r="Y218" t="s">
        <v>58</v>
      </c>
      <c r="AC218" t="s">
        <v>59</v>
      </c>
      <c r="AL218">
        <v>0</v>
      </c>
      <c r="AM218">
        <v>0</v>
      </c>
    </row>
    <row r="219" spans="1:39" x14ac:dyDescent="0.3">
      <c r="A219">
        <v>1535777</v>
      </c>
      <c r="B219" t="s">
        <v>599</v>
      </c>
      <c r="C219" t="s">
        <v>600</v>
      </c>
      <c r="D219">
        <v>2816981</v>
      </c>
      <c r="E219" t="s">
        <v>53</v>
      </c>
      <c r="H219" s="35">
        <v>40777</v>
      </c>
      <c r="I219" t="s">
        <v>90</v>
      </c>
      <c r="J219">
        <v>-13</v>
      </c>
      <c r="K219" t="s">
        <v>6</v>
      </c>
      <c r="M219" t="s">
        <v>69</v>
      </c>
      <c r="N219">
        <v>4280716</v>
      </c>
      <c r="O219" t="s">
        <v>489</v>
      </c>
      <c r="P219" s="35">
        <v>45211</v>
      </c>
      <c r="Q219" t="s">
        <v>56</v>
      </c>
      <c r="R219" s="35">
        <v>45211</v>
      </c>
      <c r="S219" s="35">
        <v>45208</v>
      </c>
      <c r="T219" t="s">
        <v>57</v>
      </c>
      <c r="U219">
        <v>500</v>
      </c>
      <c r="X219">
        <v>5</v>
      </c>
      <c r="Y219" t="s">
        <v>58</v>
      </c>
      <c r="AC219" t="s">
        <v>59</v>
      </c>
      <c r="AL219">
        <v>0</v>
      </c>
      <c r="AM219">
        <v>0</v>
      </c>
    </row>
    <row r="220" spans="1:39" x14ac:dyDescent="0.3">
      <c r="A220">
        <v>1470057</v>
      </c>
      <c r="B220" t="s">
        <v>601</v>
      </c>
      <c r="C220" t="s">
        <v>602</v>
      </c>
      <c r="D220">
        <v>4115769</v>
      </c>
      <c r="E220" t="s">
        <v>53</v>
      </c>
      <c r="F220" t="s">
        <v>53</v>
      </c>
      <c r="H220" s="35">
        <v>42302</v>
      </c>
      <c r="I220" t="s">
        <v>53</v>
      </c>
      <c r="J220">
        <v>-9</v>
      </c>
      <c r="K220" t="s">
        <v>11</v>
      </c>
      <c r="M220" t="s">
        <v>181</v>
      </c>
      <c r="N220">
        <v>4410615</v>
      </c>
      <c r="O220" t="s">
        <v>603</v>
      </c>
      <c r="P220" s="35">
        <v>45275</v>
      </c>
      <c r="Q220" t="s">
        <v>56</v>
      </c>
      <c r="R220" s="35">
        <v>44942</v>
      </c>
      <c r="T220" t="s">
        <v>63</v>
      </c>
      <c r="U220">
        <v>500</v>
      </c>
      <c r="X220">
        <v>5</v>
      </c>
      <c r="Y220" t="s">
        <v>58</v>
      </c>
      <c r="AC220" t="s">
        <v>59</v>
      </c>
      <c r="AL220">
        <v>0</v>
      </c>
      <c r="AM220">
        <v>0</v>
      </c>
    </row>
    <row r="221" spans="1:39" x14ac:dyDescent="0.3">
      <c r="A221">
        <v>1312421</v>
      </c>
      <c r="B221" t="s">
        <v>605</v>
      </c>
      <c r="C221" t="s">
        <v>606</v>
      </c>
      <c r="D221">
        <v>4531887</v>
      </c>
      <c r="E221" t="s">
        <v>70</v>
      </c>
      <c r="F221" t="s">
        <v>70</v>
      </c>
      <c r="H221" s="35">
        <v>40396</v>
      </c>
      <c r="I221" t="s">
        <v>110</v>
      </c>
      <c r="J221">
        <v>-14</v>
      </c>
      <c r="K221" t="s">
        <v>11</v>
      </c>
      <c r="M221" t="s">
        <v>54</v>
      </c>
      <c r="N221">
        <v>4450751</v>
      </c>
      <c r="O221" t="s">
        <v>187</v>
      </c>
      <c r="P221" s="35">
        <v>45131</v>
      </c>
      <c r="Q221" t="s">
        <v>56</v>
      </c>
      <c r="R221" s="35">
        <v>43962</v>
      </c>
      <c r="T221" t="s">
        <v>63</v>
      </c>
      <c r="U221">
        <v>908</v>
      </c>
      <c r="X221">
        <v>9</v>
      </c>
      <c r="Y221" t="s">
        <v>58</v>
      </c>
      <c r="AC221" t="s">
        <v>59</v>
      </c>
      <c r="AL221">
        <v>0</v>
      </c>
      <c r="AM221">
        <v>0</v>
      </c>
    </row>
    <row r="222" spans="1:39" x14ac:dyDescent="0.3">
      <c r="A222">
        <v>1526850</v>
      </c>
      <c r="B222" t="s">
        <v>607</v>
      </c>
      <c r="C222" t="s">
        <v>311</v>
      </c>
      <c r="D222">
        <v>3736282</v>
      </c>
      <c r="E222" t="s">
        <v>76</v>
      </c>
      <c r="H222" s="35">
        <v>43668</v>
      </c>
      <c r="I222" t="s">
        <v>53</v>
      </c>
      <c r="J222">
        <v>-9</v>
      </c>
      <c r="K222" t="s">
        <v>11</v>
      </c>
      <c r="M222" t="s">
        <v>67</v>
      </c>
      <c r="N222">
        <v>4370002</v>
      </c>
      <c r="O222" t="s">
        <v>68</v>
      </c>
      <c r="P222" s="35">
        <v>45199</v>
      </c>
      <c r="Q222" t="s">
        <v>56</v>
      </c>
      <c r="R222" s="35">
        <v>45199</v>
      </c>
      <c r="T222" t="s">
        <v>63</v>
      </c>
      <c r="U222">
        <v>500</v>
      </c>
      <c r="X222">
        <v>5</v>
      </c>
      <c r="Y222" t="s">
        <v>58</v>
      </c>
      <c r="AC222" t="s">
        <v>59</v>
      </c>
      <c r="AL222">
        <v>0</v>
      </c>
      <c r="AM222">
        <v>0</v>
      </c>
    </row>
    <row r="223" spans="1:39" x14ac:dyDescent="0.3">
      <c r="A223">
        <v>1523584</v>
      </c>
      <c r="B223" t="s">
        <v>608</v>
      </c>
      <c r="C223" t="s">
        <v>271</v>
      </c>
      <c r="D223">
        <v>3611517</v>
      </c>
      <c r="E223" t="s">
        <v>76</v>
      </c>
      <c r="H223" s="35">
        <v>42991</v>
      </c>
      <c r="I223" t="s">
        <v>53</v>
      </c>
      <c r="J223">
        <v>-9</v>
      </c>
      <c r="K223" t="s">
        <v>6</v>
      </c>
      <c r="M223" t="s">
        <v>77</v>
      </c>
      <c r="N223">
        <v>4360002</v>
      </c>
      <c r="O223" t="s">
        <v>78</v>
      </c>
      <c r="P223" s="35">
        <v>45197</v>
      </c>
      <c r="Q223" t="s">
        <v>56</v>
      </c>
      <c r="R223" s="35">
        <v>45197</v>
      </c>
      <c r="T223" t="s">
        <v>63</v>
      </c>
      <c r="U223">
        <v>500</v>
      </c>
      <c r="X223">
        <v>5</v>
      </c>
      <c r="Y223" t="s">
        <v>58</v>
      </c>
      <c r="AC223" t="s">
        <v>59</v>
      </c>
      <c r="AL223">
        <v>0</v>
      </c>
      <c r="AM223">
        <v>0</v>
      </c>
    </row>
    <row r="224" spans="1:39" x14ac:dyDescent="0.3">
      <c r="A224">
        <v>1113848</v>
      </c>
      <c r="B224" t="s">
        <v>609</v>
      </c>
      <c r="C224" t="s">
        <v>610</v>
      </c>
      <c r="D224">
        <v>4113158</v>
      </c>
      <c r="E224" t="s">
        <v>70</v>
      </c>
      <c r="F224" t="s">
        <v>53</v>
      </c>
      <c r="H224" s="35">
        <v>40206</v>
      </c>
      <c r="I224" t="s">
        <v>110</v>
      </c>
      <c r="J224">
        <v>-14</v>
      </c>
      <c r="K224" t="s">
        <v>6</v>
      </c>
      <c r="M224" t="s">
        <v>181</v>
      </c>
      <c r="N224">
        <v>4410080</v>
      </c>
      <c r="O224" t="s">
        <v>182</v>
      </c>
      <c r="P224" s="35">
        <v>45181</v>
      </c>
      <c r="Q224" t="s">
        <v>56</v>
      </c>
      <c r="R224" s="35">
        <v>42621</v>
      </c>
      <c r="T224" t="s">
        <v>63</v>
      </c>
      <c r="U224">
        <v>500</v>
      </c>
      <c r="X224">
        <v>5</v>
      </c>
      <c r="Y224" t="s">
        <v>58</v>
      </c>
      <c r="AC224" t="s">
        <v>59</v>
      </c>
      <c r="AL224">
        <v>0</v>
      </c>
      <c r="AM224">
        <v>0</v>
      </c>
    </row>
    <row r="225" spans="1:39" x14ac:dyDescent="0.3">
      <c r="A225">
        <v>1240820</v>
      </c>
      <c r="B225" t="s">
        <v>609</v>
      </c>
      <c r="C225" t="s">
        <v>611</v>
      </c>
      <c r="D225">
        <v>189702</v>
      </c>
      <c r="E225" t="s">
        <v>53</v>
      </c>
      <c r="F225" t="s">
        <v>53</v>
      </c>
      <c r="H225" s="35">
        <v>43375</v>
      </c>
      <c r="I225" t="s">
        <v>53</v>
      </c>
      <c r="J225">
        <v>-9</v>
      </c>
      <c r="K225" t="s">
        <v>6</v>
      </c>
      <c r="M225" t="s">
        <v>71</v>
      </c>
      <c r="N225">
        <v>4180696</v>
      </c>
      <c r="O225" t="s">
        <v>137</v>
      </c>
      <c r="P225" s="35">
        <v>45195</v>
      </c>
      <c r="Q225" t="s">
        <v>56</v>
      </c>
      <c r="R225" s="35">
        <v>43397</v>
      </c>
      <c r="T225" t="s">
        <v>63</v>
      </c>
      <c r="U225">
        <v>500</v>
      </c>
      <c r="X225">
        <v>5</v>
      </c>
      <c r="Y225" t="s">
        <v>58</v>
      </c>
      <c r="AC225" t="s">
        <v>59</v>
      </c>
      <c r="AL225">
        <v>0</v>
      </c>
      <c r="AM225">
        <v>0</v>
      </c>
    </row>
    <row r="226" spans="1:39" x14ac:dyDescent="0.3">
      <c r="A226">
        <v>1333600</v>
      </c>
      <c r="B226" t="s">
        <v>609</v>
      </c>
      <c r="C226" t="s">
        <v>612</v>
      </c>
      <c r="D226">
        <v>1810153</v>
      </c>
      <c r="E226" t="s">
        <v>53</v>
      </c>
      <c r="F226" t="s">
        <v>53</v>
      </c>
      <c r="H226" s="35">
        <v>44328</v>
      </c>
      <c r="I226" t="s">
        <v>53</v>
      </c>
      <c r="J226">
        <v>-9</v>
      </c>
      <c r="K226" t="s">
        <v>6</v>
      </c>
      <c r="M226" t="s">
        <v>71</v>
      </c>
      <c r="N226">
        <v>4180696</v>
      </c>
      <c r="O226" t="s">
        <v>137</v>
      </c>
      <c r="P226" s="35">
        <v>45195</v>
      </c>
      <c r="Q226" t="s">
        <v>56</v>
      </c>
      <c r="R226" s="35">
        <v>44328</v>
      </c>
      <c r="T226" t="s">
        <v>63</v>
      </c>
      <c r="U226">
        <v>500</v>
      </c>
      <c r="X226">
        <v>5</v>
      </c>
      <c r="Y226" t="s">
        <v>58</v>
      </c>
      <c r="AC226" t="s">
        <v>59</v>
      </c>
      <c r="AL226">
        <v>0</v>
      </c>
      <c r="AM226">
        <v>0</v>
      </c>
    </row>
    <row r="227" spans="1:39" x14ac:dyDescent="0.3">
      <c r="A227">
        <v>1240818</v>
      </c>
      <c r="B227" t="s">
        <v>609</v>
      </c>
      <c r="C227" t="s">
        <v>613</v>
      </c>
      <c r="D227">
        <v>189701</v>
      </c>
      <c r="E227" t="s">
        <v>53</v>
      </c>
      <c r="F227" t="s">
        <v>53</v>
      </c>
      <c r="H227" s="35">
        <v>43375</v>
      </c>
      <c r="I227" t="s">
        <v>53</v>
      </c>
      <c r="J227">
        <v>-9</v>
      </c>
      <c r="K227" t="s">
        <v>6</v>
      </c>
      <c r="M227" t="s">
        <v>71</v>
      </c>
      <c r="N227">
        <v>4180696</v>
      </c>
      <c r="O227" t="s">
        <v>137</v>
      </c>
      <c r="P227" s="35">
        <v>45186</v>
      </c>
      <c r="Q227" t="s">
        <v>56</v>
      </c>
      <c r="R227" s="35">
        <v>43397</v>
      </c>
      <c r="T227" t="s">
        <v>63</v>
      </c>
      <c r="U227">
        <v>500</v>
      </c>
      <c r="X227">
        <v>5</v>
      </c>
      <c r="Y227" t="s">
        <v>58</v>
      </c>
      <c r="AC227" t="s">
        <v>59</v>
      </c>
      <c r="AL227">
        <v>0</v>
      </c>
      <c r="AM227">
        <v>0</v>
      </c>
    </row>
    <row r="228" spans="1:39" x14ac:dyDescent="0.3">
      <c r="A228">
        <v>1520309</v>
      </c>
      <c r="B228" t="s">
        <v>614</v>
      </c>
      <c r="C228" t="s">
        <v>615</v>
      </c>
      <c r="D228">
        <v>2816844</v>
      </c>
      <c r="E228" t="s">
        <v>53</v>
      </c>
      <c r="H228" s="35">
        <v>42339</v>
      </c>
      <c r="I228" t="s">
        <v>53</v>
      </c>
      <c r="J228">
        <v>-9</v>
      </c>
      <c r="K228" t="s">
        <v>11</v>
      </c>
      <c r="M228" t="s">
        <v>69</v>
      </c>
      <c r="N228">
        <v>4280045</v>
      </c>
      <c r="O228" t="s">
        <v>172</v>
      </c>
      <c r="P228" s="35">
        <v>45193</v>
      </c>
      <c r="Q228" t="s">
        <v>56</v>
      </c>
      <c r="R228" s="35">
        <v>45193</v>
      </c>
      <c r="T228" t="s">
        <v>63</v>
      </c>
      <c r="U228">
        <v>500</v>
      </c>
      <c r="X228">
        <v>5</v>
      </c>
      <c r="Y228" t="s">
        <v>58</v>
      </c>
      <c r="AC228" t="s">
        <v>59</v>
      </c>
      <c r="AL228">
        <v>0</v>
      </c>
      <c r="AM228">
        <v>0</v>
      </c>
    </row>
    <row r="229" spans="1:39" x14ac:dyDescent="0.3">
      <c r="A229">
        <v>1420103</v>
      </c>
      <c r="B229" t="s">
        <v>616</v>
      </c>
      <c r="C229" t="s">
        <v>617</v>
      </c>
      <c r="D229">
        <v>3733896</v>
      </c>
      <c r="E229" t="s">
        <v>70</v>
      </c>
      <c r="F229" t="s">
        <v>70</v>
      </c>
      <c r="H229" s="35">
        <v>40578</v>
      </c>
      <c r="I229" t="s">
        <v>90</v>
      </c>
      <c r="J229">
        <v>-13</v>
      </c>
      <c r="K229" t="s">
        <v>11</v>
      </c>
      <c r="M229" t="s">
        <v>67</v>
      </c>
      <c r="N229">
        <v>4370011</v>
      </c>
      <c r="O229" t="s">
        <v>244</v>
      </c>
      <c r="P229" s="35">
        <v>45182</v>
      </c>
      <c r="Q229" t="s">
        <v>56</v>
      </c>
      <c r="R229" s="35">
        <v>44811</v>
      </c>
      <c r="T229" t="s">
        <v>63</v>
      </c>
      <c r="U229">
        <v>500</v>
      </c>
      <c r="X229">
        <v>5</v>
      </c>
      <c r="Y229" t="s">
        <v>58</v>
      </c>
      <c r="AC229" t="s">
        <v>59</v>
      </c>
      <c r="AL229">
        <v>1</v>
      </c>
      <c r="AM229">
        <v>1</v>
      </c>
    </row>
    <row r="230" spans="1:39" x14ac:dyDescent="0.3">
      <c r="A230">
        <v>1511150</v>
      </c>
      <c r="B230" t="s">
        <v>618</v>
      </c>
      <c r="C230" t="s">
        <v>619</v>
      </c>
      <c r="D230">
        <v>4538057</v>
      </c>
      <c r="E230" t="s">
        <v>53</v>
      </c>
      <c r="H230" s="35">
        <v>42334</v>
      </c>
      <c r="I230" t="s">
        <v>53</v>
      </c>
      <c r="J230">
        <v>-9</v>
      </c>
      <c r="K230" t="s">
        <v>6</v>
      </c>
      <c r="M230" t="s">
        <v>54</v>
      </c>
      <c r="N230">
        <v>4450757</v>
      </c>
      <c r="O230" t="s">
        <v>225</v>
      </c>
      <c r="P230" s="35">
        <v>45182</v>
      </c>
      <c r="Q230" t="s">
        <v>56</v>
      </c>
      <c r="R230" s="35">
        <v>45182</v>
      </c>
      <c r="T230" t="s">
        <v>63</v>
      </c>
      <c r="U230">
        <v>500</v>
      </c>
      <c r="X230">
        <v>5</v>
      </c>
      <c r="Y230" t="s">
        <v>58</v>
      </c>
      <c r="AC230" t="s">
        <v>59</v>
      </c>
      <c r="AL230">
        <v>0</v>
      </c>
      <c r="AM230">
        <v>0</v>
      </c>
    </row>
    <row r="231" spans="1:39" x14ac:dyDescent="0.3">
      <c r="A231">
        <v>1534169</v>
      </c>
      <c r="B231" t="s">
        <v>620</v>
      </c>
      <c r="C231" t="s">
        <v>232</v>
      </c>
      <c r="D231">
        <v>2816967</v>
      </c>
      <c r="E231" t="s">
        <v>70</v>
      </c>
      <c r="H231" s="35">
        <v>40390</v>
      </c>
      <c r="I231" t="s">
        <v>110</v>
      </c>
      <c r="J231">
        <v>-14</v>
      </c>
      <c r="K231" t="s">
        <v>11</v>
      </c>
      <c r="M231" t="s">
        <v>69</v>
      </c>
      <c r="N231">
        <v>4280612</v>
      </c>
      <c r="O231" t="s">
        <v>405</v>
      </c>
      <c r="P231" s="35">
        <v>45210</v>
      </c>
      <c r="Q231" t="s">
        <v>56</v>
      </c>
      <c r="R231" s="35">
        <v>45210</v>
      </c>
      <c r="S231" s="35">
        <v>45208</v>
      </c>
      <c r="T231" t="s">
        <v>57</v>
      </c>
      <c r="U231">
        <v>500</v>
      </c>
      <c r="X231">
        <v>5</v>
      </c>
      <c r="Y231" t="s">
        <v>58</v>
      </c>
      <c r="AC231" t="s">
        <v>59</v>
      </c>
      <c r="AL231">
        <v>0</v>
      </c>
      <c r="AM231">
        <v>0</v>
      </c>
    </row>
    <row r="232" spans="1:39" x14ac:dyDescent="0.3">
      <c r="A232">
        <v>1554464</v>
      </c>
      <c r="B232" t="s">
        <v>621</v>
      </c>
      <c r="C232" t="s">
        <v>487</v>
      </c>
      <c r="D232">
        <v>4116120</v>
      </c>
      <c r="E232" t="s">
        <v>53</v>
      </c>
      <c r="H232" s="35">
        <v>40848</v>
      </c>
      <c r="I232" t="s">
        <v>90</v>
      </c>
      <c r="J232">
        <v>-13</v>
      </c>
      <c r="K232" t="s">
        <v>11</v>
      </c>
      <c r="M232" t="s">
        <v>181</v>
      </c>
      <c r="N232">
        <v>4410697</v>
      </c>
      <c r="O232" t="s">
        <v>423</v>
      </c>
      <c r="P232" s="35">
        <v>45273</v>
      </c>
      <c r="Q232" t="s">
        <v>56</v>
      </c>
      <c r="R232" s="35">
        <v>45273</v>
      </c>
      <c r="T232" t="s">
        <v>63</v>
      </c>
      <c r="U232">
        <v>500</v>
      </c>
      <c r="X232">
        <v>5</v>
      </c>
      <c r="Y232" t="s">
        <v>58</v>
      </c>
      <c r="AC232" t="s">
        <v>59</v>
      </c>
      <c r="AL232">
        <v>0</v>
      </c>
      <c r="AM232">
        <v>0</v>
      </c>
    </row>
    <row r="233" spans="1:39" x14ac:dyDescent="0.3">
      <c r="A233">
        <v>1526816</v>
      </c>
      <c r="B233" t="s">
        <v>623</v>
      </c>
      <c r="C233" t="s">
        <v>624</v>
      </c>
      <c r="D233">
        <v>4115967</v>
      </c>
      <c r="E233" t="s">
        <v>53</v>
      </c>
      <c r="H233" s="35">
        <v>42459</v>
      </c>
      <c r="I233" t="s">
        <v>53</v>
      </c>
      <c r="J233">
        <v>-9</v>
      </c>
      <c r="K233" t="s">
        <v>11</v>
      </c>
      <c r="M233" t="s">
        <v>181</v>
      </c>
      <c r="N233">
        <v>4410696</v>
      </c>
      <c r="O233" t="s">
        <v>227</v>
      </c>
      <c r="P233" s="35">
        <v>45199</v>
      </c>
      <c r="Q233" t="s">
        <v>56</v>
      </c>
      <c r="R233" s="35">
        <v>45199</v>
      </c>
      <c r="T233" t="s">
        <v>63</v>
      </c>
      <c r="U233">
        <v>500</v>
      </c>
      <c r="X233">
        <v>5</v>
      </c>
      <c r="Y233" t="s">
        <v>58</v>
      </c>
      <c r="AC233" t="s">
        <v>59</v>
      </c>
      <c r="AL233">
        <v>0</v>
      </c>
      <c r="AM233">
        <v>0</v>
      </c>
    </row>
    <row r="234" spans="1:39" x14ac:dyDescent="0.3">
      <c r="A234">
        <v>1426090</v>
      </c>
      <c r="B234" t="s">
        <v>625</v>
      </c>
      <c r="C234" t="s">
        <v>385</v>
      </c>
      <c r="D234">
        <v>3734032</v>
      </c>
      <c r="E234" t="s">
        <v>70</v>
      </c>
      <c r="F234" t="s">
        <v>70</v>
      </c>
      <c r="H234" s="35">
        <v>40558</v>
      </c>
      <c r="I234" t="s">
        <v>90</v>
      </c>
      <c r="J234">
        <v>-13</v>
      </c>
      <c r="K234" t="s">
        <v>11</v>
      </c>
      <c r="M234" t="s">
        <v>67</v>
      </c>
      <c r="N234">
        <v>4370269</v>
      </c>
      <c r="O234" t="s">
        <v>226</v>
      </c>
      <c r="P234" s="35">
        <v>45175</v>
      </c>
      <c r="Q234" t="s">
        <v>56</v>
      </c>
      <c r="R234" s="35">
        <v>44820</v>
      </c>
      <c r="T234" t="s">
        <v>63</v>
      </c>
      <c r="U234">
        <v>556</v>
      </c>
      <c r="X234">
        <v>5</v>
      </c>
      <c r="Y234" t="s">
        <v>58</v>
      </c>
      <c r="AC234" t="s">
        <v>59</v>
      </c>
      <c r="AL234">
        <v>0</v>
      </c>
      <c r="AM234">
        <v>0</v>
      </c>
    </row>
    <row r="235" spans="1:39" x14ac:dyDescent="0.3">
      <c r="A235">
        <v>1443813</v>
      </c>
      <c r="B235" t="s">
        <v>627</v>
      </c>
      <c r="C235" t="s">
        <v>628</v>
      </c>
      <c r="D235">
        <v>3734461</v>
      </c>
      <c r="E235" t="s">
        <v>70</v>
      </c>
      <c r="F235" t="s">
        <v>70</v>
      </c>
      <c r="H235" s="35">
        <v>40875</v>
      </c>
      <c r="I235" t="s">
        <v>90</v>
      </c>
      <c r="J235">
        <v>-13</v>
      </c>
      <c r="K235" t="s">
        <v>11</v>
      </c>
      <c r="M235" t="s">
        <v>67</v>
      </c>
      <c r="N235">
        <v>4370146</v>
      </c>
      <c r="O235" t="s">
        <v>408</v>
      </c>
      <c r="P235" s="35">
        <v>45183</v>
      </c>
      <c r="Q235" t="s">
        <v>56</v>
      </c>
      <c r="R235" s="35">
        <v>44840</v>
      </c>
      <c r="T235" t="s">
        <v>63</v>
      </c>
      <c r="U235">
        <v>500</v>
      </c>
      <c r="X235">
        <v>5</v>
      </c>
      <c r="Y235" t="s">
        <v>58</v>
      </c>
      <c r="AC235" t="s">
        <v>59</v>
      </c>
      <c r="AL235">
        <v>0</v>
      </c>
      <c r="AM235">
        <v>0</v>
      </c>
    </row>
    <row r="236" spans="1:39" x14ac:dyDescent="0.3">
      <c r="A236">
        <v>969902</v>
      </c>
      <c r="B236" t="s">
        <v>627</v>
      </c>
      <c r="C236" t="s">
        <v>629</v>
      </c>
      <c r="D236">
        <v>188386</v>
      </c>
      <c r="E236" t="s">
        <v>70</v>
      </c>
      <c r="F236" t="s">
        <v>70</v>
      </c>
      <c r="H236" s="35">
        <v>39070</v>
      </c>
      <c r="I236" t="s">
        <v>94</v>
      </c>
      <c r="J236">
        <v>-18</v>
      </c>
      <c r="K236" t="s">
        <v>6</v>
      </c>
      <c r="M236" t="s">
        <v>71</v>
      </c>
      <c r="N236">
        <v>4180041</v>
      </c>
      <c r="O236" t="s">
        <v>471</v>
      </c>
      <c r="P236" s="35">
        <v>45189</v>
      </c>
      <c r="Q236" t="s">
        <v>56</v>
      </c>
      <c r="R236" s="35">
        <v>41555</v>
      </c>
      <c r="T236" t="s">
        <v>63</v>
      </c>
      <c r="U236">
        <v>786</v>
      </c>
      <c r="X236">
        <v>7</v>
      </c>
      <c r="Y236" t="s">
        <v>58</v>
      </c>
      <c r="AC236" t="s">
        <v>59</v>
      </c>
      <c r="AL236">
        <v>0</v>
      </c>
      <c r="AM236">
        <v>0</v>
      </c>
    </row>
    <row r="237" spans="1:39" x14ac:dyDescent="0.3">
      <c r="A237">
        <v>1418748</v>
      </c>
      <c r="B237" t="s">
        <v>627</v>
      </c>
      <c r="C237" t="s">
        <v>630</v>
      </c>
      <c r="D237">
        <v>2816323</v>
      </c>
      <c r="E237" t="s">
        <v>53</v>
      </c>
      <c r="F237" t="s">
        <v>53</v>
      </c>
      <c r="H237" s="35">
        <v>41903</v>
      </c>
      <c r="I237" t="s">
        <v>85</v>
      </c>
      <c r="J237">
        <v>-10</v>
      </c>
      <c r="K237" t="s">
        <v>11</v>
      </c>
      <c r="M237" t="s">
        <v>69</v>
      </c>
      <c r="N237">
        <v>4280121</v>
      </c>
      <c r="O237" t="s">
        <v>286</v>
      </c>
      <c r="P237" s="35">
        <v>45183</v>
      </c>
      <c r="Q237" t="s">
        <v>56</v>
      </c>
      <c r="R237" s="35">
        <v>44809</v>
      </c>
      <c r="T237" t="s">
        <v>63</v>
      </c>
      <c r="U237">
        <v>500</v>
      </c>
      <c r="X237">
        <v>5</v>
      </c>
      <c r="Y237" t="s">
        <v>58</v>
      </c>
      <c r="AC237" t="s">
        <v>59</v>
      </c>
      <c r="AL237">
        <v>0</v>
      </c>
      <c r="AM237">
        <v>0</v>
      </c>
    </row>
    <row r="238" spans="1:39" x14ac:dyDescent="0.3">
      <c r="A238">
        <v>1417219</v>
      </c>
      <c r="B238" t="s">
        <v>631</v>
      </c>
      <c r="C238" t="s">
        <v>277</v>
      </c>
      <c r="D238">
        <v>4535155</v>
      </c>
      <c r="E238" t="s">
        <v>53</v>
      </c>
      <c r="F238" t="s">
        <v>53</v>
      </c>
      <c r="H238" s="35">
        <v>41703</v>
      </c>
      <c r="I238" t="s">
        <v>85</v>
      </c>
      <c r="J238">
        <v>-10</v>
      </c>
      <c r="K238" t="s">
        <v>11</v>
      </c>
      <c r="M238" t="s">
        <v>54</v>
      </c>
      <c r="N238">
        <v>4450026</v>
      </c>
      <c r="O238" t="s">
        <v>62</v>
      </c>
      <c r="P238" s="35">
        <v>45180</v>
      </c>
      <c r="Q238" t="s">
        <v>56</v>
      </c>
      <c r="R238" s="35">
        <v>44799</v>
      </c>
      <c r="T238" t="s">
        <v>63</v>
      </c>
      <c r="U238">
        <v>500</v>
      </c>
      <c r="X238">
        <v>5</v>
      </c>
      <c r="Y238" t="s">
        <v>58</v>
      </c>
      <c r="AC238" t="s">
        <v>59</v>
      </c>
      <c r="AL238">
        <v>0</v>
      </c>
      <c r="AM238">
        <v>0</v>
      </c>
    </row>
    <row r="239" spans="1:39" x14ac:dyDescent="0.3">
      <c r="A239">
        <v>1010528</v>
      </c>
      <c r="B239" t="s">
        <v>632</v>
      </c>
      <c r="C239" t="s">
        <v>162</v>
      </c>
      <c r="D239">
        <v>6943930</v>
      </c>
      <c r="E239" t="s">
        <v>70</v>
      </c>
      <c r="F239" t="s">
        <v>70</v>
      </c>
      <c r="H239" s="35">
        <v>40070</v>
      </c>
      <c r="I239" t="s">
        <v>102</v>
      </c>
      <c r="J239">
        <v>-15</v>
      </c>
      <c r="K239" t="s">
        <v>11</v>
      </c>
      <c r="M239" t="s">
        <v>54</v>
      </c>
      <c r="N239">
        <v>4450026</v>
      </c>
      <c r="O239" t="s">
        <v>62</v>
      </c>
      <c r="P239" s="35">
        <v>45183</v>
      </c>
      <c r="Q239" t="s">
        <v>56</v>
      </c>
      <c r="R239" s="35">
        <v>41897</v>
      </c>
      <c r="T239" t="s">
        <v>63</v>
      </c>
      <c r="U239">
        <v>704</v>
      </c>
      <c r="X239">
        <v>7</v>
      </c>
      <c r="Y239" t="s">
        <v>58</v>
      </c>
      <c r="AB239" s="35">
        <v>44180</v>
      </c>
      <c r="AC239" t="s">
        <v>59</v>
      </c>
      <c r="AL239">
        <v>0</v>
      </c>
      <c r="AM239">
        <v>0</v>
      </c>
    </row>
    <row r="240" spans="1:39" x14ac:dyDescent="0.3">
      <c r="A240">
        <v>1535915</v>
      </c>
      <c r="B240" t="s">
        <v>632</v>
      </c>
      <c r="C240" t="s">
        <v>633</v>
      </c>
      <c r="D240">
        <v>4116022</v>
      </c>
      <c r="E240" t="s">
        <v>53</v>
      </c>
      <c r="H240" s="35">
        <v>42435</v>
      </c>
      <c r="I240" t="s">
        <v>53</v>
      </c>
      <c r="J240">
        <v>-9</v>
      </c>
      <c r="K240" t="s">
        <v>6</v>
      </c>
      <c r="M240" t="s">
        <v>181</v>
      </c>
      <c r="N240">
        <v>4410080</v>
      </c>
      <c r="O240" t="s">
        <v>182</v>
      </c>
      <c r="P240" s="35">
        <v>45211</v>
      </c>
      <c r="Q240" t="s">
        <v>56</v>
      </c>
      <c r="R240" s="35">
        <v>45211</v>
      </c>
      <c r="T240" t="s">
        <v>82</v>
      </c>
      <c r="U240">
        <v>500</v>
      </c>
      <c r="X240">
        <v>5</v>
      </c>
      <c r="Y240" t="s">
        <v>58</v>
      </c>
      <c r="AC240" t="s">
        <v>59</v>
      </c>
      <c r="AL240">
        <v>0</v>
      </c>
      <c r="AM240">
        <v>0</v>
      </c>
    </row>
    <row r="241" spans="1:39" x14ac:dyDescent="0.3">
      <c r="A241">
        <v>1530324</v>
      </c>
      <c r="B241" t="s">
        <v>632</v>
      </c>
      <c r="C241" t="s">
        <v>634</v>
      </c>
      <c r="D241">
        <v>4115994</v>
      </c>
      <c r="E241" t="s">
        <v>53</v>
      </c>
      <c r="H241" s="35">
        <v>40252</v>
      </c>
      <c r="I241" t="s">
        <v>110</v>
      </c>
      <c r="J241">
        <v>-14</v>
      </c>
      <c r="K241" t="s">
        <v>11</v>
      </c>
      <c r="M241" t="s">
        <v>181</v>
      </c>
      <c r="N241">
        <v>4410612</v>
      </c>
      <c r="O241" t="s">
        <v>213</v>
      </c>
      <c r="P241" s="35">
        <v>45204</v>
      </c>
      <c r="Q241" t="s">
        <v>56</v>
      </c>
      <c r="R241" s="35">
        <v>45204</v>
      </c>
      <c r="T241" t="s">
        <v>63</v>
      </c>
      <c r="U241">
        <v>500</v>
      </c>
      <c r="X241">
        <v>5</v>
      </c>
      <c r="Y241" t="s">
        <v>58</v>
      </c>
      <c r="AC241" t="s">
        <v>59</v>
      </c>
      <c r="AL241">
        <v>0</v>
      </c>
      <c r="AM241">
        <v>0</v>
      </c>
    </row>
    <row r="242" spans="1:39" x14ac:dyDescent="0.3">
      <c r="A242">
        <v>1486053</v>
      </c>
      <c r="B242" t="s">
        <v>635</v>
      </c>
      <c r="C242" t="s">
        <v>636</v>
      </c>
      <c r="D242">
        <v>2816741</v>
      </c>
      <c r="E242" t="s">
        <v>53</v>
      </c>
      <c r="F242" t="s">
        <v>53</v>
      </c>
      <c r="H242" s="35">
        <v>40553</v>
      </c>
      <c r="I242" t="s">
        <v>90</v>
      </c>
      <c r="J242">
        <v>-13</v>
      </c>
      <c r="K242" t="s">
        <v>6</v>
      </c>
      <c r="M242" t="s">
        <v>69</v>
      </c>
      <c r="N242">
        <v>4280722</v>
      </c>
      <c r="O242" t="s">
        <v>134</v>
      </c>
      <c r="P242" s="35">
        <v>45181</v>
      </c>
      <c r="Q242" t="s">
        <v>56</v>
      </c>
      <c r="R242" s="35">
        <v>45056</v>
      </c>
      <c r="T242" t="s">
        <v>63</v>
      </c>
      <c r="U242">
        <v>500</v>
      </c>
      <c r="X242">
        <v>5</v>
      </c>
      <c r="Y242" t="s">
        <v>58</v>
      </c>
      <c r="AC242" t="s">
        <v>59</v>
      </c>
      <c r="AL242">
        <v>0</v>
      </c>
      <c r="AM242">
        <v>0</v>
      </c>
    </row>
    <row r="243" spans="1:39" x14ac:dyDescent="0.3">
      <c r="A243">
        <v>1236478</v>
      </c>
      <c r="B243" t="s">
        <v>637</v>
      </c>
      <c r="C243" t="s">
        <v>638</v>
      </c>
      <c r="D243">
        <v>4113941</v>
      </c>
      <c r="E243" t="s">
        <v>70</v>
      </c>
      <c r="F243" t="s">
        <v>70</v>
      </c>
      <c r="H243" s="35">
        <v>40004</v>
      </c>
      <c r="I243" t="s">
        <v>102</v>
      </c>
      <c r="J243">
        <v>-15</v>
      </c>
      <c r="K243" t="s">
        <v>6</v>
      </c>
      <c r="M243" t="s">
        <v>181</v>
      </c>
      <c r="N243">
        <v>4410612</v>
      </c>
      <c r="O243" t="s">
        <v>213</v>
      </c>
      <c r="P243" s="35">
        <v>45178</v>
      </c>
      <c r="Q243" t="s">
        <v>56</v>
      </c>
      <c r="R243" s="35">
        <v>43385</v>
      </c>
      <c r="S243" s="35">
        <v>45159</v>
      </c>
      <c r="T243" t="s">
        <v>57</v>
      </c>
      <c r="U243">
        <v>964</v>
      </c>
      <c r="X243">
        <v>9</v>
      </c>
      <c r="Y243" t="s">
        <v>58</v>
      </c>
      <c r="AC243" t="s">
        <v>59</v>
      </c>
      <c r="AL243">
        <v>0</v>
      </c>
      <c r="AM243">
        <v>0</v>
      </c>
    </row>
    <row r="244" spans="1:39" x14ac:dyDescent="0.3">
      <c r="A244">
        <v>1549980</v>
      </c>
      <c r="B244" t="s">
        <v>639</v>
      </c>
      <c r="C244" t="s">
        <v>640</v>
      </c>
      <c r="D244">
        <v>3736674</v>
      </c>
      <c r="E244" t="s">
        <v>53</v>
      </c>
      <c r="H244" s="35">
        <v>41705</v>
      </c>
      <c r="I244" t="s">
        <v>85</v>
      </c>
      <c r="J244">
        <v>-10</v>
      </c>
      <c r="K244" t="s">
        <v>11</v>
      </c>
      <c r="M244" t="s">
        <v>67</v>
      </c>
      <c r="N244">
        <v>4370681</v>
      </c>
      <c r="O244" t="s">
        <v>150</v>
      </c>
      <c r="P244" s="35">
        <v>45256</v>
      </c>
      <c r="Q244" t="s">
        <v>56</v>
      </c>
      <c r="R244" s="35">
        <v>45256</v>
      </c>
      <c r="S244" s="35">
        <v>45252</v>
      </c>
      <c r="T244" t="s">
        <v>57</v>
      </c>
      <c r="U244">
        <v>500</v>
      </c>
      <c r="X244">
        <v>5</v>
      </c>
      <c r="Y244" t="s">
        <v>58</v>
      </c>
      <c r="AC244" t="s">
        <v>59</v>
      </c>
      <c r="AL244">
        <v>0</v>
      </c>
      <c r="AM244">
        <v>0</v>
      </c>
    </row>
    <row r="245" spans="1:39" x14ac:dyDescent="0.3">
      <c r="A245">
        <v>1237319</v>
      </c>
      <c r="B245" t="s">
        <v>639</v>
      </c>
      <c r="C245" t="s">
        <v>641</v>
      </c>
      <c r="D245">
        <v>3730589</v>
      </c>
      <c r="E245" t="s">
        <v>70</v>
      </c>
      <c r="F245" t="s">
        <v>70</v>
      </c>
      <c r="H245" s="35">
        <v>38930</v>
      </c>
      <c r="I245" t="s">
        <v>94</v>
      </c>
      <c r="J245">
        <v>-18</v>
      </c>
      <c r="K245" t="s">
        <v>11</v>
      </c>
      <c r="M245" t="s">
        <v>67</v>
      </c>
      <c r="N245">
        <v>4370637</v>
      </c>
      <c r="O245" t="s">
        <v>281</v>
      </c>
      <c r="P245" s="35">
        <v>45172</v>
      </c>
      <c r="Q245" t="s">
        <v>56</v>
      </c>
      <c r="R245" s="35">
        <v>43388</v>
      </c>
      <c r="T245" t="s">
        <v>63</v>
      </c>
      <c r="U245">
        <v>535</v>
      </c>
      <c r="X245">
        <v>5</v>
      </c>
      <c r="Y245" t="s">
        <v>58</v>
      </c>
      <c r="AC245" t="s">
        <v>59</v>
      </c>
      <c r="AL245">
        <v>0</v>
      </c>
      <c r="AM245">
        <v>0</v>
      </c>
    </row>
    <row r="246" spans="1:39" x14ac:dyDescent="0.3">
      <c r="A246">
        <v>1423621</v>
      </c>
      <c r="B246" t="s">
        <v>643</v>
      </c>
      <c r="C246" t="s">
        <v>644</v>
      </c>
      <c r="D246">
        <v>3733965</v>
      </c>
      <c r="E246" t="s">
        <v>70</v>
      </c>
      <c r="F246" t="s">
        <v>53</v>
      </c>
      <c r="H246" s="35">
        <v>40994</v>
      </c>
      <c r="I246" t="s">
        <v>143</v>
      </c>
      <c r="J246">
        <v>-12</v>
      </c>
      <c r="K246" t="s">
        <v>11</v>
      </c>
      <c r="M246" t="s">
        <v>67</v>
      </c>
      <c r="N246">
        <v>4370596</v>
      </c>
      <c r="O246" t="s">
        <v>280</v>
      </c>
      <c r="P246" s="35">
        <v>45184</v>
      </c>
      <c r="Q246" t="s">
        <v>56</v>
      </c>
      <c r="R246" s="35">
        <v>44818</v>
      </c>
      <c r="T246" t="s">
        <v>63</v>
      </c>
      <c r="U246">
        <v>500</v>
      </c>
      <c r="X246">
        <v>5</v>
      </c>
      <c r="Y246" t="s">
        <v>58</v>
      </c>
      <c r="AC246" t="s">
        <v>59</v>
      </c>
      <c r="AL246">
        <v>0</v>
      </c>
      <c r="AM246">
        <v>0</v>
      </c>
    </row>
    <row r="247" spans="1:39" x14ac:dyDescent="0.3">
      <c r="A247">
        <v>1445700</v>
      </c>
      <c r="B247" t="s">
        <v>647</v>
      </c>
      <c r="C247" t="s">
        <v>361</v>
      </c>
      <c r="D247">
        <v>4535549</v>
      </c>
      <c r="E247" t="s">
        <v>70</v>
      </c>
      <c r="F247" t="s">
        <v>70</v>
      </c>
      <c r="H247" s="35">
        <v>41223</v>
      </c>
      <c r="I247" t="s">
        <v>143</v>
      </c>
      <c r="J247">
        <v>-12</v>
      </c>
      <c r="K247" t="s">
        <v>11</v>
      </c>
      <c r="M247" t="s">
        <v>54</v>
      </c>
      <c r="N247">
        <v>4450760</v>
      </c>
      <c r="O247" t="s">
        <v>648</v>
      </c>
      <c r="P247" s="35">
        <v>45196</v>
      </c>
      <c r="Q247" t="s">
        <v>56</v>
      </c>
      <c r="R247" s="35">
        <v>44842</v>
      </c>
      <c r="T247" t="s">
        <v>63</v>
      </c>
      <c r="U247">
        <v>500</v>
      </c>
      <c r="X247">
        <v>5</v>
      </c>
      <c r="Y247" t="s">
        <v>58</v>
      </c>
      <c r="AC247" t="s">
        <v>59</v>
      </c>
      <c r="AL247">
        <v>0</v>
      </c>
      <c r="AM247">
        <v>0</v>
      </c>
    </row>
    <row r="248" spans="1:39" x14ac:dyDescent="0.3">
      <c r="A248">
        <v>1547403</v>
      </c>
      <c r="B248" t="s">
        <v>649</v>
      </c>
      <c r="C248" t="s">
        <v>650</v>
      </c>
      <c r="D248">
        <v>1811406</v>
      </c>
      <c r="E248" t="s">
        <v>70</v>
      </c>
      <c r="H248" s="35">
        <v>41071</v>
      </c>
      <c r="I248" t="s">
        <v>143</v>
      </c>
      <c r="J248">
        <v>-12</v>
      </c>
      <c r="K248" t="s">
        <v>11</v>
      </c>
      <c r="M248" t="s">
        <v>71</v>
      </c>
      <c r="N248">
        <v>4180041</v>
      </c>
      <c r="O248" t="s">
        <v>471</v>
      </c>
      <c r="P248" s="35">
        <v>45246</v>
      </c>
      <c r="Q248" t="s">
        <v>56</v>
      </c>
      <c r="R248" s="35">
        <v>45246</v>
      </c>
      <c r="S248" s="35">
        <v>45175</v>
      </c>
      <c r="T248" t="s">
        <v>57</v>
      </c>
      <c r="U248">
        <v>500</v>
      </c>
      <c r="X248">
        <v>5</v>
      </c>
      <c r="Y248" t="s">
        <v>58</v>
      </c>
      <c r="AC248" t="s">
        <v>59</v>
      </c>
      <c r="AL248">
        <v>0</v>
      </c>
      <c r="AM248">
        <v>0</v>
      </c>
    </row>
    <row r="249" spans="1:39" x14ac:dyDescent="0.3">
      <c r="A249">
        <v>1442213</v>
      </c>
      <c r="B249" t="s">
        <v>651</v>
      </c>
      <c r="C249" t="s">
        <v>104</v>
      </c>
      <c r="D249">
        <v>1810910</v>
      </c>
      <c r="E249" t="s">
        <v>70</v>
      </c>
      <c r="F249" t="s">
        <v>70</v>
      </c>
      <c r="H249" s="35">
        <v>39853</v>
      </c>
      <c r="I249" t="s">
        <v>102</v>
      </c>
      <c r="J249">
        <v>-15</v>
      </c>
      <c r="K249" t="s">
        <v>11</v>
      </c>
      <c r="M249" t="s">
        <v>71</v>
      </c>
      <c r="N249">
        <v>4180041</v>
      </c>
      <c r="O249" t="s">
        <v>471</v>
      </c>
      <c r="P249" s="35">
        <v>45189</v>
      </c>
      <c r="Q249" t="s">
        <v>56</v>
      </c>
      <c r="R249" s="35">
        <v>44838</v>
      </c>
      <c r="S249" s="35">
        <v>44895</v>
      </c>
      <c r="T249" t="s">
        <v>57</v>
      </c>
      <c r="U249">
        <v>562</v>
      </c>
      <c r="X249">
        <v>5</v>
      </c>
      <c r="Y249" t="s">
        <v>58</v>
      </c>
      <c r="AC249" t="s">
        <v>59</v>
      </c>
      <c r="AL249">
        <v>0</v>
      </c>
      <c r="AM249">
        <v>0</v>
      </c>
    </row>
    <row r="250" spans="1:39" x14ac:dyDescent="0.3">
      <c r="A250">
        <v>1194574</v>
      </c>
      <c r="B250" t="s">
        <v>652</v>
      </c>
      <c r="C250" t="s">
        <v>654</v>
      </c>
      <c r="D250">
        <v>4113676</v>
      </c>
      <c r="E250" t="s">
        <v>70</v>
      </c>
      <c r="F250" t="s">
        <v>70</v>
      </c>
      <c r="H250" s="35">
        <v>40698</v>
      </c>
      <c r="I250" t="s">
        <v>90</v>
      </c>
      <c r="J250">
        <v>-13</v>
      </c>
      <c r="K250" t="s">
        <v>11</v>
      </c>
      <c r="M250" t="s">
        <v>181</v>
      </c>
      <c r="N250">
        <v>4410730</v>
      </c>
      <c r="O250" t="s">
        <v>653</v>
      </c>
      <c r="P250" s="35">
        <v>45114</v>
      </c>
      <c r="Q250" t="s">
        <v>56</v>
      </c>
      <c r="R250" s="35">
        <v>43052</v>
      </c>
      <c r="T250" t="s">
        <v>63</v>
      </c>
      <c r="U250">
        <v>603</v>
      </c>
      <c r="X250">
        <v>6</v>
      </c>
      <c r="Y250" t="s">
        <v>58</v>
      </c>
      <c r="AC250" t="s">
        <v>59</v>
      </c>
      <c r="AL250">
        <v>0</v>
      </c>
      <c r="AM250">
        <v>0</v>
      </c>
    </row>
    <row r="251" spans="1:39" x14ac:dyDescent="0.3">
      <c r="A251">
        <v>1564385</v>
      </c>
      <c r="B251" t="s">
        <v>656</v>
      </c>
      <c r="C251" t="s">
        <v>5344</v>
      </c>
      <c r="D251">
        <v>3736820</v>
      </c>
      <c r="E251" t="s">
        <v>53</v>
      </c>
      <c r="H251" s="35">
        <v>39842</v>
      </c>
      <c r="I251" t="s">
        <v>102</v>
      </c>
      <c r="J251">
        <v>-15</v>
      </c>
      <c r="K251" t="s">
        <v>6</v>
      </c>
      <c r="M251" t="s">
        <v>67</v>
      </c>
      <c r="N251">
        <v>4370349</v>
      </c>
      <c r="O251" t="s">
        <v>220</v>
      </c>
      <c r="P251" s="35">
        <v>45337</v>
      </c>
      <c r="Q251" t="s">
        <v>56</v>
      </c>
      <c r="R251" s="35">
        <v>45337</v>
      </c>
      <c r="T251" t="s">
        <v>63</v>
      </c>
      <c r="U251">
        <v>500</v>
      </c>
      <c r="X251">
        <v>5</v>
      </c>
      <c r="Y251" t="s">
        <v>58</v>
      </c>
      <c r="AC251" t="s">
        <v>59</v>
      </c>
      <c r="AL251">
        <v>0</v>
      </c>
      <c r="AM251">
        <v>0</v>
      </c>
    </row>
    <row r="252" spans="1:39" x14ac:dyDescent="0.3">
      <c r="A252">
        <v>1551964</v>
      </c>
      <c r="B252" t="s">
        <v>656</v>
      </c>
      <c r="C252" t="s">
        <v>657</v>
      </c>
      <c r="D252">
        <v>4539493</v>
      </c>
      <c r="E252" t="s">
        <v>53</v>
      </c>
      <c r="H252" s="35">
        <v>41554</v>
      </c>
      <c r="I252" t="s">
        <v>66</v>
      </c>
      <c r="J252">
        <v>-11</v>
      </c>
      <c r="K252" t="s">
        <v>11</v>
      </c>
      <c r="M252" t="s">
        <v>54</v>
      </c>
      <c r="N252">
        <v>4450410</v>
      </c>
      <c r="O252" t="s">
        <v>81</v>
      </c>
      <c r="P252" s="35">
        <v>45260</v>
      </c>
      <c r="Q252" t="s">
        <v>56</v>
      </c>
      <c r="R252" s="35">
        <v>45260</v>
      </c>
      <c r="T252" t="s">
        <v>82</v>
      </c>
      <c r="U252">
        <v>500</v>
      </c>
      <c r="X252">
        <v>5</v>
      </c>
      <c r="Y252" t="s">
        <v>58</v>
      </c>
      <c r="AC252" t="s">
        <v>59</v>
      </c>
      <c r="AL252">
        <v>0</v>
      </c>
      <c r="AM252">
        <v>0</v>
      </c>
    </row>
    <row r="253" spans="1:39" x14ac:dyDescent="0.3">
      <c r="A253">
        <v>1418059</v>
      </c>
      <c r="B253" t="s">
        <v>658</v>
      </c>
      <c r="C253" t="s">
        <v>659</v>
      </c>
      <c r="D253">
        <v>4535165</v>
      </c>
      <c r="E253" t="s">
        <v>70</v>
      </c>
      <c r="F253" t="s">
        <v>70</v>
      </c>
      <c r="H253" s="35">
        <v>40694</v>
      </c>
      <c r="I253" t="s">
        <v>90</v>
      </c>
      <c r="J253">
        <v>-13</v>
      </c>
      <c r="K253" t="s">
        <v>11</v>
      </c>
      <c r="M253" t="s">
        <v>54</v>
      </c>
      <c r="N253">
        <v>4450571</v>
      </c>
      <c r="O253" t="s">
        <v>332</v>
      </c>
      <c r="P253" s="35">
        <v>45119</v>
      </c>
      <c r="Q253" t="s">
        <v>56</v>
      </c>
      <c r="R253" s="35">
        <v>44805</v>
      </c>
      <c r="T253" t="s">
        <v>63</v>
      </c>
      <c r="U253">
        <v>500</v>
      </c>
      <c r="X253">
        <v>5</v>
      </c>
      <c r="Y253" t="s">
        <v>58</v>
      </c>
      <c r="AC253" t="s">
        <v>59</v>
      </c>
      <c r="AL253">
        <v>0</v>
      </c>
      <c r="AM253">
        <v>0</v>
      </c>
    </row>
    <row r="254" spans="1:39" x14ac:dyDescent="0.3">
      <c r="A254">
        <v>1540760</v>
      </c>
      <c r="B254" t="s">
        <v>660</v>
      </c>
      <c r="C254" t="s">
        <v>661</v>
      </c>
      <c r="D254">
        <v>4538426</v>
      </c>
      <c r="E254" t="s">
        <v>70</v>
      </c>
      <c r="H254" s="35">
        <v>42188</v>
      </c>
      <c r="I254" t="s">
        <v>53</v>
      </c>
      <c r="J254">
        <v>-9</v>
      </c>
      <c r="K254" t="s">
        <v>11</v>
      </c>
      <c r="M254" t="s">
        <v>54</v>
      </c>
      <c r="N254">
        <v>4450663</v>
      </c>
      <c r="O254" t="s">
        <v>442</v>
      </c>
      <c r="P254" s="35">
        <v>45221</v>
      </c>
      <c r="Q254" t="s">
        <v>56</v>
      </c>
      <c r="R254" s="35">
        <v>45221</v>
      </c>
      <c r="T254" t="s">
        <v>63</v>
      </c>
      <c r="U254">
        <v>500</v>
      </c>
      <c r="X254">
        <v>5</v>
      </c>
      <c r="Y254" t="s">
        <v>58</v>
      </c>
      <c r="AC254" t="s">
        <v>59</v>
      </c>
      <c r="AL254">
        <v>0</v>
      </c>
      <c r="AM254">
        <v>0</v>
      </c>
    </row>
    <row r="255" spans="1:39" x14ac:dyDescent="0.3">
      <c r="A255">
        <v>1540762</v>
      </c>
      <c r="B255" t="s">
        <v>660</v>
      </c>
      <c r="C255" t="s">
        <v>662</v>
      </c>
      <c r="D255">
        <v>4538427</v>
      </c>
      <c r="E255" t="s">
        <v>70</v>
      </c>
      <c r="H255" s="35">
        <v>42188</v>
      </c>
      <c r="I255" t="s">
        <v>53</v>
      </c>
      <c r="J255">
        <v>-9</v>
      </c>
      <c r="K255" t="s">
        <v>11</v>
      </c>
      <c r="M255" t="s">
        <v>54</v>
      </c>
      <c r="N255">
        <v>4450663</v>
      </c>
      <c r="O255" t="s">
        <v>442</v>
      </c>
      <c r="P255" s="35">
        <v>45221</v>
      </c>
      <c r="Q255" t="s">
        <v>56</v>
      </c>
      <c r="R255" s="35">
        <v>45221</v>
      </c>
      <c r="T255" t="s">
        <v>63</v>
      </c>
      <c r="U255">
        <v>500</v>
      </c>
      <c r="X255">
        <v>5</v>
      </c>
      <c r="Y255" t="s">
        <v>58</v>
      </c>
      <c r="AC255" t="s">
        <v>59</v>
      </c>
      <c r="AL255">
        <v>0</v>
      </c>
      <c r="AM255">
        <v>0</v>
      </c>
    </row>
    <row r="256" spans="1:39" x14ac:dyDescent="0.3">
      <c r="A256">
        <v>1429254</v>
      </c>
      <c r="B256" t="s">
        <v>663</v>
      </c>
      <c r="C256" t="s">
        <v>445</v>
      </c>
      <c r="D256">
        <v>3734185</v>
      </c>
      <c r="E256" t="s">
        <v>53</v>
      </c>
      <c r="F256" t="s">
        <v>53</v>
      </c>
      <c r="H256" s="35">
        <v>39860</v>
      </c>
      <c r="I256" t="s">
        <v>102</v>
      </c>
      <c r="J256">
        <v>-15</v>
      </c>
      <c r="K256" t="s">
        <v>6</v>
      </c>
      <c r="M256" t="s">
        <v>67</v>
      </c>
      <c r="N256">
        <v>4370349</v>
      </c>
      <c r="O256" t="s">
        <v>220</v>
      </c>
      <c r="P256" s="35">
        <v>45195</v>
      </c>
      <c r="Q256" t="s">
        <v>56</v>
      </c>
      <c r="R256" s="35">
        <v>44824</v>
      </c>
      <c r="T256" t="s">
        <v>63</v>
      </c>
      <c r="U256">
        <v>500</v>
      </c>
      <c r="X256">
        <v>5</v>
      </c>
      <c r="Y256" t="s">
        <v>58</v>
      </c>
      <c r="AC256" t="s">
        <v>59</v>
      </c>
      <c r="AL256">
        <v>0</v>
      </c>
      <c r="AM256">
        <v>0</v>
      </c>
    </row>
    <row r="257" spans="1:39" x14ac:dyDescent="0.3">
      <c r="A257">
        <v>1349965</v>
      </c>
      <c r="B257" t="s">
        <v>663</v>
      </c>
      <c r="C257" t="s">
        <v>664</v>
      </c>
      <c r="D257">
        <v>4532463</v>
      </c>
      <c r="E257" t="s">
        <v>70</v>
      </c>
      <c r="F257" t="s">
        <v>70</v>
      </c>
      <c r="H257" s="35">
        <v>40570</v>
      </c>
      <c r="I257" t="s">
        <v>90</v>
      </c>
      <c r="J257">
        <v>-13</v>
      </c>
      <c r="K257" t="s">
        <v>11</v>
      </c>
      <c r="M257" t="s">
        <v>54</v>
      </c>
      <c r="N257">
        <v>4450026</v>
      </c>
      <c r="O257" t="s">
        <v>62</v>
      </c>
      <c r="P257" s="35">
        <v>45192</v>
      </c>
      <c r="Q257" t="s">
        <v>56</v>
      </c>
      <c r="R257" s="35">
        <v>44464</v>
      </c>
      <c r="T257" t="s">
        <v>63</v>
      </c>
      <c r="U257">
        <v>500</v>
      </c>
      <c r="X257">
        <v>5</v>
      </c>
      <c r="Y257" t="s">
        <v>58</v>
      </c>
      <c r="AC257" t="s">
        <v>59</v>
      </c>
      <c r="AL257">
        <v>0</v>
      </c>
      <c r="AM257">
        <v>0</v>
      </c>
    </row>
    <row r="258" spans="1:39" x14ac:dyDescent="0.3">
      <c r="A258">
        <v>1517633</v>
      </c>
      <c r="B258" t="s">
        <v>663</v>
      </c>
      <c r="C258" t="s">
        <v>547</v>
      </c>
      <c r="D258">
        <v>3736123</v>
      </c>
      <c r="E258" t="s">
        <v>53</v>
      </c>
      <c r="H258" s="35">
        <v>42299</v>
      </c>
      <c r="I258" t="s">
        <v>53</v>
      </c>
      <c r="J258">
        <v>-9</v>
      </c>
      <c r="K258" t="s">
        <v>11</v>
      </c>
      <c r="M258" t="s">
        <v>67</v>
      </c>
      <c r="N258">
        <v>4370001</v>
      </c>
      <c r="O258" t="s">
        <v>461</v>
      </c>
      <c r="P258" s="35">
        <v>45190</v>
      </c>
      <c r="Q258" t="s">
        <v>56</v>
      </c>
      <c r="R258" s="35">
        <v>45190</v>
      </c>
      <c r="T258" t="s">
        <v>63</v>
      </c>
      <c r="U258">
        <v>500</v>
      </c>
      <c r="X258">
        <v>5</v>
      </c>
      <c r="Y258" t="s">
        <v>58</v>
      </c>
      <c r="AC258" t="s">
        <v>59</v>
      </c>
      <c r="AL258">
        <v>0</v>
      </c>
      <c r="AM258">
        <v>0</v>
      </c>
    </row>
    <row r="259" spans="1:39" x14ac:dyDescent="0.3">
      <c r="A259">
        <v>1431477</v>
      </c>
      <c r="B259" t="s">
        <v>665</v>
      </c>
      <c r="C259" t="s">
        <v>666</v>
      </c>
      <c r="D259">
        <v>4535348</v>
      </c>
      <c r="E259" t="s">
        <v>70</v>
      </c>
      <c r="F259" t="s">
        <v>70</v>
      </c>
      <c r="H259" s="35">
        <v>40717</v>
      </c>
      <c r="I259" t="s">
        <v>90</v>
      </c>
      <c r="J259">
        <v>-13</v>
      </c>
      <c r="K259" t="s">
        <v>11</v>
      </c>
      <c r="M259" t="s">
        <v>54</v>
      </c>
      <c r="N259">
        <v>4450417</v>
      </c>
      <c r="O259" t="s">
        <v>160</v>
      </c>
      <c r="P259" s="35">
        <v>45192</v>
      </c>
      <c r="Q259" t="s">
        <v>56</v>
      </c>
      <c r="R259" s="35">
        <v>44826</v>
      </c>
      <c r="T259" t="s">
        <v>63</v>
      </c>
      <c r="U259">
        <v>500</v>
      </c>
      <c r="X259">
        <v>5</v>
      </c>
      <c r="Y259" t="s">
        <v>58</v>
      </c>
      <c r="AC259" t="s">
        <v>59</v>
      </c>
      <c r="AL259">
        <v>0</v>
      </c>
      <c r="AM259">
        <v>0</v>
      </c>
    </row>
    <row r="260" spans="1:39" x14ac:dyDescent="0.3">
      <c r="A260">
        <v>1342247</v>
      </c>
      <c r="B260" t="s">
        <v>667</v>
      </c>
      <c r="C260" t="s">
        <v>156</v>
      </c>
      <c r="D260">
        <v>4532383</v>
      </c>
      <c r="E260" t="s">
        <v>70</v>
      </c>
      <c r="F260" t="s">
        <v>70</v>
      </c>
      <c r="H260" s="35">
        <v>40638</v>
      </c>
      <c r="I260" t="s">
        <v>90</v>
      </c>
      <c r="J260">
        <v>-13</v>
      </c>
      <c r="K260" t="s">
        <v>11</v>
      </c>
      <c r="M260" t="s">
        <v>54</v>
      </c>
      <c r="N260">
        <v>4450617</v>
      </c>
      <c r="O260" t="s">
        <v>107</v>
      </c>
      <c r="P260" s="35">
        <v>45179</v>
      </c>
      <c r="Q260" t="s">
        <v>56</v>
      </c>
      <c r="R260" s="35">
        <v>44455</v>
      </c>
      <c r="T260" t="s">
        <v>63</v>
      </c>
      <c r="U260">
        <v>607</v>
      </c>
      <c r="X260">
        <v>6</v>
      </c>
      <c r="Y260" t="s">
        <v>58</v>
      </c>
      <c r="AC260" t="s">
        <v>59</v>
      </c>
      <c r="AL260">
        <v>0</v>
      </c>
      <c r="AM260">
        <v>0</v>
      </c>
    </row>
    <row r="261" spans="1:39" x14ac:dyDescent="0.3">
      <c r="A261">
        <v>1396354</v>
      </c>
      <c r="B261" t="s">
        <v>668</v>
      </c>
      <c r="C261" t="s">
        <v>669</v>
      </c>
      <c r="D261">
        <v>3733611</v>
      </c>
      <c r="E261" t="s">
        <v>53</v>
      </c>
      <c r="F261" t="s">
        <v>53</v>
      </c>
      <c r="H261" s="35">
        <v>41625</v>
      </c>
      <c r="I261" t="s">
        <v>66</v>
      </c>
      <c r="J261">
        <v>-11</v>
      </c>
      <c r="K261" t="s">
        <v>6</v>
      </c>
      <c r="M261" t="s">
        <v>67</v>
      </c>
      <c r="N261">
        <v>4370694</v>
      </c>
      <c r="O261" t="s">
        <v>103</v>
      </c>
      <c r="P261" s="35">
        <v>45176</v>
      </c>
      <c r="Q261" t="s">
        <v>56</v>
      </c>
      <c r="R261" s="35">
        <v>44640</v>
      </c>
      <c r="T261" t="s">
        <v>63</v>
      </c>
      <c r="U261">
        <v>500</v>
      </c>
      <c r="X261">
        <v>5</v>
      </c>
      <c r="Y261" t="s">
        <v>58</v>
      </c>
      <c r="AC261" t="s">
        <v>59</v>
      </c>
      <c r="AL261">
        <v>0</v>
      </c>
      <c r="AM261">
        <v>0</v>
      </c>
    </row>
    <row r="262" spans="1:39" x14ac:dyDescent="0.3">
      <c r="A262">
        <v>1442220</v>
      </c>
      <c r="B262" t="s">
        <v>670</v>
      </c>
      <c r="C262" t="s">
        <v>89</v>
      </c>
      <c r="D262">
        <v>1810911</v>
      </c>
      <c r="E262" t="s">
        <v>70</v>
      </c>
      <c r="F262" t="s">
        <v>70</v>
      </c>
      <c r="H262" s="35">
        <v>40501</v>
      </c>
      <c r="I262" t="s">
        <v>110</v>
      </c>
      <c r="J262">
        <v>-14</v>
      </c>
      <c r="K262" t="s">
        <v>11</v>
      </c>
      <c r="M262" t="s">
        <v>71</v>
      </c>
      <c r="N262">
        <v>4180041</v>
      </c>
      <c r="O262" t="s">
        <v>471</v>
      </c>
      <c r="P262" s="35">
        <v>45197</v>
      </c>
      <c r="Q262" t="s">
        <v>56</v>
      </c>
      <c r="R262" s="35">
        <v>44838</v>
      </c>
      <c r="T262" t="s">
        <v>63</v>
      </c>
      <c r="U262">
        <v>500</v>
      </c>
      <c r="X262">
        <v>5</v>
      </c>
      <c r="Y262" t="s">
        <v>58</v>
      </c>
      <c r="AC262" t="s">
        <v>59</v>
      </c>
      <c r="AL262">
        <v>0</v>
      </c>
      <c r="AM262">
        <v>0</v>
      </c>
    </row>
    <row r="263" spans="1:39" x14ac:dyDescent="0.3">
      <c r="A263">
        <v>1112351</v>
      </c>
      <c r="B263" t="s">
        <v>671</v>
      </c>
      <c r="C263" t="s">
        <v>672</v>
      </c>
      <c r="D263">
        <v>4528126</v>
      </c>
      <c r="E263" t="s">
        <v>70</v>
      </c>
      <c r="F263" t="s">
        <v>70</v>
      </c>
      <c r="H263" s="35">
        <v>39122</v>
      </c>
      <c r="I263" t="s">
        <v>125</v>
      </c>
      <c r="J263">
        <v>-17</v>
      </c>
      <c r="K263" t="s">
        <v>11</v>
      </c>
      <c r="M263" t="s">
        <v>54</v>
      </c>
      <c r="N263">
        <v>4450757</v>
      </c>
      <c r="O263" t="s">
        <v>225</v>
      </c>
      <c r="P263" s="35">
        <v>45191</v>
      </c>
      <c r="Q263" t="s">
        <v>56</v>
      </c>
      <c r="R263" s="35">
        <v>42616</v>
      </c>
      <c r="T263" t="s">
        <v>63</v>
      </c>
      <c r="U263">
        <v>547</v>
      </c>
      <c r="X263">
        <v>5</v>
      </c>
      <c r="Y263" t="s">
        <v>58</v>
      </c>
      <c r="AC263" t="s">
        <v>59</v>
      </c>
      <c r="AL263">
        <v>0</v>
      </c>
      <c r="AM263">
        <v>0</v>
      </c>
    </row>
    <row r="264" spans="1:39" x14ac:dyDescent="0.3">
      <c r="A264">
        <v>1287508</v>
      </c>
      <c r="B264" t="s">
        <v>671</v>
      </c>
      <c r="C264" t="s">
        <v>673</v>
      </c>
      <c r="D264">
        <v>4531182</v>
      </c>
      <c r="E264" t="s">
        <v>70</v>
      </c>
      <c r="F264" t="s">
        <v>70</v>
      </c>
      <c r="H264" s="35">
        <v>41130</v>
      </c>
      <c r="I264" t="s">
        <v>143</v>
      </c>
      <c r="J264">
        <v>-12</v>
      </c>
      <c r="K264" t="s">
        <v>11</v>
      </c>
      <c r="M264" t="s">
        <v>54</v>
      </c>
      <c r="N264">
        <v>4450757</v>
      </c>
      <c r="O264" t="s">
        <v>225</v>
      </c>
      <c r="P264" s="35">
        <v>45191</v>
      </c>
      <c r="Q264" t="s">
        <v>56</v>
      </c>
      <c r="R264" s="35">
        <v>43748</v>
      </c>
      <c r="T264" t="s">
        <v>63</v>
      </c>
      <c r="U264">
        <v>500</v>
      </c>
      <c r="X264">
        <v>5</v>
      </c>
      <c r="Y264" t="s">
        <v>58</v>
      </c>
      <c r="AC264" t="s">
        <v>59</v>
      </c>
      <c r="AL264">
        <v>0</v>
      </c>
      <c r="AM264">
        <v>0</v>
      </c>
    </row>
    <row r="265" spans="1:39" x14ac:dyDescent="0.3">
      <c r="A265">
        <v>1179756</v>
      </c>
      <c r="B265" t="s">
        <v>671</v>
      </c>
      <c r="C265" t="s">
        <v>104</v>
      </c>
      <c r="D265">
        <v>2814912</v>
      </c>
      <c r="E265" t="s">
        <v>70</v>
      </c>
      <c r="F265" t="s">
        <v>70</v>
      </c>
      <c r="H265" s="35">
        <v>40506</v>
      </c>
      <c r="I265" t="s">
        <v>110</v>
      </c>
      <c r="J265">
        <v>-14</v>
      </c>
      <c r="K265" t="s">
        <v>11</v>
      </c>
      <c r="M265" t="s">
        <v>69</v>
      </c>
      <c r="N265">
        <v>4280045</v>
      </c>
      <c r="O265" t="s">
        <v>172</v>
      </c>
      <c r="P265" s="35">
        <v>45155</v>
      </c>
      <c r="Q265" t="s">
        <v>56</v>
      </c>
      <c r="R265" s="35">
        <v>43010</v>
      </c>
      <c r="T265" t="s">
        <v>63</v>
      </c>
      <c r="U265">
        <v>616</v>
      </c>
      <c r="X265">
        <v>6</v>
      </c>
      <c r="Y265" t="s">
        <v>58</v>
      </c>
      <c r="AC265" t="s">
        <v>59</v>
      </c>
      <c r="AL265">
        <v>0</v>
      </c>
      <c r="AM265">
        <v>0</v>
      </c>
    </row>
    <row r="266" spans="1:39" x14ac:dyDescent="0.3">
      <c r="A266">
        <v>1527143</v>
      </c>
      <c r="B266" t="s">
        <v>674</v>
      </c>
      <c r="C266" t="s">
        <v>413</v>
      </c>
      <c r="D266">
        <v>1811308</v>
      </c>
      <c r="E266" t="s">
        <v>53</v>
      </c>
      <c r="H266" s="35">
        <v>41683</v>
      </c>
      <c r="I266" t="s">
        <v>85</v>
      </c>
      <c r="J266">
        <v>-10</v>
      </c>
      <c r="K266" t="s">
        <v>11</v>
      </c>
      <c r="M266" t="s">
        <v>71</v>
      </c>
      <c r="N266">
        <v>4180728</v>
      </c>
      <c r="O266" t="s">
        <v>263</v>
      </c>
      <c r="P266" s="35">
        <v>45200</v>
      </c>
      <c r="Q266" t="s">
        <v>56</v>
      </c>
      <c r="R266" s="35">
        <v>45200</v>
      </c>
      <c r="T266" t="s">
        <v>63</v>
      </c>
      <c r="U266">
        <v>500</v>
      </c>
      <c r="X266">
        <v>5</v>
      </c>
      <c r="Y266" t="s">
        <v>58</v>
      </c>
      <c r="AC266" t="s">
        <v>59</v>
      </c>
      <c r="AL266">
        <v>1</v>
      </c>
      <c r="AM266">
        <v>0</v>
      </c>
    </row>
    <row r="267" spans="1:39" x14ac:dyDescent="0.3">
      <c r="A267">
        <v>1435586</v>
      </c>
      <c r="B267" t="s">
        <v>676</v>
      </c>
      <c r="C267" t="s">
        <v>463</v>
      </c>
      <c r="D267">
        <v>3734314</v>
      </c>
      <c r="E267" t="s">
        <v>53</v>
      </c>
      <c r="F267" t="s">
        <v>53</v>
      </c>
      <c r="H267" s="35">
        <v>41647</v>
      </c>
      <c r="I267" t="s">
        <v>85</v>
      </c>
      <c r="J267">
        <v>-10</v>
      </c>
      <c r="K267" t="s">
        <v>11</v>
      </c>
      <c r="M267" t="s">
        <v>67</v>
      </c>
      <c r="N267">
        <v>4370596</v>
      </c>
      <c r="O267" t="s">
        <v>280</v>
      </c>
      <c r="P267" s="35">
        <v>45182</v>
      </c>
      <c r="Q267" t="s">
        <v>56</v>
      </c>
      <c r="R267" s="35">
        <v>44831</v>
      </c>
      <c r="T267" t="s">
        <v>63</v>
      </c>
      <c r="U267">
        <v>500</v>
      </c>
      <c r="X267">
        <v>5</v>
      </c>
      <c r="Y267" t="s">
        <v>58</v>
      </c>
      <c r="AC267" t="s">
        <v>59</v>
      </c>
      <c r="AL267">
        <v>1</v>
      </c>
      <c r="AM267">
        <v>0</v>
      </c>
    </row>
    <row r="268" spans="1:39" x14ac:dyDescent="0.3">
      <c r="A268">
        <v>1558069</v>
      </c>
      <c r="B268" t="s">
        <v>677</v>
      </c>
      <c r="C268" t="s">
        <v>678</v>
      </c>
      <c r="D268">
        <v>2817069</v>
      </c>
      <c r="E268" t="s">
        <v>53</v>
      </c>
      <c r="H268" s="35">
        <v>42040</v>
      </c>
      <c r="I268" t="s">
        <v>53</v>
      </c>
      <c r="J268">
        <v>-9</v>
      </c>
      <c r="K268" t="s">
        <v>11</v>
      </c>
      <c r="M268" t="s">
        <v>69</v>
      </c>
      <c r="N268">
        <v>4280716</v>
      </c>
      <c r="O268" t="s">
        <v>489</v>
      </c>
      <c r="P268" s="35">
        <v>45303</v>
      </c>
      <c r="Q268" t="s">
        <v>56</v>
      </c>
      <c r="R268" s="35">
        <v>45303</v>
      </c>
      <c r="T268" t="s">
        <v>63</v>
      </c>
      <c r="U268">
        <v>500</v>
      </c>
      <c r="X268">
        <v>5</v>
      </c>
      <c r="Y268" t="s">
        <v>58</v>
      </c>
      <c r="AC268" t="s">
        <v>339</v>
      </c>
      <c r="AL268">
        <v>0</v>
      </c>
      <c r="AM268">
        <v>0</v>
      </c>
    </row>
    <row r="269" spans="1:39" x14ac:dyDescent="0.3">
      <c r="A269">
        <v>1511872</v>
      </c>
      <c r="B269" t="s">
        <v>679</v>
      </c>
      <c r="C269" t="s">
        <v>396</v>
      </c>
      <c r="D269">
        <v>4538072</v>
      </c>
      <c r="E269" t="s">
        <v>53</v>
      </c>
      <c r="H269" s="35">
        <v>40243</v>
      </c>
      <c r="I269" t="s">
        <v>110</v>
      </c>
      <c r="J269">
        <v>-14</v>
      </c>
      <c r="K269" t="s">
        <v>11</v>
      </c>
      <c r="M269" t="s">
        <v>54</v>
      </c>
      <c r="N269">
        <v>4450410</v>
      </c>
      <c r="O269" t="s">
        <v>81</v>
      </c>
      <c r="P269" s="35">
        <v>45183</v>
      </c>
      <c r="Q269" t="s">
        <v>56</v>
      </c>
      <c r="R269" s="35">
        <v>45183</v>
      </c>
      <c r="T269" t="s">
        <v>63</v>
      </c>
      <c r="U269">
        <v>500</v>
      </c>
      <c r="X269">
        <v>5</v>
      </c>
      <c r="Y269" t="s">
        <v>58</v>
      </c>
      <c r="AC269" t="s">
        <v>59</v>
      </c>
      <c r="AL269">
        <v>0</v>
      </c>
      <c r="AM269">
        <v>0</v>
      </c>
    </row>
    <row r="270" spans="1:39" x14ac:dyDescent="0.3">
      <c r="A270">
        <v>1451478</v>
      </c>
      <c r="B270" t="s">
        <v>680</v>
      </c>
      <c r="C270" t="s">
        <v>413</v>
      </c>
      <c r="D270">
        <v>3734628</v>
      </c>
      <c r="E270" t="s">
        <v>53</v>
      </c>
      <c r="F270" t="s">
        <v>53</v>
      </c>
      <c r="H270" s="35">
        <v>42168</v>
      </c>
      <c r="I270" t="s">
        <v>53</v>
      </c>
      <c r="J270">
        <v>-9</v>
      </c>
      <c r="K270" t="s">
        <v>11</v>
      </c>
      <c r="M270" t="s">
        <v>67</v>
      </c>
      <c r="N270">
        <v>4370656</v>
      </c>
      <c r="O270" t="s">
        <v>682</v>
      </c>
      <c r="P270" s="35">
        <v>45198</v>
      </c>
      <c r="Q270" t="s">
        <v>56</v>
      </c>
      <c r="R270" s="35">
        <v>44853</v>
      </c>
      <c r="T270" t="s">
        <v>63</v>
      </c>
      <c r="U270">
        <v>500</v>
      </c>
      <c r="X270">
        <v>5</v>
      </c>
      <c r="Y270" t="s">
        <v>58</v>
      </c>
      <c r="AC270" t="s">
        <v>59</v>
      </c>
      <c r="AL270">
        <v>0</v>
      </c>
      <c r="AM270">
        <v>0</v>
      </c>
    </row>
    <row r="271" spans="1:39" x14ac:dyDescent="0.3">
      <c r="A271">
        <v>1522139</v>
      </c>
      <c r="B271" t="s">
        <v>683</v>
      </c>
      <c r="C271" t="s">
        <v>684</v>
      </c>
      <c r="D271">
        <v>3611457</v>
      </c>
      <c r="E271" t="s">
        <v>76</v>
      </c>
      <c r="H271" s="35">
        <v>41737</v>
      </c>
      <c r="I271" t="s">
        <v>85</v>
      </c>
      <c r="J271">
        <v>-10</v>
      </c>
      <c r="K271" t="s">
        <v>6</v>
      </c>
      <c r="M271" t="s">
        <v>77</v>
      </c>
      <c r="N271">
        <v>4360002</v>
      </c>
      <c r="O271" t="s">
        <v>78</v>
      </c>
      <c r="P271" s="35">
        <v>45195</v>
      </c>
      <c r="Q271" t="s">
        <v>56</v>
      </c>
      <c r="R271" s="35">
        <v>45195</v>
      </c>
      <c r="T271" t="s">
        <v>63</v>
      </c>
      <c r="U271">
        <v>500</v>
      </c>
      <c r="X271">
        <v>5</v>
      </c>
      <c r="Y271" t="s">
        <v>58</v>
      </c>
      <c r="AC271" t="s">
        <v>59</v>
      </c>
      <c r="AL271">
        <v>0</v>
      </c>
      <c r="AM271">
        <v>0</v>
      </c>
    </row>
    <row r="272" spans="1:39" x14ac:dyDescent="0.3">
      <c r="A272">
        <v>1507427</v>
      </c>
      <c r="B272" t="s">
        <v>685</v>
      </c>
      <c r="C272" t="s">
        <v>672</v>
      </c>
      <c r="D272">
        <v>3735931</v>
      </c>
      <c r="E272" t="s">
        <v>70</v>
      </c>
      <c r="H272" s="35">
        <v>40661</v>
      </c>
      <c r="I272" t="s">
        <v>90</v>
      </c>
      <c r="J272">
        <v>-13</v>
      </c>
      <c r="K272" t="s">
        <v>11</v>
      </c>
      <c r="M272" t="s">
        <v>67</v>
      </c>
      <c r="N272">
        <v>4370102</v>
      </c>
      <c r="O272" t="s">
        <v>498</v>
      </c>
      <c r="P272" s="35">
        <v>45175</v>
      </c>
      <c r="Q272" t="s">
        <v>56</v>
      </c>
      <c r="R272" s="35">
        <v>45175</v>
      </c>
      <c r="T272" t="s">
        <v>63</v>
      </c>
      <c r="U272">
        <v>500</v>
      </c>
      <c r="X272">
        <v>5</v>
      </c>
      <c r="Y272" t="s">
        <v>58</v>
      </c>
      <c r="AC272" t="s">
        <v>59</v>
      </c>
      <c r="AL272">
        <v>0</v>
      </c>
      <c r="AM272">
        <v>0</v>
      </c>
    </row>
    <row r="273" spans="1:39" x14ac:dyDescent="0.3">
      <c r="A273">
        <v>1045276</v>
      </c>
      <c r="B273" t="s">
        <v>686</v>
      </c>
      <c r="C273" t="s">
        <v>687</v>
      </c>
      <c r="D273">
        <v>4526650</v>
      </c>
      <c r="E273" t="s">
        <v>70</v>
      </c>
      <c r="H273" s="35">
        <v>40255</v>
      </c>
      <c r="I273" t="s">
        <v>110</v>
      </c>
      <c r="J273">
        <v>-14</v>
      </c>
      <c r="K273" t="s">
        <v>11</v>
      </c>
      <c r="M273" t="s">
        <v>54</v>
      </c>
      <c r="N273">
        <v>4450108</v>
      </c>
      <c r="O273" t="s">
        <v>157</v>
      </c>
      <c r="P273" s="35">
        <v>45200</v>
      </c>
      <c r="Q273" t="s">
        <v>56</v>
      </c>
      <c r="R273" s="35">
        <v>42032</v>
      </c>
      <c r="T273" t="s">
        <v>63</v>
      </c>
      <c r="U273">
        <v>500</v>
      </c>
      <c r="X273">
        <v>5</v>
      </c>
      <c r="Y273" t="s">
        <v>58</v>
      </c>
      <c r="AC273" t="s">
        <v>59</v>
      </c>
      <c r="AL273">
        <v>0</v>
      </c>
      <c r="AM273">
        <v>0</v>
      </c>
    </row>
    <row r="274" spans="1:39" x14ac:dyDescent="0.3">
      <c r="A274">
        <v>1296441</v>
      </c>
      <c r="B274" t="s">
        <v>689</v>
      </c>
      <c r="C274" t="s">
        <v>690</v>
      </c>
      <c r="D274">
        <v>368887</v>
      </c>
      <c r="E274" t="s">
        <v>70</v>
      </c>
      <c r="F274" t="s">
        <v>70</v>
      </c>
      <c r="H274" s="35">
        <v>41513</v>
      </c>
      <c r="I274" t="s">
        <v>66</v>
      </c>
      <c r="J274">
        <v>-11</v>
      </c>
      <c r="K274" t="s">
        <v>6</v>
      </c>
      <c r="M274" t="s">
        <v>77</v>
      </c>
      <c r="N274">
        <v>4360343</v>
      </c>
      <c r="O274" t="s">
        <v>447</v>
      </c>
      <c r="P274" s="35">
        <v>45188</v>
      </c>
      <c r="Q274" t="s">
        <v>56</v>
      </c>
      <c r="R274" s="35">
        <v>43776</v>
      </c>
      <c r="T274" t="s">
        <v>63</v>
      </c>
      <c r="U274">
        <v>500</v>
      </c>
      <c r="X274">
        <v>5</v>
      </c>
      <c r="Y274" t="s">
        <v>58</v>
      </c>
      <c r="AC274" t="s">
        <v>59</v>
      </c>
      <c r="AL274">
        <v>0</v>
      </c>
      <c r="AM274">
        <v>0</v>
      </c>
    </row>
    <row r="275" spans="1:39" x14ac:dyDescent="0.3">
      <c r="A275">
        <v>1182481</v>
      </c>
      <c r="B275" t="s">
        <v>689</v>
      </c>
      <c r="C275" t="s">
        <v>692</v>
      </c>
      <c r="D275">
        <v>368319</v>
      </c>
      <c r="E275" t="s">
        <v>70</v>
      </c>
      <c r="F275" t="s">
        <v>70</v>
      </c>
      <c r="H275" s="35">
        <v>40116</v>
      </c>
      <c r="I275" t="s">
        <v>102</v>
      </c>
      <c r="J275">
        <v>-15</v>
      </c>
      <c r="K275" t="s">
        <v>11</v>
      </c>
      <c r="M275" t="s">
        <v>77</v>
      </c>
      <c r="N275">
        <v>4360343</v>
      </c>
      <c r="O275" t="s">
        <v>447</v>
      </c>
      <c r="P275" s="35">
        <v>45188</v>
      </c>
      <c r="Q275" t="s">
        <v>56</v>
      </c>
      <c r="R275" s="35">
        <v>43014</v>
      </c>
      <c r="T275" t="s">
        <v>63</v>
      </c>
      <c r="U275">
        <v>728</v>
      </c>
      <c r="X275">
        <v>7</v>
      </c>
      <c r="Y275" t="s">
        <v>58</v>
      </c>
      <c r="AC275" t="s">
        <v>59</v>
      </c>
      <c r="AL275">
        <v>0</v>
      </c>
      <c r="AM275">
        <v>0</v>
      </c>
    </row>
    <row r="276" spans="1:39" x14ac:dyDescent="0.3">
      <c r="A276">
        <v>1296440</v>
      </c>
      <c r="B276" t="s">
        <v>689</v>
      </c>
      <c r="C276" t="s">
        <v>486</v>
      </c>
      <c r="D276">
        <v>368886</v>
      </c>
      <c r="E276" t="s">
        <v>70</v>
      </c>
      <c r="F276" t="s">
        <v>70</v>
      </c>
      <c r="H276" s="35">
        <v>41482</v>
      </c>
      <c r="I276" t="s">
        <v>66</v>
      </c>
      <c r="J276">
        <v>-11</v>
      </c>
      <c r="K276" t="s">
        <v>11</v>
      </c>
      <c r="M276" t="s">
        <v>77</v>
      </c>
      <c r="N276">
        <v>4360343</v>
      </c>
      <c r="O276" t="s">
        <v>447</v>
      </c>
      <c r="P276" s="35">
        <v>45188</v>
      </c>
      <c r="Q276" t="s">
        <v>56</v>
      </c>
      <c r="R276" s="35">
        <v>43776</v>
      </c>
      <c r="T276" t="s">
        <v>63</v>
      </c>
      <c r="U276">
        <v>504</v>
      </c>
      <c r="X276">
        <v>5</v>
      </c>
      <c r="Y276" t="s">
        <v>58</v>
      </c>
      <c r="AC276" t="s">
        <v>59</v>
      </c>
      <c r="AL276">
        <v>0</v>
      </c>
      <c r="AM276">
        <v>0</v>
      </c>
    </row>
    <row r="277" spans="1:39" x14ac:dyDescent="0.3">
      <c r="A277">
        <v>1360588</v>
      </c>
      <c r="B277" t="s">
        <v>689</v>
      </c>
      <c r="C277" t="s">
        <v>693</v>
      </c>
      <c r="D277">
        <v>4532599</v>
      </c>
      <c r="E277" t="s">
        <v>70</v>
      </c>
      <c r="F277" t="s">
        <v>70</v>
      </c>
      <c r="H277" s="35">
        <v>41395</v>
      </c>
      <c r="I277" t="s">
        <v>66</v>
      </c>
      <c r="J277">
        <v>-11</v>
      </c>
      <c r="K277" t="s">
        <v>11</v>
      </c>
      <c r="M277" t="s">
        <v>54</v>
      </c>
      <c r="N277">
        <v>4450773</v>
      </c>
      <c r="O277" t="s">
        <v>397</v>
      </c>
      <c r="P277" s="35">
        <v>45190</v>
      </c>
      <c r="Q277" t="s">
        <v>56</v>
      </c>
      <c r="R277" s="35">
        <v>44477</v>
      </c>
      <c r="T277" t="s">
        <v>63</v>
      </c>
      <c r="U277">
        <v>500</v>
      </c>
      <c r="X277">
        <v>5</v>
      </c>
      <c r="Y277" t="s">
        <v>58</v>
      </c>
      <c r="AC277" t="s">
        <v>59</v>
      </c>
      <c r="AL277">
        <v>0</v>
      </c>
      <c r="AM277">
        <v>0</v>
      </c>
    </row>
    <row r="278" spans="1:39" x14ac:dyDescent="0.3">
      <c r="A278">
        <v>1517959</v>
      </c>
      <c r="B278" t="s">
        <v>694</v>
      </c>
      <c r="C278" t="s">
        <v>436</v>
      </c>
      <c r="D278">
        <v>4538170</v>
      </c>
      <c r="E278" t="s">
        <v>53</v>
      </c>
      <c r="H278" s="35">
        <v>40712</v>
      </c>
      <c r="I278" t="s">
        <v>90</v>
      </c>
      <c r="J278">
        <v>-13</v>
      </c>
      <c r="K278" t="s">
        <v>11</v>
      </c>
      <c r="M278" t="s">
        <v>54</v>
      </c>
      <c r="N278">
        <v>4450410</v>
      </c>
      <c r="O278" t="s">
        <v>81</v>
      </c>
      <c r="P278" s="35">
        <v>45190</v>
      </c>
      <c r="Q278" t="s">
        <v>56</v>
      </c>
      <c r="R278" s="35">
        <v>45190</v>
      </c>
      <c r="T278" t="s">
        <v>63</v>
      </c>
      <c r="U278">
        <v>500</v>
      </c>
      <c r="X278">
        <v>5</v>
      </c>
      <c r="Y278" t="s">
        <v>58</v>
      </c>
      <c r="AC278" t="s">
        <v>59</v>
      </c>
      <c r="AL278">
        <v>0</v>
      </c>
      <c r="AM278">
        <v>0</v>
      </c>
    </row>
    <row r="279" spans="1:39" x14ac:dyDescent="0.3">
      <c r="A279">
        <v>1527588</v>
      </c>
      <c r="B279" t="s">
        <v>695</v>
      </c>
      <c r="C279" t="s">
        <v>696</v>
      </c>
      <c r="D279">
        <v>4538292</v>
      </c>
      <c r="E279" t="s">
        <v>70</v>
      </c>
      <c r="H279" s="35">
        <v>40837</v>
      </c>
      <c r="I279" t="s">
        <v>90</v>
      </c>
      <c r="J279">
        <v>-13</v>
      </c>
      <c r="K279" t="s">
        <v>11</v>
      </c>
      <c r="M279" t="s">
        <v>54</v>
      </c>
      <c r="N279">
        <v>4450192</v>
      </c>
      <c r="O279" t="s">
        <v>128</v>
      </c>
      <c r="P279" s="35">
        <v>45201</v>
      </c>
      <c r="Q279" t="s">
        <v>56</v>
      </c>
      <c r="R279" s="35">
        <v>45201</v>
      </c>
      <c r="T279" t="s">
        <v>63</v>
      </c>
      <c r="U279">
        <v>500</v>
      </c>
      <c r="X279">
        <v>5</v>
      </c>
      <c r="Y279" t="s">
        <v>58</v>
      </c>
      <c r="AC279" t="s">
        <v>59</v>
      </c>
      <c r="AL279">
        <v>0</v>
      </c>
      <c r="AM279">
        <v>0</v>
      </c>
    </row>
    <row r="280" spans="1:39" x14ac:dyDescent="0.3">
      <c r="A280">
        <v>1330064</v>
      </c>
      <c r="B280" t="s">
        <v>695</v>
      </c>
      <c r="C280" t="s">
        <v>697</v>
      </c>
      <c r="D280">
        <v>4114661</v>
      </c>
      <c r="E280" t="s">
        <v>70</v>
      </c>
      <c r="F280" t="s">
        <v>70</v>
      </c>
      <c r="H280" s="35">
        <v>40367</v>
      </c>
      <c r="I280" t="s">
        <v>110</v>
      </c>
      <c r="J280">
        <v>-14</v>
      </c>
      <c r="K280" t="s">
        <v>11</v>
      </c>
      <c r="M280" t="s">
        <v>181</v>
      </c>
      <c r="N280">
        <v>4410543</v>
      </c>
      <c r="O280" t="s">
        <v>591</v>
      </c>
      <c r="P280" s="35">
        <v>45189</v>
      </c>
      <c r="Q280" t="s">
        <v>56</v>
      </c>
      <c r="R280" s="35">
        <v>44127</v>
      </c>
      <c r="S280" s="35">
        <v>45189</v>
      </c>
      <c r="T280" t="s">
        <v>57</v>
      </c>
      <c r="U280">
        <v>505</v>
      </c>
      <c r="X280">
        <v>5</v>
      </c>
      <c r="Y280" t="s">
        <v>58</v>
      </c>
      <c r="AC280" t="s">
        <v>59</v>
      </c>
      <c r="AL280">
        <v>0</v>
      </c>
      <c r="AM280">
        <v>0</v>
      </c>
    </row>
    <row r="281" spans="1:39" x14ac:dyDescent="0.3">
      <c r="A281">
        <v>1284656</v>
      </c>
      <c r="B281" t="s">
        <v>695</v>
      </c>
      <c r="C281" t="s">
        <v>698</v>
      </c>
      <c r="D281">
        <v>4114253</v>
      </c>
      <c r="E281" t="s">
        <v>70</v>
      </c>
      <c r="F281" t="s">
        <v>70</v>
      </c>
      <c r="H281" s="35">
        <v>39070</v>
      </c>
      <c r="I281" t="s">
        <v>94</v>
      </c>
      <c r="J281">
        <v>-18</v>
      </c>
      <c r="K281" t="s">
        <v>11</v>
      </c>
      <c r="M281" t="s">
        <v>181</v>
      </c>
      <c r="N281">
        <v>4410543</v>
      </c>
      <c r="O281" t="s">
        <v>591</v>
      </c>
      <c r="P281" s="35">
        <v>45189</v>
      </c>
      <c r="Q281" t="s">
        <v>56</v>
      </c>
      <c r="R281" s="35">
        <v>43743</v>
      </c>
      <c r="S281" s="35">
        <v>45189</v>
      </c>
      <c r="T281" t="s">
        <v>57</v>
      </c>
      <c r="U281">
        <v>637</v>
      </c>
      <c r="X281">
        <v>6</v>
      </c>
      <c r="Y281" t="s">
        <v>58</v>
      </c>
      <c r="AC281" t="s">
        <v>59</v>
      </c>
      <c r="AL281">
        <v>0</v>
      </c>
      <c r="AM281">
        <v>0</v>
      </c>
    </row>
    <row r="282" spans="1:39" x14ac:dyDescent="0.3">
      <c r="A282">
        <v>1520859</v>
      </c>
      <c r="B282" t="s">
        <v>695</v>
      </c>
      <c r="C282" t="s">
        <v>699</v>
      </c>
      <c r="D282">
        <v>2816853</v>
      </c>
      <c r="E282" t="s">
        <v>53</v>
      </c>
      <c r="H282" s="35">
        <v>41437</v>
      </c>
      <c r="I282" t="s">
        <v>66</v>
      </c>
      <c r="J282">
        <v>-11</v>
      </c>
      <c r="K282" t="s">
        <v>11</v>
      </c>
      <c r="M282" t="s">
        <v>69</v>
      </c>
      <c r="N282">
        <v>4280004</v>
      </c>
      <c r="O282" t="s">
        <v>99</v>
      </c>
      <c r="P282" s="35">
        <v>45194</v>
      </c>
      <c r="Q282" t="s">
        <v>56</v>
      </c>
      <c r="R282" s="35">
        <v>45194</v>
      </c>
      <c r="T282" t="s">
        <v>63</v>
      </c>
      <c r="U282">
        <v>500</v>
      </c>
      <c r="X282">
        <v>5</v>
      </c>
      <c r="Y282" t="s">
        <v>58</v>
      </c>
      <c r="AC282" t="s">
        <v>59</v>
      </c>
      <c r="AL282">
        <v>0</v>
      </c>
      <c r="AM282">
        <v>0</v>
      </c>
    </row>
    <row r="283" spans="1:39" x14ac:dyDescent="0.3">
      <c r="A283">
        <v>1459260</v>
      </c>
      <c r="B283" t="s">
        <v>701</v>
      </c>
      <c r="C283" t="s">
        <v>104</v>
      </c>
      <c r="D283">
        <v>4536080</v>
      </c>
      <c r="E283" t="s">
        <v>53</v>
      </c>
      <c r="F283" t="s">
        <v>53</v>
      </c>
      <c r="H283" s="35">
        <v>40654</v>
      </c>
      <c r="I283" t="s">
        <v>90</v>
      </c>
      <c r="J283">
        <v>-13</v>
      </c>
      <c r="K283" t="s">
        <v>11</v>
      </c>
      <c r="M283" t="s">
        <v>54</v>
      </c>
      <c r="N283">
        <v>4450036</v>
      </c>
      <c r="O283" t="s">
        <v>589</v>
      </c>
      <c r="P283" s="35">
        <v>45209</v>
      </c>
      <c r="Q283" t="s">
        <v>56</v>
      </c>
      <c r="R283" s="35">
        <v>44881</v>
      </c>
      <c r="T283" t="s">
        <v>63</v>
      </c>
      <c r="U283">
        <v>500</v>
      </c>
      <c r="X283">
        <v>5</v>
      </c>
      <c r="Y283" t="s">
        <v>58</v>
      </c>
      <c r="AC283" t="s">
        <v>59</v>
      </c>
      <c r="AL283">
        <v>0</v>
      </c>
      <c r="AM283">
        <v>0</v>
      </c>
    </row>
    <row r="284" spans="1:39" x14ac:dyDescent="0.3">
      <c r="A284">
        <v>1532039</v>
      </c>
      <c r="B284" t="s">
        <v>702</v>
      </c>
      <c r="C284" t="s">
        <v>703</v>
      </c>
      <c r="D284">
        <v>4538333</v>
      </c>
      <c r="E284" t="s">
        <v>53</v>
      </c>
      <c r="H284" s="35">
        <v>42416</v>
      </c>
      <c r="I284" t="s">
        <v>53</v>
      </c>
      <c r="J284">
        <v>-9</v>
      </c>
      <c r="K284" t="s">
        <v>6</v>
      </c>
      <c r="M284" t="s">
        <v>54</v>
      </c>
      <c r="N284">
        <v>4450768</v>
      </c>
      <c r="O284" t="s">
        <v>257</v>
      </c>
      <c r="P284" s="35">
        <v>45206</v>
      </c>
      <c r="Q284" t="s">
        <v>56</v>
      </c>
      <c r="R284" s="35">
        <v>45206</v>
      </c>
      <c r="S284" s="35">
        <v>45183</v>
      </c>
      <c r="T284" t="s">
        <v>57</v>
      </c>
      <c r="U284">
        <v>500</v>
      </c>
      <c r="X284">
        <v>5</v>
      </c>
      <c r="Y284" t="s">
        <v>58</v>
      </c>
      <c r="AC284" t="s">
        <v>59</v>
      </c>
      <c r="AL284">
        <v>0</v>
      </c>
      <c r="AM284">
        <v>0</v>
      </c>
    </row>
    <row r="285" spans="1:39" x14ac:dyDescent="0.3">
      <c r="A285">
        <v>1548837</v>
      </c>
      <c r="B285" t="s">
        <v>702</v>
      </c>
      <c r="C285" t="s">
        <v>385</v>
      </c>
      <c r="D285">
        <v>3736644</v>
      </c>
      <c r="E285" t="s">
        <v>53</v>
      </c>
      <c r="H285" s="35">
        <v>42467</v>
      </c>
      <c r="I285" t="s">
        <v>53</v>
      </c>
      <c r="J285">
        <v>-9</v>
      </c>
      <c r="K285" t="s">
        <v>11</v>
      </c>
      <c r="M285" t="s">
        <v>67</v>
      </c>
      <c r="N285">
        <v>4370349</v>
      </c>
      <c r="O285" t="s">
        <v>220</v>
      </c>
      <c r="P285" s="35">
        <v>45251</v>
      </c>
      <c r="Q285" t="s">
        <v>56</v>
      </c>
      <c r="R285" s="35">
        <v>45251</v>
      </c>
      <c r="T285" t="s">
        <v>63</v>
      </c>
      <c r="U285">
        <v>500</v>
      </c>
      <c r="X285">
        <v>5</v>
      </c>
      <c r="Y285" t="s">
        <v>58</v>
      </c>
      <c r="AC285" t="s">
        <v>59</v>
      </c>
      <c r="AL285">
        <v>0</v>
      </c>
      <c r="AM285">
        <v>0</v>
      </c>
    </row>
    <row r="286" spans="1:39" x14ac:dyDescent="0.3">
      <c r="A286">
        <v>1370519</v>
      </c>
      <c r="B286" t="s">
        <v>706</v>
      </c>
      <c r="C286" t="s">
        <v>708</v>
      </c>
      <c r="D286">
        <v>3733259</v>
      </c>
      <c r="E286" t="s">
        <v>53</v>
      </c>
      <c r="H286" s="35">
        <v>41553</v>
      </c>
      <c r="I286" t="s">
        <v>66</v>
      </c>
      <c r="J286">
        <v>-11</v>
      </c>
      <c r="K286" t="s">
        <v>6</v>
      </c>
      <c r="M286" t="s">
        <v>67</v>
      </c>
      <c r="N286">
        <v>4370001</v>
      </c>
      <c r="O286" t="s">
        <v>461</v>
      </c>
      <c r="P286" s="35">
        <v>45216</v>
      </c>
      <c r="Q286" t="s">
        <v>56</v>
      </c>
      <c r="R286" s="35">
        <v>44496</v>
      </c>
      <c r="T286" t="s">
        <v>63</v>
      </c>
      <c r="U286">
        <v>500</v>
      </c>
      <c r="X286">
        <v>5</v>
      </c>
      <c r="Y286" t="s">
        <v>58</v>
      </c>
      <c r="AC286" t="s">
        <v>59</v>
      </c>
      <c r="AL286">
        <v>0</v>
      </c>
      <c r="AM286">
        <v>0</v>
      </c>
    </row>
    <row r="287" spans="1:39" x14ac:dyDescent="0.3">
      <c r="A287">
        <v>1370517</v>
      </c>
      <c r="B287" t="s">
        <v>706</v>
      </c>
      <c r="C287" t="s">
        <v>709</v>
      </c>
      <c r="D287">
        <v>3733258</v>
      </c>
      <c r="E287" t="s">
        <v>53</v>
      </c>
      <c r="F287" t="s">
        <v>53</v>
      </c>
      <c r="H287" s="35">
        <v>40035</v>
      </c>
      <c r="I287" t="s">
        <v>102</v>
      </c>
      <c r="J287">
        <v>-15</v>
      </c>
      <c r="K287" t="s">
        <v>11</v>
      </c>
      <c r="M287" t="s">
        <v>67</v>
      </c>
      <c r="N287">
        <v>4370001</v>
      </c>
      <c r="O287" t="s">
        <v>461</v>
      </c>
      <c r="P287" s="35">
        <v>45266</v>
      </c>
      <c r="Q287" t="s">
        <v>56</v>
      </c>
      <c r="R287" s="35">
        <v>44496</v>
      </c>
      <c r="T287" t="s">
        <v>63</v>
      </c>
      <c r="U287">
        <v>500</v>
      </c>
      <c r="X287">
        <v>5</v>
      </c>
      <c r="Y287" t="s">
        <v>58</v>
      </c>
      <c r="AC287" t="s">
        <v>59</v>
      </c>
      <c r="AL287">
        <v>0</v>
      </c>
      <c r="AM287">
        <v>0</v>
      </c>
    </row>
    <row r="288" spans="1:39" x14ac:dyDescent="0.3">
      <c r="A288">
        <v>1420720</v>
      </c>
      <c r="B288" t="s">
        <v>710</v>
      </c>
      <c r="C288" t="s">
        <v>711</v>
      </c>
      <c r="D288">
        <v>3733909</v>
      </c>
      <c r="E288" t="s">
        <v>53</v>
      </c>
      <c r="F288" t="s">
        <v>53</v>
      </c>
      <c r="H288" s="35">
        <v>40334</v>
      </c>
      <c r="I288" t="s">
        <v>110</v>
      </c>
      <c r="J288">
        <v>-14</v>
      </c>
      <c r="K288" t="s">
        <v>11</v>
      </c>
      <c r="M288" t="s">
        <v>67</v>
      </c>
      <c r="N288">
        <v>4370011</v>
      </c>
      <c r="O288" t="s">
        <v>244</v>
      </c>
      <c r="P288" s="35">
        <v>45182</v>
      </c>
      <c r="Q288" t="s">
        <v>56</v>
      </c>
      <c r="R288" s="35">
        <v>44812</v>
      </c>
      <c r="S288" s="35">
        <v>45181</v>
      </c>
      <c r="T288" t="s">
        <v>57</v>
      </c>
      <c r="U288">
        <v>500</v>
      </c>
      <c r="X288">
        <v>5</v>
      </c>
      <c r="Y288" t="s">
        <v>58</v>
      </c>
      <c r="AC288" t="s">
        <v>59</v>
      </c>
      <c r="AL288">
        <v>1</v>
      </c>
      <c r="AM288">
        <v>0</v>
      </c>
    </row>
    <row r="289" spans="1:39" x14ac:dyDescent="0.3">
      <c r="A289">
        <v>1557964</v>
      </c>
      <c r="B289" t="s">
        <v>712</v>
      </c>
      <c r="C289" t="s">
        <v>356</v>
      </c>
      <c r="D289">
        <v>3736761</v>
      </c>
      <c r="E289" t="s">
        <v>76</v>
      </c>
      <c r="H289" s="35">
        <v>41931</v>
      </c>
      <c r="I289" t="s">
        <v>85</v>
      </c>
      <c r="J289">
        <v>-10</v>
      </c>
      <c r="K289" t="s">
        <v>11</v>
      </c>
      <c r="M289" t="s">
        <v>67</v>
      </c>
      <c r="N289">
        <v>4370596</v>
      </c>
      <c r="O289" t="s">
        <v>280</v>
      </c>
      <c r="P289" s="35">
        <v>45302</v>
      </c>
      <c r="Q289" t="s">
        <v>56</v>
      </c>
      <c r="R289" s="35">
        <v>45302</v>
      </c>
      <c r="T289" t="s">
        <v>63</v>
      </c>
      <c r="U289">
        <v>500</v>
      </c>
      <c r="X289">
        <v>5</v>
      </c>
      <c r="Y289" t="s">
        <v>58</v>
      </c>
      <c r="AC289" t="s">
        <v>59</v>
      </c>
      <c r="AL289">
        <v>0</v>
      </c>
      <c r="AM289">
        <v>0</v>
      </c>
    </row>
    <row r="290" spans="1:39" x14ac:dyDescent="0.3">
      <c r="A290">
        <v>1479846</v>
      </c>
      <c r="B290" t="s">
        <v>713</v>
      </c>
      <c r="C290" t="s">
        <v>417</v>
      </c>
      <c r="D290">
        <v>1811104</v>
      </c>
      <c r="E290" t="s">
        <v>70</v>
      </c>
      <c r="F290" t="s">
        <v>70</v>
      </c>
      <c r="H290" s="35">
        <v>41303</v>
      </c>
      <c r="I290" t="s">
        <v>66</v>
      </c>
      <c r="J290">
        <v>-11</v>
      </c>
      <c r="K290" t="s">
        <v>6</v>
      </c>
      <c r="M290" t="s">
        <v>71</v>
      </c>
      <c r="N290">
        <v>4180613</v>
      </c>
      <c r="O290" t="s">
        <v>87</v>
      </c>
      <c r="P290" s="35">
        <v>45199</v>
      </c>
      <c r="Q290" t="s">
        <v>56</v>
      </c>
      <c r="R290" s="35">
        <v>45008</v>
      </c>
      <c r="T290" t="s">
        <v>63</v>
      </c>
      <c r="U290">
        <v>500</v>
      </c>
      <c r="X290">
        <v>5</v>
      </c>
      <c r="Y290" t="s">
        <v>58</v>
      </c>
      <c r="AC290" t="s">
        <v>59</v>
      </c>
      <c r="AL290">
        <v>0</v>
      </c>
      <c r="AM290">
        <v>0</v>
      </c>
    </row>
    <row r="291" spans="1:39" x14ac:dyDescent="0.3">
      <c r="A291">
        <v>1505216</v>
      </c>
      <c r="B291" t="s">
        <v>714</v>
      </c>
      <c r="C291" t="s">
        <v>715</v>
      </c>
      <c r="D291">
        <v>3735885</v>
      </c>
      <c r="E291" t="s">
        <v>53</v>
      </c>
      <c r="H291" s="35">
        <v>41622</v>
      </c>
      <c r="I291" t="s">
        <v>66</v>
      </c>
      <c r="J291">
        <v>-11</v>
      </c>
      <c r="K291" t="s">
        <v>6</v>
      </c>
      <c r="M291" t="s">
        <v>67</v>
      </c>
      <c r="N291">
        <v>4370183</v>
      </c>
      <c r="O291" t="s">
        <v>169</v>
      </c>
      <c r="P291" s="35">
        <v>45140</v>
      </c>
      <c r="Q291" t="s">
        <v>56</v>
      </c>
      <c r="R291" s="35">
        <v>45140</v>
      </c>
      <c r="T291" t="s">
        <v>63</v>
      </c>
      <c r="U291">
        <v>500</v>
      </c>
      <c r="X291">
        <v>5</v>
      </c>
      <c r="Y291" t="s">
        <v>58</v>
      </c>
      <c r="AC291" t="s">
        <v>59</v>
      </c>
      <c r="AL291">
        <v>1</v>
      </c>
      <c r="AM291">
        <v>0</v>
      </c>
    </row>
    <row r="292" spans="1:39" x14ac:dyDescent="0.3">
      <c r="A292">
        <v>1564062</v>
      </c>
      <c r="B292" t="s">
        <v>5345</v>
      </c>
      <c r="C292" t="s">
        <v>5346</v>
      </c>
      <c r="D292">
        <v>1811554</v>
      </c>
      <c r="E292" t="s">
        <v>76</v>
      </c>
      <c r="H292" s="35">
        <v>41718</v>
      </c>
      <c r="I292" t="s">
        <v>85</v>
      </c>
      <c r="J292">
        <v>-10</v>
      </c>
      <c r="K292" t="s">
        <v>6</v>
      </c>
      <c r="M292" t="s">
        <v>71</v>
      </c>
      <c r="N292">
        <v>4180696</v>
      </c>
      <c r="O292" t="s">
        <v>137</v>
      </c>
      <c r="P292" s="35">
        <v>45336</v>
      </c>
      <c r="Q292" t="s">
        <v>56</v>
      </c>
      <c r="R292" s="35">
        <v>45336</v>
      </c>
      <c r="T292" t="s">
        <v>63</v>
      </c>
      <c r="U292">
        <v>500</v>
      </c>
      <c r="X292">
        <v>5</v>
      </c>
      <c r="Y292" t="s">
        <v>58</v>
      </c>
      <c r="AC292" t="s">
        <v>59</v>
      </c>
      <c r="AL292">
        <v>0</v>
      </c>
      <c r="AM292">
        <v>0</v>
      </c>
    </row>
    <row r="293" spans="1:39" x14ac:dyDescent="0.3">
      <c r="A293">
        <v>1322795</v>
      </c>
      <c r="B293" t="s">
        <v>716</v>
      </c>
      <c r="C293" t="s">
        <v>251</v>
      </c>
      <c r="D293">
        <v>4114568</v>
      </c>
      <c r="E293" t="s">
        <v>70</v>
      </c>
      <c r="F293" t="s">
        <v>70</v>
      </c>
      <c r="H293" s="35">
        <v>40740</v>
      </c>
      <c r="I293" t="s">
        <v>90</v>
      </c>
      <c r="J293">
        <v>-13</v>
      </c>
      <c r="K293" t="s">
        <v>11</v>
      </c>
      <c r="M293" t="s">
        <v>181</v>
      </c>
      <c r="N293">
        <v>4410080</v>
      </c>
      <c r="O293" t="s">
        <v>182</v>
      </c>
      <c r="P293" s="35">
        <v>45197</v>
      </c>
      <c r="Q293" t="s">
        <v>56</v>
      </c>
      <c r="R293" s="35">
        <v>44104</v>
      </c>
      <c r="T293" t="s">
        <v>63</v>
      </c>
      <c r="U293">
        <v>500</v>
      </c>
      <c r="X293">
        <v>5</v>
      </c>
      <c r="Y293" t="s">
        <v>58</v>
      </c>
      <c r="AC293" t="s">
        <v>59</v>
      </c>
      <c r="AL293">
        <v>0</v>
      </c>
      <c r="AM293">
        <v>0</v>
      </c>
    </row>
    <row r="294" spans="1:39" x14ac:dyDescent="0.3">
      <c r="A294">
        <v>1518366</v>
      </c>
      <c r="B294" t="s">
        <v>717</v>
      </c>
      <c r="C294" t="s">
        <v>127</v>
      </c>
      <c r="D294">
        <v>4538183</v>
      </c>
      <c r="E294" t="s">
        <v>70</v>
      </c>
      <c r="H294" s="35">
        <v>41520</v>
      </c>
      <c r="I294" t="s">
        <v>66</v>
      </c>
      <c r="J294">
        <v>-11</v>
      </c>
      <c r="K294" t="s">
        <v>11</v>
      </c>
      <c r="M294" t="s">
        <v>54</v>
      </c>
      <c r="N294">
        <v>4450773</v>
      </c>
      <c r="O294" t="s">
        <v>397</v>
      </c>
      <c r="P294" s="35">
        <v>45191</v>
      </c>
      <c r="Q294" t="s">
        <v>56</v>
      </c>
      <c r="R294" s="35">
        <v>45191</v>
      </c>
      <c r="T294" t="s">
        <v>63</v>
      </c>
      <c r="U294">
        <v>500</v>
      </c>
      <c r="X294">
        <v>5</v>
      </c>
      <c r="Y294" t="s">
        <v>58</v>
      </c>
      <c r="AC294" t="s">
        <v>59</v>
      </c>
      <c r="AL294">
        <v>0</v>
      </c>
      <c r="AM294">
        <v>0</v>
      </c>
    </row>
    <row r="295" spans="1:39" x14ac:dyDescent="0.3">
      <c r="A295">
        <v>1321354</v>
      </c>
      <c r="B295" t="s">
        <v>718</v>
      </c>
      <c r="C295" t="s">
        <v>207</v>
      </c>
      <c r="D295">
        <v>3732364</v>
      </c>
      <c r="E295" t="s">
        <v>53</v>
      </c>
      <c r="F295" t="s">
        <v>53</v>
      </c>
      <c r="H295" s="35">
        <v>41048</v>
      </c>
      <c r="I295" t="s">
        <v>143</v>
      </c>
      <c r="J295">
        <v>-12</v>
      </c>
      <c r="K295" t="s">
        <v>11</v>
      </c>
      <c r="M295" t="s">
        <v>67</v>
      </c>
      <c r="N295">
        <v>4370146</v>
      </c>
      <c r="O295" t="s">
        <v>408</v>
      </c>
      <c r="P295" s="35">
        <v>45194</v>
      </c>
      <c r="Q295" t="s">
        <v>56</v>
      </c>
      <c r="R295" s="35">
        <v>44099</v>
      </c>
      <c r="T295" t="s">
        <v>63</v>
      </c>
      <c r="U295">
        <v>500</v>
      </c>
      <c r="X295">
        <v>5</v>
      </c>
      <c r="Y295" t="s">
        <v>58</v>
      </c>
      <c r="AC295" t="s">
        <v>59</v>
      </c>
      <c r="AL295">
        <v>0</v>
      </c>
      <c r="AM295">
        <v>0</v>
      </c>
    </row>
    <row r="296" spans="1:39" x14ac:dyDescent="0.3">
      <c r="A296">
        <v>1423197</v>
      </c>
      <c r="B296" t="s">
        <v>719</v>
      </c>
      <c r="C296" t="s">
        <v>720</v>
      </c>
      <c r="D296">
        <v>2816356</v>
      </c>
      <c r="E296" t="s">
        <v>70</v>
      </c>
      <c r="F296" t="s">
        <v>70</v>
      </c>
      <c r="H296" s="35">
        <v>41905</v>
      </c>
      <c r="I296" t="s">
        <v>85</v>
      </c>
      <c r="J296">
        <v>-10</v>
      </c>
      <c r="K296" t="s">
        <v>6</v>
      </c>
      <c r="M296" t="s">
        <v>69</v>
      </c>
      <c r="N296">
        <v>4280004</v>
      </c>
      <c r="O296" t="s">
        <v>99</v>
      </c>
      <c r="P296" s="35">
        <v>45177</v>
      </c>
      <c r="Q296" t="s">
        <v>56</v>
      </c>
      <c r="R296" s="35">
        <v>44817</v>
      </c>
      <c r="T296" t="s">
        <v>63</v>
      </c>
      <c r="U296">
        <v>547</v>
      </c>
      <c r="X296">
        <v>5</v>
      </c>
      <c r="Y296" t="s">
        <v>58</v>
      </c>
      <c r="AC296" t="s">
        <v>59</v>
      </c>
      <c r="AL296">
        <v>0</v>
      </c>
      <c r="AM296">
        <v>0</v>
      </c>
    </row>
    <row r="297" spans="1:39" x14ac:dyDescent="0.3">
      <c r="A297">
        <v>1349091</v>
      </c>
      <c r="B297" t="s">
        <v>721</v>
      </c>
      <c r="C297" t="s">
        <v>722</v>
      </c>
      <c r="D297">
        <v>369237</v>
      </c>
      <c r="E297" t="s">
        <v>53</v>
      </c>
      <c r="H297" s="35">
        <v>40283</v>
      </c>
      <c r="I297" t="s">
        <v>110</v>
      </c>
      <c r="J297">
        <v>-14</v>
      </c>
      <c r="K297" t="s">
        <v>11</v>
      </c>
      <c r="M297" t="s">
        <v>77</v>
      </c>
      <c r="N297">
        <v>4360002</v>
      </c>
      <c r="O297" t="s">
        <v>78</v>
      </c>
      <c r="P297" s="35">
        <v>45183</v>
      </c>
      <c r="Q297" t="s">
        <v>56</v>
      </c>
      <c r="R297" s="35">
        <v>44463</v>
      </c>
      <c r="T297" t="s">
        <v>63</v>
      </c>
      <c r="U297">
        <v>500</v>
      </c>
      <c r="X297">
        <v>5</v>
      </c>
      <c r="Y297" t="s">
        <v>58</v>
      </c>
      <c r="AC297" t="s">
        <v>59</v>
      </c>
      <c r="AL297">
        <v>0</v>
      </c>
      <c r="AM297">
        <v>0</v>
      </c>
    </row>
    <row r="298" spans="1:39" x14ac:dyDescent="0.3">
      <c r="A298">
        <v>1342910</v>
      </c>
      <c r="B298" t="s">
        <v>723</v>
      </c>
      <c r="C298" t="s">
        <v>724</v>
      </c>
      <c r="D298">
        <v>369178</v>
      </c>
      <c r="E298" t="s">
        <v>53</v>
      </c>
      <c r="F298" t="s">
        <v>53</v>
      </c>
      <c r="H298" s="35">
        <v>39707</v>
      </c>
      <c r="I298" t="s">
        <v>98</v>
      </c>
      <c r="J298">
        <v>-16</v>
      </c>
      <c r="K298" t="s">
        <v>11</v>
      </c>
      <c r="M298" t="s">
        <v>77</v>
      </c>
      <c r="N298">
        <v>4360454</v>
      </c>
      <c r="O298" t="s">
        <v>163</v>
      </c>
      <c r="P298" s="35">
        <v>45213</v>
      </c>
      <c r="Q298" t="s">
        <v>56</v>
      </c>
      <c r="R298" s="35">
        <v>44456</v>
      </c>
      <c r="T298" t="s">
        <v>63</v>
      </c>
      <c r="U298">
        <v>500</v>
      </c>
      <c r="X298">
        <v>5</v>
      </c>
      <c r="Y298" t="s">
        <v>58</v>
      </c>
      <c r="AC298" t="s">
        <v>59</v>
      </c>
      <c r="AL298">
        <v>0</v>
      </c>
      <c r="AM298">
        <v>0</v>
      </c>
    </row>
    <row r="299" spans="1:39" x14ac:dyDescent="0.3">
      <c r="A299">
        <v>1528024</v>
      </c>
      <c r="B299" t="s">
        <v>725</v>
      </c>
      <c r="C299" t="s">
        <v>164</v>
      </c>
      <c r="D299">
        <v>4538303</v>
      </c>
      <c r="E299" t="s">
        <v>53</v>
      </c>
      <c r="H299" s="35">
        <v>41011</v>
      </c>
      <c r="I299" t="s">
        <v>143</v>
      </c>
      <c r="J299">
        <v>-12</v>
      </c>
      <c r="K299" t="s">
        <v>11</v>
      </c>
      <c r="M299" t="s">
        <v>54</v>
      </c>
      <c r="N299">
        <v>4450706</v>
      </c>
      <c r="O299" t="s">
        <v>195</v>
      </c>
      <c r="P299" s="35">
        <v>45201</v>
      </c>
      <c r="Q299" t="s">
        <v>56</v>
      </c>
      <c r="R299" s="35">
        <v>45201</v>
      </c>
      <c r="T299" t="s">
        <v>63</v>
      </c>
      <c r="U299">
        <v>500</v>
      </c>
      <c r="X299">
        <v>5</v>
      </c>
      <c r="Y299" t="s">
        <v>58</v>
      </c>
      <c r="AC299" t="s">
        <v>59</v>
      </c>
      <c r="AL299">
        <v>0</v>
      </c>
      <c r="AM299">
        <v>0</v>
      </c>
    </row>
    <row r="300" spans="1:39" x14ac:dyDescent="0.3">
      <c r="A300">
        <v>1528017</v>
      </c>
      <c r="B300" t="s">
        <v>725</v>
      </c>
      <c r="C300" t="s">
        <v>726</v>
      </c>
      <c r="D300">
        <v>4538302</v>
      </c>
      <c r="E300" t="s">
        <v>53</v>
      </c>
      <c r="H300" s="35">
        <v>41928</v>
      </c>
      <c r="I300" t="s">
        <v>85</v>
      </c>
      <c r="J300">
        <v>-10</v>
      </c>
      <c r="K300" t="s">
        <v>11</v>
      </c>
      <c r="M300" t="s">
        <v>54</v>
      </c>
      <c r="N300">
        <v>4450706</v>
      </c>
      <c r="O300" t="s">
        <v>195</v>
      </c>
      <c r="P300" s="35">
        <v>45201</v>
      </c>
      <c r="Q300" t="s">
        <v>56</v>
      </c>
      <c r="R300" s="35">
        <v>45201</v>
      </c>
      <c r="T300" t="s">
        <v>63</v>
      </c>
      <c r="U300">
        <v>500</v>
      </c>
      <c r="X300">
        <v>5</v>
      </c>
      <c r="Y300" t="s">
        <v>58</v>
      </c>
      <c r="AC300" t="s">
        <v>59</v>
      </c>
      <c r="AL300">
        <v>0</v>
      </c>
      <c r="AM300">
        <v>0</v>
      </c>
    </row>
    <row r="301" spans="1:39" x14ac:dyDescent="0.3">
      <c r="A301">
        <v>1557875</v>
      </c>
      <c r="B301" t="s">
        <v>727</v>
      </c>
      <c r="C301" t="s">
        <v>664</v>
      </c>
      <c r="D301">
        <v>3736757</v>
      </c>
      <c r="E301" t="s">
        <v>53</v>
      </c>
      <c r="H301" s="35">
        <v>40446</v>
      </c>
      <c r="I301" t="s">
        <v>110</v>
      </c>
      <c r="J301">
        <v>-14</v>
      </c>
      <c r="K301" t="s">
        <v>11</v>
      </c>
      <c r="M301" t="s">
        <v>67</v>
      </c>
      <c r="N301">
        <v>4370729</v>
      </c>
      <c r="O301" t="s">
        <v>233</v>
      </c>
      <c r="P301" s="35">
        <v>45302</v>
      </c>
      <c r="Q301" t="s">
        <v>56</v>
      </c>
      <c r="R301" s="35">
        <v>45302</v>
      </c>
      <c r="S301" s="35">
        <v>45287</v>
      </c>
      <c r="T301" t="s">
        <v>57</v>
      </c>
      <c r="U301">
        <v>500</v>
      </c>
      <c r="X301">
        <v>5</v>
      </c>
      <c r="Y301" t="s">
        <v>58</v>
      </c>
      <c r="AC301" t="s">
        <v>59</v>
      </c>
      <c r="AL301">
        <v>0</v>
      </c>
      <c r="AM301">
        <v>0</v>
      </c>
    </row>
    <row r="302" spans="1:39" x14ac:dyDescent="0.3">
      <c r="A302">
        <v>1428657</v>
      </c>
      <c r="B302" t="s">
        <v>728</v>
      </c>
      <c r="C302" t="s">
        <v>729</v>
      </c>
      <c r="D302">
        <v>4535310</v>
      </c>
      <c r="E302" t="s">
        <v>70</v>
      </c>
      <c r="F302" t="s">
        <v>53</v>
      </c>
      <c r="H302" s="35">
        <v>40542</v>
      </c>
      <c r="I302" t="s">
        <v>110</v>
      </c>
      <c r="J302">
        <v>-14</v>
      </c>
      <c r="K302" t="s">
        <v>11</v>
      </c>
      <c r="M302" t="s">
        <v>54</v>
      </c>
      <c r="N302">
        <v>4450285</v>
      </c>
      <c r="O302" t="s">
        <v>228</v>
      </c>
      <c r="P302" s="35">
        <v>45185</v>
      </c>
      <c r="Q302" t="s">
        <v>56</v>
      </c>
      <c r="R302" s="35">
        <v>44824</v>
      </c>
      <c r="T302" t="s">
        <v>63</v>
      </c>
      <c r="U302">
        <v>500</v>
      </c>
      <c r="X302">
        <v>5</v>
      </c>
      <c r="Y302" t="s">
        <v>58</v>
      </c>
      <c r="AC302" t="s">
        <v>59</v>
      </c>
      <c r="AL302">
        <v>0</v>
      </c>
      <c r="AM302">
        <v>0</v>
      </c>
    </row>
    <row r="303" spans="1:39" x14ac:dyDescent="0.3">
      <c r="A303">
        <v>1516413</v>
      </c>
      <c r="B303" t="s">
        <v>730</v>
      </c>
      <c r="C303" t="s">
        <v>731</v>
      </c>
      <c r="D303">
        <v>4115909</v>
      </c>
      <c r="E303" t="s">
        <v>53</v>
      </c>
      <c r="H303" s="35">
        <v>40651</v>
      </c>
      <c r="I303" t="s">
        <v>90</v>
      </c>
      <c r="J303">
        <v>-13</v>
      </c>
      <c r="K303" t="s">
        <v>11</v>
      </c>
      <c r="M303" t="s">
        <v>181</v>
      </c>
      <c r="N303">
        <v>4410697</v>
      </c>
      <c r="O303" t="s">
        <v>423</v>
      </c>
      <c r="P303" s="35">
        <v>45189</v>
      </c>
      <c r="Q303" t="s">
        <v>56</v>
      </c>
      <c r="R303" s="35">
        <v>45189</v>
      </c>
      <c r="T303" t="s">
        <v>63</v>
      </c>
      <c r="U303">
        <v>500</v>
      </c>
      <c r="X303">
        <v>5</v>
      </c>
      <c r="Y303" t="s">
        <v>58</v>
      </c>
      <c r="AC303" t="s">
        <v>59</v>
      </c>
      <c r="AL303">
        <v>0</v>
      </c>
      <c r="AM303">
        <v>0</v>
      </c>
    </row>
    <row r="304" spans="1:39" x14ac:dyDescent="0.3">
      <c r="A304">
        <v>1432834</v>
      </c>
      <c r="B304" t="s">
        <v>732</v>
      </c>
      <c r="C304" t="s">
        <v>606</v>
      </c>
      <c r="D304">
        <v>3610180</v>
      </c>
      <c r="E304" t="s">
        <v>70</v>
      </c>
      <c r="F304" t="s">
        <v>70</v>
      </c>
      <c r="H304" s="35">
        <v>41140</v>
      </c>
      <c r="I304" t="s">
        <v>143</v>
      </c>
      <c r="J304">
        <v>-12</v>
      </c>
      <c r="K304" t="s">
        <v>11</v>
      </c>
      <c r="M304" t="s">
        <v>77</v>
      </c>
      <c r="N304">
        <v>4360605</v>
      </c>
      <c r="O304" t="s">
        <v>733</v>
      </c>
      <c r="P304" s="35">
        <v>45189</v>
      </c>
      <c r="Q304" t="s">
        <v>56</v>
      </c>
      <c r="R304" s="35">
        <v>44827</v>
      </c>
      <c r="T304" t="s">
        <v>63</v>
      </c>
      <c r="U304">
        <v>500</v>
      </c>
      <c r="X304">
        <v>5</v>
      </c>
      <c r="Y304" t="s">
        <v>58</v>
      </c>
      <c r="AC304" t="s">
        <v>59</v>
      </c>
      <c r="AL304">
        <v>1</v>
      </c>
      <c r="AM304">
        <v>0</v>
      </c>
    </row>
    <row r="305" spans="1:39" x14ac:dyDescent="0.3">
      <c r="A305">
        <v>1292132</v>
      </c>
      <c r="B305" t="s">
        <v>734</v>
      </c>
      <c r="C305" t="s">
        <v>218</v>
      </c>
      <c r="D305">
        <v>4114329</v>
      </c>
      <c r="E305" t="s">
        <v>70</v>
      </c>
      <c r="F305" t="s">
        <v>70</v>
      </c>
      <c r="H305" s="35">
        <v>40656</v>
      </c>
      <c r="I305" t="s">
        <v>90</v>
      </c>
      <c r="J305">
        <v>-13</v>
      </c>
      <c r="K305" t="s">
        <v>11</v>
      </c>
      <c r="M305" t="s">
        <v>181</v>
      </c>
      <c r="N305">
        <v>4410537</v>
      </c>
      <c r="O305" t="s">
        <v>735</v>
      </c>
      <c r="P305" s="35">
        <v>45184</v>
      </c>
      <c r="Q305" t="s">
        <v>56</v>
      </c>
      <c r="R305" s="35">
        <v>43756</v>
      </c>
      <c r="T305" t="s">
        <v>63</v>
      </c>
      <c r="U305">
        <v>531</v>
      </c>
      <c r="X305">
        <v>5</v>
      </c>
      <c r="Y305" t="s">
        <v>58</v>
      </c>
      <c r="AC305" t="s">
        <v>59</v>
      </c>
      <c r="AL305">
        <v>0</v>
      </c>
      <c r="AM305">
        <v>0</v>
      </c>
    </row>
    <row r="306" spans="1:39" x14ac:dyDescent="0.3">
      <c r="A306">
        <v>1526684</v>
      </c>
      <c r="B306" t="s">
        <v>738</v>
      </c>
      <c r="C306" t="s">
        <v>739</v>
      </c>
      <c r="D306">
        <v>4115965</v>
      </c>
      <c r="E306" t="s">
        <v>53</v>
      </c>
      <c r="H306" s="35">
        <v>40658</v>
      </c>
      <c r="I306" t="s">
        <v>90</v>
      </c>
      <c r="J306">
        <v>-13</v>
      </c>
      <c r="K306" t="s">
        <v>11</v>
      </c>
      <c r="M306" t="s">
        <v>181</v>
      </c>
      <c r="N306">
        <v>4410065</v>
      </c>
      <c r="O306" t="s">
        <v>272</v>
      </c>
      <c r="P306" s="35">
        <v>45199</v>
      </c>
      <c r="Q306" t="s">
        <v>56</v>
      </c>
      <c r="R306" s="35">
        <v>45199</v>
      </c>
      <c r="T306" t="s">
        <v>63</v>
      </c>
      <c r="U306">
        <v>500</v>
      </c>
      <c r="X306">
        <v>5</v>
      </c>
      <c r="Y306" t="s">
        <v>58</v>
      </c>
      <c r="AC306" t="s">
        <v>59</v>
      </c>
      <c r="AL306">
        <v>0</v>
      </c>
      <c r="AM306">
        <v>0</v>
      </c>
    </row>
    <row r="307" spans="1:39" x14ac:dyDescent="0.3">
      <c r="A307">
        <v>1248759</v>
      </c>
      <c r="B307" t="s">
        <v>740</v>
      </c>
      <c r="C307" t="s">
        <v>741</v>
      </c>
      <c r="D307">
        <v>368637</v>
      </c>
      <c r="E307" t="s">
        <v>53</v>
      </c>
      <c r="F307" t="s">
        <v>53</v>
      </c>
      <c r="H307" s="35">
        <v>41717</v>
      </c>
      <c r="I307" t="s">
        <v>85</v>
      </c>
      <c r="J307">
        <v>-10</v>
      </c>
      <c r="K307" t="s">
        <v>11</v>
      </c>
      <c r="M307" t="s">
        <v>77</v>
      </c>
      <c r="N307">
        <v>4360002</v>
      </c>
      <c r="O307" t="s">
        <v>78</v>
      </c>
      <c r="P307" s="35">
        <v>45181</v>
      </c>
      <c r="Q307" t="s">
        <v>56</v>
      </c>
      <c r="R307" s="35">
        <v>43434</v>
      </c>
      <c r="T307" t="s">
        <v>63</v>
      </c>
      <c r="U307">
        <v>500</v>
      </c>
      <c r="X307">
        <v>5</v>
      </c>
      <c r="Y307" t="s">
        <v>58</v>
      </c>
      <c r="AC307" t="s">
        <v>59</v>
      </c>
      <c r="AL307">
        <v>0</v>
      </c>
      <c r="AM307">
        <v>0</v>
      </c>
    </row>
    <row r="308" spans="1:39" x14ac:dyDescent="0.3">
      <c r="A308">
        <v>1373825</v>
      </c>
      <c r="B308" t="s">
        <v>742</v>
      </c>
      <c r="C308" t="s">
        <v>743</v>
      </c>
      <c r="D308">
        <v>3610049</v>
      </c>
      <c r="E308" t="s">
        <v>53</v>
      </c>
      <c r="F308" t="s">
        <v>53</v>
      </c>
      <c r="H308" s="35">
        <v>40711</v>
      </c>
      <c r="I308" t="s">
        <v>90</v>
      </c>
      <c r="J308">
        <v>-13</v>
      </c>
      <c r="K308" t="s">
        <v>11</v>
      </c>
      <c r="M308" t="s">
        <v>77</v>
      </c>
      <c r="N308">
        <v>4360002</v>
      </c>
      <c r="O308" t="s">
        <v>78</v>
      </c>
      <c r="P308" s="35">
        <v>45181</v>
      </c>
      <c r="Q308" t="s">
        <v>56</v>
      </c>
      <c r="R308" s="35">
        <v>44511</v>
      </c>
      <c r="T308" t="s">
        <v>63</v>
      </c>
      <c r="U308">
        <v>500</v>
      </c>
      <c r="X308">
        <v>5</v>
      </c>
      <c r="Y308" t="s">
        <v>58</v>
      </c>
      <c r="AC308" t="s">
        <v>59</v>
      </c>
      <c r="AL308">
        <v>0</v>
      </c>
      <c r="AM308">
        <v>0</v>
      </c>
    </row>
    <row r="309" spans="1:39" x14ac:dyDescent="0.3">
      <c r="A309">
        <v>1440957</v>
      </c>
      <c r="B309" t="s">
        <v>744</v>
      </c>
      <c r="C309" t="s">
        <v>311</v>
      </c>
      <c r="D309">
        <v>3734421</v>
      </c>
      <c r="E309" t="s">
        <v>53</v>
      </c>
      <c r="F309" t="s">
        <v>53</v>
      </c>
      <c r="H309" s="35">
        <v>41836</v>
      </c>
      <c r="I309" t="s">
        <v>85</v>
      </c>
      <c r="J309">
        <v>-10</v>
      </c>
      <c r="K309" t="s">
        <v>11</v>
      </c>
      <c r="M309" t="s">
        <v>67</v>
      </c>
      <c r="N309">
        <v>4370011</v>
      </c>
      <c r="O309" t="s">
        <v>244</v>
      </c>
      <c r="P309" s="35">
        <v>45175</v>
      </c>
      <c r="Q309" t="s">
        <v>56</v>
      </c>
      <c r="R309" s="35">
        <v>44837</v>
      </c>
      <c r="T309" t="s">
        <v>63</v>
      </c>
      <c r="U309">
        <v>500</v>
      </c>
      <c r="X309">
        <v>5</v>
      </c>
      <c r="Y309" t="s">
        <v>58</v>
      </c>
      <c r="AC309" t="s">
        <v>59</v>
      </c>
      <c r="AL309">
        <v>0</v>
      </c>
      <c r="AM309">
        <v>0</v>
      </c>
    </row>
    <row r="310" spans="1:39" x14ac:dyDescent="0.3">
      <c r="A310">
        <v>1146699</v>
      </c>
      <c r="B310" t="s">
        <v>745</v>
      </c>
      <c r="C310" t="s">
        <v>746</v>
      </c>
      <c r="D310">
        <v>189311</v>
      </c>
      <c r="E310" t="s">
        <v>70</v>
      </c>
      <c r="F310" t="s">
        <v>70</v>
      </c>
      <c r="H310" s="35">
        <v>41333</v>
      </c>
      <c r="I310" t="s">
        <v>66</v>
      </c>
      <c r="J310">
        <v>-11</v>
      </c>
      <c r="K310" t="s">
        <v>11</v>
      </c>
      <c r="M310" t="s">
        <v>71</v>
      </c>
      <c r="N310">
        <v>4180174</v>
      </c>
      <c r="O310" t="s">
        <v>190</v>
      </c>
      <c r="P310" s="35">
        <v>45188</v>
      </c>
      <c r="Q310" t="s">
        <v>56</v>
      </c>
      <c r="R310" s="35">
        <v>42696</v>
      </c>
      <c r="T310" t="s">
        <v>63</v>
      </c>
      <c r="U310">
        <v>500</v>
      </c>
      <c r="X310">
        <v>5</v>
      </c>
      <c r="Y310" t="s">
        <v>58</v>
      </c>
      <c r="AC310" t="s">
        <v>59</v>
      </c>
      <c r="AL310">
        <v>0</v>
      </c>
      <c r="AM310">
        <v>0</v>
      </c>
    </row>
    <row r="311" spans="1:39" x14ac:dyDescent="0.3">
      <c r="A311">
        <v>1445496</v>
      </c>
      <c r="B311" t="s">
        <v>745</v>
      </c>
      <c r="C311" t="s">
        <v>747</v>
      </c>
      <c r="D311">
        <v>1810934</v>
      </c>
      <c r="E311" t="s">
        <v>70</v>
      </c>
      <c r="F311" t="s">
        <v>53</v>
      </c>
      <c r="H311" s="35">
        <v>42601</v>
      </c>
      <c r="I311" t="s">
        <v>53</v>
      </c>
      <c r="J311">
        <v>-9</v>
      </c>
      <c r="K311" t="s">
        <v>11</v>
      </c>
      <c r="M311" t="s">
        <v>71</v>
      </c>
      <c r="N311">
        <v>4180174</v>
      </c>
      <c r="O311" t="s">
        <v>190</v>
      </c>
      <c r="P311" s="35">
        <v>45200</v>
      </c>
      <c r="Q311" t="s">
        <v>56</v>
      </c>
      <c r="R311" s="35">
        <v>44842</v>
      </c>
      <c r="T311" t="s">
        <v>63</v>
      </c>
      <c r="U311">
        <v>500</v>
      </c>
      <c r="X311">
        <v>5</v>
      </c>
      <c r="Y311" t="s">
        <v>58</v>
      </c>
      <c r="AC311" t="s">
        <v>59</v>
      </c>
      <c r="AL311">
        <v>0</v>
      </c>
      <c r="AM311">
        <v>0</v>
      </c>
    </row>
    <row r="312" spans="1:39" x14ac:dyDescent="0.3">
      <c r="A312">
        <v>1436611</v>
      </c>
      <c r="B312" t="s">
        <v>748</v>
      </c>
      <c r="C312" t="s">
        <v>487</v>
      </c>
      <c r="D312">
        <v>1810889</v>
      </c>
      <c r="E312" t="s">
        <v>70</v>
      </c>
      <c r="F312" t="s">
        <v>70</v>
      </c>
      <c r="H312" s="35">
        <v>40010</v>
      </c>
      <c r="I312" t="s">
        <v>102</v>
      </c>
      <c r="J312">
        <v>-15</v>
      </c>
      <c r="K312" t="s">
        <v>11</v>
      </c>
      <c r="M312" t="s">
        <v>71</v>
      </c>
      <c r="N312">
        <v>4180728</v>
      </c>
      <c r="O312" t="s">
        <v>263</v>
      </c>
      <c r="P312" s="35">
        <v>45203</v>
      </c>
      <c r="Q312" t="s">
        <v>56</v>
      </c>
      <c r="R312" s="35">
        <v>44832</v>
      </c>
      <c r="T312" t="s">
        <v>63</v>
      </c>
      <c r="U312">
        <v>595</v>
      </c>
      <c r="X312">
        <v>5</v>
      </c>
      <c r="Y312" t="s">
        <v>58</v>
      </c>
      <c r="AC312" t="s">
        <v>59</v>
      </c>
      <c r="AL312">
        <v>0</v>
      </c>
      <c r="AM312">
        <v>0</v>
      </c>
    </row>
    <row r="313" spans="1:39" x14ac:dyDescent="0.3">
      <c r="A313">
        <v>1436175</v>
      </c>
      <c r="B313" t="s">
        <v>750</v>
      </c>
      <c r="C313" t="s">
        <v>751</v>
      </c>
      <c r="D313">
        <v>3734347</v>
      </c>
      <c r="E313" t="s">
        <v>53</v>
      </c>
      <c r="F313" t="s">
        <v>53</v>
      </c>
      <c r="H313" s="35">
        <v>39974</v>
      </c>
      <c r="I313" t="s">
        <v>102</v>
      </c>
      <c r="J313">
        <v>-15</v>
      </c>
      <c r="K313" t="s">
        <v>11</v>
      </c>
      <c r="M313" t="s">
        <v>67</v>
      </c>
      <c r="N313">
        <v>4370694</v>
      </c>
      <c r="O313" t="s">
        <v>103</v>
      </c>
      <c r="P313" s="35">
        <v>45176</v>
      </c>
      <c r="Q313" t="s">
        <v>56</v>
      </c>
      <c r="R313" s="35">
        <v>44832</v>
      </c>
      <c r="T313" t="s">
        <v>63</v>
      </c>
      <c r="U313">
        <v>500</v>
      </c>
      <c r="X313">
        <v>5</v>
      </c>
      <c r="Y313" t="s">
        <v>58</v>
      </c>
      <c r="AC313" t="s">
        <v>59</v>
      </c>
      <c r="AL313">
        <v>0</v>
      </c>
      <c r="AM313">
        <v>0</v>
      </c>
    </row>
    <row r="314" spans="1:39" x14ac:dyDescent="0.3">
      <c r="A314">
        <v>1474552</v>
      </c>
      <c r="B314" t="s">
        <v>752</v>
      </c>
      <c r="C314" t="s">
        <v>753</v>
      </c>
      <c r="D314">
        <v>4115811</v>
      </c>
      <c r="E314" t="s">
        <v>53</v>
      </c>
      <c r="F314" t="s">
        <v>53</v>
      </c>
      <c r="H314" s="35">
        <v>40680</v>
      </c>
      <c r="I314" t="s">
        <v>90</v>
      </c>
      <c r="J314">
        <v>-13</v>
      </c>
      <c r="K314" t="s">
        <v>11</v>
      </c>
      <c r="M314" t="s">
        <v>181</v>
      </c>
      <c r="N314">
        <v>4410697</v>
      </c>
      <c r="O314" t="s">
        <v>423</v>
      </c>
      <c r="P314" s="35">
        <v>45217</v>
      </c>
      <c r="Q314" t="s">
        <v>56</v>
      </c>
      <c r="R314" s="35">
        <v>44967</v>
      </c>
      <c r="T314" t="s">
        <v>63</v>
      </c>
      <c r="U314">
        <v>500</v>
      </c>
      <c r="X314">
        <v>5</v>
      </c>
      <c r="Y314" t="s">
        <v>58</v>
      </c>
      <c r="AC314" t="s">
        <v>59</v>
      </c>
      <c r="AL314">
        <v>1</v>
      </c>
      <c r="AM314">
        <v>0</v>
      </c>
    </row>
    <row r="315" spans="1:39" x14ac:dyDescent="0.3">
      <c r="A315">
        <v>1548052</v>
      </c>
      <c r="B315" t="s">
        <v>754</v>
      </c>
      <c r="C315" t="s">
        <v>697</v>
      </c>
      <c r="D315">
        <v>3736627</v>
      </c>
      <c r="E315" t="s">
        <v>53</v>
      </c>
      <c r="H315" s="35">
        <v>41804</v>
      </c>
      <c r="I315" t="s">
        <v>85</v>
      </c>
      <c r="J315">
        <v>-10</v>
      </c>
      <c r="K315" t="s">
        <v>11</v>
      </c>
      <c r="M315" t="s">
        <v>67</v>
      </c>
      <c r="N315">
        <v>4370533</v>
      </c>
      <c r="O315" t="s">
        <v>119</v>
      </c>
      <c r="P315" s="35">
        <v>45248</v>
      </c>
      <c r="Q315" t="s">
        <v>56</v>
      </c>
      <c r="R315" s="35">
        <v>45248</v>
      </c>
      <c r="S315" s="35">
        <v>45199</v>
      </c>
      <c r="T315" t="s">
        <v>57</v>
      </c>
      <c r="U315">
        <v>500</v>
      </c>
      <c r="X315">
        <v>5</v>
      </c>
      <c r="Y315" t="s">
        <v>58</v>
      </c>
      <c r="AC315" t="s">
        <v>59</v>
      </c>
      <c r="AL315">
        <v>0</v>
      </c>
      <c r="AM315">
        <v>0</v>
      </c>
    </row>
    <row r="316" spans="1:39" x14ac:dyDescent="0.3">
      <c r="A316">
        <v>1387959</v>
      </c>
      <c r="B316" t="s">
        <v>755</v>
      </c>
      <c r="C316" t="s">
        <v>251</v>
      </c>
      <c r="D316">
        <v>2816262</v>
      </c>
      <c r="E316" t="s">
        <v>70</v>
      </c>
      <c r="F316" t="s">
        <v>70</v>
      </c>
      <c r="H316" s="35">
        <v>39410</v>
      </c>
      <c r="I316" t="s">
        <v>125</v>
      </c>
      <c r="J316">
        <v>-17</v>
      </c>
      <c r="K316" t="s">
        <v>11</v>
      </c>
      <c r="M316" t="s">
        <v>69</v>
      </c>
      <c r="N316">
        <v>4280612</v>
      </c>
      <c r="O316" t="s">
        <v>405</v>
      </c>
      <c r="P316" s="35">
        <v>45181</v>
      </c>
      <c r="Q316" t="s">
        <v>56</v>
      </c>
      <c r="R316" s="35">
        <v>44577</v>
      </c>
      <c r="T316" t="s">
        <v>63</v>
      </c>
      <c r="U316">
        <v>503</v>
      </c>
      <c r="X316">
        <v>5</v>
      </c>
      <c r="Y316" t="s">
        <v>58</v>
      </c>
      <c r="AC316" t="s">
        <v>59</v>
      </c>
      <c r="AL316">
        <v>1</v>
      </c>
      <c r="AM316">
        <v>0</v>
      </c>
    </row>
    <row r="317" spans="1:39" x14ac:dyDescent="0.3">
      <c r="A317">
        <v>1375197</v>
      </c>
      <c r="B317" t="s">
        <v>757</v>
      </c>
      <c r="C317" t="s">
        <v>413</v>
      </c>
      <c r="D317">
        <v>4532769</v>
      </c>
      <c r="E317" t="s">
        <v>53</v>
      </c>
      <c r="F317" t="s">
        <v>53</v>
      </c>
      <c r="H317" s="35">
        <v>40646</v>
      </c>
      <c r="I317" t="s">
        <v>90</v>
      </c>
      <c r="J317">
        <v>-13</v>
      </c>
      <c r="K317" t="s">
        <v>11</v>
      </c>
      <c r="M317" t="s">
        <v>54</v>
      </c>
      <c r="N317">
        <v>4450410</v>
      </c>
      <c r="O317" t="s">
        <v>81</v>
      </c>
      <c r="P317" s="35">
        <v>45260</v>
      </c>
      <c r="Q317" t="s">
        <v>56</v>
      </c>
      <c r="R317" s="35">
        <v>44516</v>
      </c>
      <c r="T317" t="s">
        <v>82</v>
      </c>
      <c r="U317">
        <v>500</v>
      </c>
      <c r="X317">
        <v>5</v>
      </c>
      <c r="Y317" t="s">
        <v>58</v>
      </c>
      <c r="AC317" t="s">
        <v>59</v>
      </c>
      <c r="AL317">
        <v>0</v>
      </c>
      <c r="AM317">
        <v>0</v>
      </c>
    </row>
    <row r="318" spans="1:39" x14ac:dyDescent="0.3">
      <c r="A318">
        <v>1538443</v>
      </c>
      <c r="B318" t="s">
        <v>758</v>
      </c>
      <c r="C318" t="s">
        <v>759</v>
      </c>
      <c r="D318">
        <v>4538393</v>
      </c>
      <c r="E318" t="s">
        <v>70</v>
      </c>
      <c r="H318" s="35">
        <v>41427</v>
      </c>
      <c r="I318" t="s">
        <v>66</v>
      </c>
      <c r="J318">
        <v>-11</v>
      </c>
      <c r="K318" t="s">
        <v>6</v>
      </c>
      <c r="M318" t="s">
        <v>54</v>
      </c>
      <c r="N318">
        <v>4450751</v>
      </c>
      <c r="O318" t="s">
        <v>187</v>
      </c>
      <c r="P318" s="35">
        <v>45216</v>
      </c>
      <c r="Q318" t="s">
        <v>56</v>
      </c>
      <c r="R318" s="35">
        <v>45216</v>
      </c>
      <c r="T318" t="s">
        <v>63</v>
      </c>
      <c r="U318">
        <v>500</v>
      </c>
      <c r="X318">
        <v>5</v>
      </c>
      <c r="Y318" t="s">
        <v>58</v>
      </c>
      <c r="AC318" t="s">
        <v>59</v>
      </c>
      <c r="AL318">
        <v>0</v>
      </c>
      <c r="AM318">
        <v>0</v>
      </c>
    </row>
    <row r="319" spans="1:39" x14ac:dyDescent="0.3">
      <c r="A319">
        <v>1535942</v>
      </c>
      <c r="B319" t="s">
        <v>760</v>
      </c>
      <c r="C319" t="s">
        <v>386</v>
      </c>
      <c r="D319">
        <v>4116027</v>
      </c>
      <c r="E319" t="s">
        <v>53</v>
      </c>
      <c r="H319" s="35">
        <v>42499</v>
      </c>
      <c r="I319" t="s">
        <v>53</v>
      </c>
      <c r="J319">
        <v>-9</v>
      </c>
      <c r="K319" t="s">
        <v>11</v>
      </c>
      <c r="M319" t="s">
        <v>181</v>
      </c>
      <c r="N319">
        <v>4410080</v>
      </c>
      <c r="O319" t="s">
        <v>182</v>
      </c>
      <c r="P319" s="35">
        <v>45211</v>
      </c>
      <c r="Q319" t="s">
        <v>56</v>
      </c>
      <c r="R319" s="35">
        <v>45211</v>
      </c>
      <c r="T319" t="s">
        <v>82</v>
      </c>
      <c r="U319">
        <v>500</v>
      </c>
      <c r="X319">
        <v>5</v>
      </c>
      <c r="Y319" t="s">
        <v>58</v>
      </c>
      <c r="AC319" t="s">
        <v>59</v>
      </c>
      <c r="AL319">
        <v>0</v>
      </c>
      <c r="AM319">
        <v>0</v>
      </c>
    </row>
    <row r="320" spans="1:39" x14ac:dyDescent="0.3">
      <c r="A320">
        <v>1010316</v>
      </c>
      <c r="B320" t="s">
        <v>764</v>
      </c>
      <c r="C320" t="s">
        <v>765</v>
      </c>
      <c r="D320">
        <v>3726075</v>
      </c>
      <c r="E320" t="s">
        <v>70</v>
      </c>
      <c r="F320" t="s">
        <v>70</v>
      </c>
      <c r="H320" s="35">
        <v>39486</v>
      </c>
      <c r="I320" t="s">
        <v>98</v>
      </c>
      <c r="J320">
        <v>-16</v>
      </c>
      <c r="K320" t="s">
        <v>11</v>
      </c>
      <c r="M320" t="s">
        <v>67</v>
      </c>
      <c r="N320">
        <v>4370033</v>
      </c>
      <c r="O320" t="s">
        <v>122</v>
      </c>
      <c r="P320" s="35">
        <v>45184</v>
      </c>
      <c r="Q320" t="s">
        <v>56</v>
      </c>
      <c r="R320" s="35">
        <v>41896</v>
      </c>
      <c r="T320" t="s">
        <v>63</v>
      </c>
      <c r="U320">
        <v>1108</v>
      </c>
      <c r="X320">
        <v>11</v>
      </c>
      <c r="Y320" t="s">
        <v>58</v>
      </c>
      <c r="AC320" t="s">
        <v>59</v>
      </c>
      <c r="AL320">
        <v>0</v>
      </c>
      <c r="AM320">
        <v>0</v>
      </c>
    </row>
    <row r="321" spans="1:39" x14ac:dyDescent="0.3">
      <c r="A321">
        <v>1506772</v>
      </c>
      <c r="B321" t="s">
        <v>766</v>
      </c>
      <c r="C321" t="s">
        <v>289</v>
      </c>
      <c r="D321">
        <v>2816757</v>
      </c>
      <c r="E321" t="s">
        <v>70</v>
      </c>
      <c r="H321" s="35">
        <v>40670</v>
      </c>
      <c r="I321" t="s">
        <v>90</v>
      </c>
      <c r="J321">
        <v>-13</v>
      </c>
      <c r="K321" t="s">
        <v>11</v>
      </c>
      <c r="M321" t="s">
        <v>69</v>
      </c>
      <c r="N321">
        <v>4280322</v>
      </c>
      <c r="O321" t="s">
        <v>324</v>
      </c>
      <c r="P321" s="35">
        <v>45172</v>
      </c>
      <c r="Q321" t="s">
        <v>56</v>
      </c>
      <c r="R321" s="35">
        <v>45172</v>
      </c>
      <c r="T321" t="s">
        <v>63</v>
      </c>
      <c r="U321">
        <v>500</v>
      </c>
      <c r="X321">
        <v>5</v>
      </c>
      <c r="Y321" t="s">
        <v>58</v>
      </c>
      <c r="AC321" t="s">
        <v>59</v>
      </c>
      <c r="AL321">
        <v>0</v>
      </c>
      <c r="AM321">
        <v>0</v>
      </c>
    </row>
    <row r="322" spans="1:39" x14ac:dyDescent="0.3">
      <c r="A322">
        <v>1540568</v>
      </c>
      <c r="B322" t="s">
        <v>767</v>
      </c>
      <c r="C322" t="s">
        <v>768</v>
      </c>
      <c r="D322">
        <v>2817005</v>
      </c>
      <c r="E322" t="s">
        <v>53</v>
      </c>
      <c r="H322" s="35">
        <v>41706</v>
      </c>
      <c r="I322" t="s">
        <v>85</v>
      </c>
      <c r="J322">
        <v>-10</v>
      </c>
      <c r="K322" t="s">
        <v>11</v>
      </c>
      <c r="M322" t="s">
        <v>69</v>
      </c>
      <c r="N322">
        <v>4280529</v>
      </c>
      <c r="O322" t="s">
        <v>312</v>
      </c>
      <c r="P322" s="35">
        <v>45220</v>
      </c>
      <c r="Q322" t="s">
        <v>56</v>
      </c>
      <c r="R322" s="35">
        <v>45220</v>
      </c>
      <c r="T322" t="s">
        <v>63</v>
      </c>
      <c r="U322">
        <v>500</v>
      </c>
      <c r="X322">
        <v>5</v>
      </c>
      <c r="Y322" t="s">
        <v>58</v>
      </c>
      <c r="AC322" t="s">
        <v>59</v>
      </c>
      <c r="AL322">
        <v>0</v>
      </c>
      <c r="AM322">
        <v>0</v>
      </c>
    </row>
    <row r="323" spans="1:39" x14ac:dyDescent="0.3">
      <c r="A323">
        <v>1517603</v>
      </c>
      <c r="B323" t="s">
        <v>769</v>
      </c>
      <c r="C323" t="s">
        <v>486</v>
      </c>
      <c r="D323">
        <v>3736119</v>
      </c>
      <c r="E323" t="s">
        <v>53</v>
      </c>
      <c r="H323" s="35">
        <v>41415</v>
      </c>
      <c r="I323" t="s">
        <v>66</v>
      </c>
      <c r="J323">
        <v>-11</v>
      </c>
      <c r="K323" t="s">
        <v>11</v>
      </c>
      <c r="M323" t="s">
        <v>67</v>
      </c>
      <c r="N323">
        <v>4370001</v>
      </c>
      <c r="O323" t="s">
        <v>461</v>
      </c>
      <c r="P323" s="35">
        <v>45190</v>
      </c>
      <c r="Q323" t="s">
        <v>56</v>
      </c>
      <c r="R323" s="35">
        <v>45190</v>
      </c>
      <c r="T323" t="s">
        <v>63</v>
      </c>
      <c r="U323">
        <v>500</v>
      </c>
      <c r="X323">
        <v>5</v>
      </c>
      <c r="Y323" t="s">
        <v>58</v>
      </c>
      <c r="AC323" t="s">
        <v>59</v>
      </c>
      <c r="AL323">
        <v>0</v>
      </c>
      <c r="AM323">
        <v>0</v>
      </c>
    </row>
    <row r="324" spans="1:39" x14ac:dyDescent="0.3">
      <c r="A324">
        <v>1478188</v>
      </c>
      <c r="B324" t="s">
        <v>772</v>
      </c>
      <c r="C324" t="s">
        <v>342</v>
      </c>
      <c r="D324">
        <v>3735632</v>
      </c>
      <c r="E324" t="s">
        <v>53</v>
      </c>
      <c r="F324" t="s">
        <v>53</v>
      </c>
      <c r="H324" s="35">
        <v>40839</v>
      </c>
      <c r="I324" t="s">
        <v>90</v>
      </c>
      <c r="J324">
        <v>-13</v>
      </c>
      <c r="K324" t="s">
        <v>11</v>
      </c>
      <c r="M324" t="s">
        <v>67</v>
      </c>
      <c r="N324">
        <v>4370038</v>
      </c>
      <c r="O324" t="s">
        <v>427</v>
      </c>
      <c r="P324" s="35">
        <v>45229</v>
      </c>
      <c r="Q324" t="s">
        <v>56</v>
      </c>
      <c r="R324" s="35">
        <v>44999</v>
      </c>
      <c r="T324" t="s">
        <v>63</v>
      </c>
      <c r="U324">
        <v>500</v>
      </c>
      <c r="X324">
        <v>5</v>
      </c>
      <c r="Y324" t="s">
        <v>58</v>
      </c>
      <c r="AC324" t="s">
        <v>59</v>
      </c>
      <c r="AL324">
        <v>0</v>
      </c>
      <c r="AM324">
        <v>0</v>
      </c>
    </row>
    <row r="325" spans="1:39" x14ac:dyDescent="0.3">
      <c r="A325">
        <v>1454078</v>
      </c>
      <c r="B325" t="s">
        <v>773</v>
      </c>
      <c r="C325" t="s">
        <v>774</v>
      </c>
      <c r="D325">
        <v>2816632</v>
      </c>
      <c r="E325" t="s">
        <v>70</v>
      </c>
      <c r="H325" s="35">
        <v>39553</v>
      </c>
      <c r="I325" t="s">
        <v>98</v>
      </c>
      <c r="J325">
        <v>-16</v>
      </c>
      <c r="K325" t="s">
        <v>11</v>
      </c>
      <c r="M325" t="s">
        <v>69</v>
      </c>
      <c r="N325">
        <v>4280722</v>
      </c>
      <c r="O325" t="s">
        <v>134</v>
      </c>
      <c r="P325" s="35">
        <v>45324</v>
      </c>
      <c r="Q325" t="s">
        <v>56</v>
      </c>
      <c r="R325" s="35">
        <v>44857</v>
      </c>
      <c r="T325" t="s">
        <v>63</v>
      </c>
      <c r="U325">
        <v>500</v>
      </c>
      <c r="X325">
        <v>5</v>
      </c>
      <c r="Y325" t="s">
        <v>58</v>
      </c>
      <c r="AC325" t="s">
        <v>59</v>
      </c>
      <c r="AL325">
        <v>0</v>
      </c>
      <c r="AM325">
        <v>0</v>
      </c>
    </row>
    <row r="326" spans="1:39" x14ac:dyDescent="0.3">
      <c r="A326">
        <v>1513602</v>
      </c>
      <c r="B326" t="s">
        <v>775</v>
      </c>
      <c r="C326" t="s">
        <v>279</v>
      </c>
      <c r="D326">
        <v>4538085</v>
      </c>
      <c r="E326" t="s">
        <v>70</v>
      </c>
      <c r="H326" s="35">
        <v>41497</v>
      </c>
      <c r="I326" t="s">
        <v>66</v>
      </c>
      <c r="J326">
        <v>-11</v>
      </c>
      <c r="K326" t="s">
        <v>11</v>
      </c>
      <c r="M326" t="s">
        <v>54</v>
      </c>
      <c r="N326">
        <v>4450285</v>
      </c>
      <c r="O326" t="s">
        <v>228</v>
      </c>
      <c r="P326" s="35">
        <v>45186</v>
      </c>
      <c r="Q326" t="s">
        <v>56</v>
      </c>
      <c r="R326" s="35">
        <v>45186</v>
      </c>
      <c r="T326" t="s">
        <v>63</v>
      </c>
      <c r="U326">
        <v>500</v>
      </c>
      <c r="X326">
        <v>5</v>
      </c>
      <c r="Y326" t="s">
        <v>58</v>
      </c>
      <c r="AC326" t="s">
        <v>59</v>
      </c>
      <c r="AL326">
        <v>1</v>
      </c>
      <c r="AM326">
        <v>1</v>
      </c>
    </row>
    <row r="327" spans="1:39" x14ac:dyDescent="0.3">
      <c r="A327">
        <v>1280376</v>
      </c>
      <c r="B327" t="s">
        <v>776</v>
      </c>
      <c r="C327" t="s">
        <v>361</v>
      </c>
      <c r="D327">
        <v>4531065</v>
      </c>
      <c r="E327" t="s">
        <v>70</v>
      </c>
      <c r="F327" t="s">
        <v>70</v>
      </c>
      <c r="H327" s="35">
        <v>40155</v>
      </c>
      <c r="I327" t="s">
        <v>102</v>
      </c>
      <c r="J327">
        <v>-15</v>
      </c>
      <c r="K327" t="s">
        <v>11</v>
      </c>
      <c r="M327" t="s">
        <v>54</v>
      </c>
      <c r="N327">
        <v>4450757</v>
      </c>
      <c r="O327" t="s">
        <v>225</v>
      </c>
      <c r="P327" s="35">
        <v>45216</v>
      </c>
      <c r="Q327" t="s">
        <v>56</v>
      </c>
      <c r="R327" s="35">
        <v>43739</v>
      </c>
      <c r="T327" t="s">
        <v>63</v>
      </c>
      <c r="U327">
        <v>563</v>
      </c>
      <c r="X327">
        <v>5</v>
      </c>
      <c r="Y327" t="s">
        <v>58</v>
      </c>
      <c r="AC327" t="s">
        <v>59</v>
      </c>
      <c r="AL327">
        <v>0</v>
      </c>
      <c r="AM327">
        <v>0</v>
      </c>
    </row>
    <row r="328" spans="1:39" x14ac:dyDescent="0.3">
      <c r="A328">
        <v>1418503</v>
      </c>
      <c r="B328" t="s">
        <v>777</v>
      </c>
      <c r="C328" t="s">
        <v>778</v>
      </c>
      <c r="D328">
        <v>4535181</v>
      </c>
      <c r="E328" t="s">
        <v>53</v>
      </c>
      <c r="F328" t="s">
        <v>53</v>
      </c>
      <c r="H328" s="35">
        <v>41035</v>
      </c>
      <c r="I328" t="s">
        <v>143</v>
      </c>
      <c r="J328">
        <v>-12</v>
      </c>
      <c r="K328" t="s">
        <v>11</v>
      </c>
      <c r="M328" t="s">
        <v>54</v>
      </c>
      <c r="N328">
        <v>4450661</v>
      </c>
      <c r="O328" t="s">
        <v>756</v>
      </c>
      <c r="P328" s="35">
        <v>45188</v>
      </c>
      <c r="Q328" t="s">
        <v>56</v>
      </c>
      <c r="R328" s="35">
        <v>44808</v>
      </c>
      <c r="T328" t="s">
        <v>63</v>
      </c>
      <c r="U328">
        <v>500</v>
      </c>
      <c r="X328">
        <v>5</v>
      </c>
      <c r="Y328" t="s">
        <v>58</v>
      </c>
      <c r="AC328" t="s">
        <v>59</v>
      </c>
      <c r="AL328">
        <v>0</v>
      </c>
      <c r="AM328">
        <v>0</v>
      </c>
    </row>
    <row r="329" spans="1:39" x14ac:dyDescent="0.3">
      <c r="A329">
        <v>1428059</v>
      </c>
      <c r="B329" t="s">
        <v>779</v>
      </c>
      <c r="C329" t="s">
        <v>780</v>
      </c>
      <c r="D329">
        <v>3734064</v>
      </c>
      <c r="E329" t="s">
        <v>70</v>
      </c>
      <c r="F329" t="s">
        <v>53</v>
      </c>
      <c r="H329" s="35">
        <v>41629</v>
      </c>
      <c r="I329" t="s">
        <v>66</v>
      </c>
      <c r="J329">
        <v>-11</v>
      </c>
      <c r="K329" t="s">
        <v>11</v>
      </c>
      <c r="M329" t="s">
        <v>67</v>
      </c>
      <c r="N329">
        <v>4370596</v>
      </c>
      <c r="O329" t="s">
        <v>280</v>
      </c>
      <c r="P329" s="35">
        <v>45171</v>
      </c>
      <c r="Q329" t="s">
        <v>56</v>
      </c>
      <c r="R329" s="35">
        <v>44823</v>
      </c>
      <c r="T329" t="s">
        <v>63</v>
      </c>
      <c r="U329">
        <v>500</v>
      </c>
      <c r="X329">
        <v>5</v>
      </c>
      <c r="Y329" t="s">
        <v>58</v>
      </c>
      <c r="AC329" t="s">
        <v>59</v>
      </c>
      <c r="AL329">
        <v>1</v>
      </c>
      <c r="AM329">
        <v>0</v>
      </c>
    </row>
    <row r="330" spans="1:39" x14ac:dyDescent="0.3">
      <c r="A330">
        <v>1531706</v>
      </c>
      <c r="B330" t="s">
        <v>783</v>
      </c>
      <c r="C330" t="s">
        <v>729</v>
      </c>
      <c r="D330">
        <v>2816936</v>
      </c>
      <c r="E330" t="s">
        <v>53</v>
      </c>
      <c r="H330" s="35">
        <v>41193</v>
      </c>
      <c r="I330" t="s">
        <v>143</v>
      </c>
      <c r="J330">
        <v>-12</v>
      </c>
      <c r="K330" t="s">
        <v>11</v>
      </c>
      <c r="M330" t="s">
        <v>69</v>
      </c>
      <c r="N330">
        <v>4280045</v>
      </c>
      <c r="O330" t="s">
        <v>172</v>
      </c>
      <c r="P330" s="35">
        <v>45205</v>
      </c>
      <c r="Q330" t="s">
        <v>56</v>
      </c>
      <c r="R330" s="35">
        <v>45205</v>
      </c>
      <c r="T330" t="s">
        <v>63</v>
      </c>
      <c r="U330">
        <v>500</v>
      </c>
      <c r="X330">
        <v>5</v>
      </c>
      <c r="Y330" t="s">
        <v>58</v>
      </c>
      <c r="AC330" t="s">
        <v>59</v>
      </c>
      <c r="AL330">
        <v>0</v>
      </c>
      <c r="AM330">
        <v>0</v>
      </c>
    </row>
    <row r="331" spans="1:39" x14ac:dyDescent="0.3">
      <c r="A331">
        <v>1314252</v>
      </c>
      <c r="B331" t="s">
        <v>781</v>
      </c>
      <c r="C331" t="s">
        <v>342</v>
      </c>
      <c r="D331">
        <v>3732164</v>
      </c>
      <c r="E331" t="s">
        <v>53</v>
      </c>
      <c r="F331" t="s">
        <v>53</v>
      </c>
      <c r="H331" s="35">
        <v>41491</v>
      </c>
      <c r="I331" t="s">
        <v>66</v>
      </c>
      <c r="J331">
        <v>-11</v>
      </c>
      <c r="K331" t="s">
        <v>11</v>
      </c>
      <c r="M331" t="s">
        <v>67</v>
      </c>
      <c r="N331">
        <v>4370002</v>
      </c>
      <c r="O331" t="s">
        <v>68</v>
      </c>
      <c r="P331" s="35">
        <v>45235</v>
      </c>
      <c r="Q331" t="s">
        <v>56</v>
      </c>
      <c r="R331" s="35">
        <v>44062</v>
      </c>
      <c r="T331" t="s">
        <v>63</v>
      </c>
      <c r="U331">
        <v>500</v>
      </c>
      <c r="X331">
        <v>5</v>
      </c>
      <c r="Y331" t="s">
        <v>58</v>
      </c>
      <c r="AC331" t="s">
        <v>59</v>
      </c>
      <c r="AL331">
        <v>0</v>
      </c>
      <c r="AM331">
        <v>0</v>
      </c>
    </row>
    <row r="332" spans="1:39" x14ac:dyDescent="0.3">
      <c r="A332">
        <v>1398606</v>
      </c>
      <c r="B332" t="s">
        <v>781</v>
      </c>
      <c r="C332" t="s">
        <v>417</v>
      </c>
      <c r="D332">
        <v>3610119</v>
      </c>
      <c r="E332" t="s">
        <v>70</v>
      </c>
      <c r="H332" s="35">
        <v>40732</v>
      </c>
      <c r="I332" t="s">
        <v>90</v>
      </c>
      <c r="J332">
        <v>-13</v>
      </c>
      <c r="K332" t="s">
        <v>6</v>
      </c>
      <c r="M332" t="s">
        <v>77</v>
      </c>
      <c r="N332">
        <v>4360725</v>
      </c>
      <c r="O332" t="s">
        <v>782</v>
      </c>
      <c r="P332" s="35">
        <v>45191</v>
      </c>
      <c r="Q332" t="s">
        <v>56</v>
      </c>
      <c r="R332" s="35">
        <v>44669</v>
      </c>
      <c r="T332" t="s">
        <v>63</v>
      </c>
      <c r="U332">
        <v>500</v>
      </c>
      <c r="X332">
        <v>5</v>
      </c>
      <c r="Y332" t="s">
        <v>58</v>
      </c>
      <c r="AC332" t="s">
        <v>59</v>
      </c>
      <c r="AL332">
        <v>0</v>
      </c>
      <c r="AM332">
        <v>0</v>
      </c>
    </row>
    <row r="333" spans="1:39" x14ac:dyDescent="0.3">
      <c r="A333">
        <v>1450523</v>
      </c>
      <c r="B333" t="s">
        <v>784</v>
      </c>
      <c r="C333" t="s">
        <v>342</v>
      </c>
      <c r="D333">
        <v>1810959</v>
      </c>
      <c r="E333" t="s">
        <v>70</v>
      </c>
      <c r="F333" t="s">
        <v>70</v>
      </c>
      <c r="H333" s="35">
        <v>39886</v>
      </c>
      <c r="I333" t="s">
        <v>102</v>
      </c>
      <c r="J333">
        <v>-15</v>
      </c>
      <c r="K333" t="s">
        <v>11</v>
      </c>
      <c r="M333" t="s">
        <v>71</v>
      </c>
      <c r="N333">
        <v>4180041</v>
      </c>
      <c r="O333" t="s">
        <v>471</v>
      </c>
      <c r="P333" s="35">
        <v>45189</v>
      </c>
      <c r="Q333" t="s">
        <v>56</v>
      </c>
      <c r="R333" s="35">
        <v>44851</v>
      </c>
      <c r="S333" s="35">
        <v>44875</v>
      </c>
      <c r="T333" t="s">
        <v>57</v>
      </c>
      <c r="U333">
        <v>500</v>
      </c>
      <c r="X333">
        <v>5</v>
      </c>
      <c r="Y333" t="s">
        <v>58</v>
      </c>
      <c r="AC333" t="s">
        <v>59</v>
      </c>
      <c r="AL333">
        <v>0</v>
      </c>
      <c r="AM333">
        <v>0</v>
      </c>
    </row>
    <row r="334" spans="1:39" x14ac:dyDescent="0.3">
      <c r="A334">
        <v>1117591</v>
      </c>
      <c r="B334" t="s">
        <v>785</v>
      </c>
      <c r="C334" t="s">
        <v>753</v>
      </c>
      <c r="D334">
        <v>368038</v>
      </c>
      <c r="E334" t="s">
        <v>70</v>
      </c>
      <c r="F334" t="s">
        <v>70</v>
      </c>
      <c r="H334" s="35">
        <v>39400</v>
      </c>
      <c r="I334" t="s">
        <v>125</v>
      </c>
      <c r="J334">
        <v>-17</v>
      </c>
      <c r="K334" t="s">
        <v>11</v>
      </c>
      <c r="M334" t="s">
        <v>77</v>
      </c>
      <c r="N334">
        <v>4360454</v>
      </c>
      <c r="O334" t="s">
        <v>163</v>
      </c>
      <c r="P334" s="35">
        <v>45187</v>
      </c>
      <c r="Q334" t="s">
        <v>56</v>
      </c>
      <c r="R334" s="35">
        <v>42628</v>
      </c>
      <c r="T334" t="s">
        <v>63</v>
      </c>
      <c r="U334">
        <v>689</v>
      </c>
      <c r="X334">
        <v>6</v>
      </c>
      <c r="Y334" t="s">
        <v>58</v>
      </c>
      <c r="AC334" t="s">
        <v>59</v>
      </c>
      <c r="AL334">
        <v>0</v>
      </c>
      <c r="AM334">
        <v>0</v>
      </c>
    </row>
    <row r="335" spans="1:39" x14ac:dyDescent="0.3">
      <c r="A335">
        <v>1322821</v>
      </c>
      <c r="B335" t="s">
        <v>786</v>
      </c>
      <c r="C335" t="s">
        <v>787</v>
      </c>
      <c r="D335">
        <v>4114575</v>
      </c>
      <c r="E335" t="s">
        <v>53</v>
      </c>
      <c r="F335" t="s">
        <v>53</v>
      </c>
      <c r="H335" s="35">
        <v>41363</v>
      </c>
      <c r="I335" t="s">
        <v>66</v>
      </c>
      <c r="J335">
        <v>-11</v>
      </c>
      <c r="K335" t="s">
        <v>11</v>
      </c>
      <c r="M335" t="s">
        <v>181</v>
      </c>
      <c r="N335">
        <v>4410080</v>
      </c>
      <c r="O335" t="s">
        <v>182</v>
      </c>
      <c r="P335" s="35">
        <v>45211</v>
      </c>
      <c r="Q335" t="s">
        <v>56</v>
      </c>
      <c r="R335" s="35">
        <v>44104</v>
      </c>
      <c r="T335" t="s">
        <v>82</v>
      </c>
      <c r="U335">
        <v>500</v>
      </c>
      <c r="X335">
        <v>5</v>
      </c>
      <c r="Y335" t="s">
        <v>58</v>
      </c>
      <c r="AC335" t="s">
        <v>59</v>
      </c>
      <c r="AL335">
        <v>0</v>
      </c>
      <c r="AM335">
        <v>0</v>
      </c>
    </row>
    <row r="336" spans="1:39" x14ac:dyDescent="0.3">
      <c r="A336">
        <v>1535919</v>
      </c>
      <c r="B336" t="s">
        <v>786</v>
      </c>
      <c r="C336" t="s">
        <v>788</v>
      </c>
      <c r="D336">
        <v>4116024</v>
      </c>
      <c r="E336" t="s">
        <v>53</v>
      </c>
      <c r="H336" s="35">
        <v>42529</v>
      </c>
      <c r="I336" t="s">
        <v>53</v>
      </c>
      <c r="J336">
        <v>-9</v>
      </c>
      <c r="K336" t="s">
        <v>11</v>
      </c>
      <c r="M336" t="s">
        <v>181</v>
      </c>
      <c r="N336">
        <v>4410080</v>
      </c>
      <c r="O336" t="s">
        <v>182</v>
      </c>
      <c r="P336" s="35">
        <v>45211</v>
      </c>
      <c r="Q336" t="s">
        <v>56</v>
      </c>
      <c r="R336" s="35">
        <v>45211</v>
      </c>
      <c r="T336" t="s">
        <v>82</v>
      </c>
      <c r="U336">
        <v>500</v>
      </c>
      <c r="X336">
        <v>5</v>
      </c>
      <c r="Y336" t="s">
        <v>58</v>
      </c>
      <c r="AC336" t="s">
        <v>59</v>
      </c>
      <c r="AL336">
        <v>0</v>
      </c>
      <c r="AM336">
        <v>0</v>
      </c>
    </row>
    <row r="337" spans="1:39" x14ac:dyDescent="0.3">
      <c r="A337">
        <v>1521021</v>
      </c>
      <c r="B337" t="s">
        <v>789</v>
      </c>
      <c r="C337" t="s">
        <v>612</v>
      </c>
      <c r="D337">
        <v>2816869</v>
      </c>
      <c r="E337" t="s">
        <v>53</v>
      </c>
      <c r="H337" s="35">
        <v>40302</v>
      </c>
      <c r="I337" t="s">
        <v>110</v>
      </c>
      <c r="J337">
        <v>-14</v>
      </c>
      <c r="K337" t="s">
        <v>6</v>
      </c>
      <c r="M337" t="s">
        <v>69</v>
      </c>
      <c r="N337">
        <v>4280004</v>
      </c>
      <c r="O337" t="s">
        <v>99</v>
      </c>
      <c r="P337" s="35">
        <v>45194</v>
      </c>
      <c r="Q337" t="s">
        <v>56</v>
      </c>
      <c r="R337" s="35">
        <v>45194</v>
      </c>
      <c r="T337" t="s">
        <v>63</v>
      </c>
      <c r="U337">
        <v>500</v>
      </c>
      <c r="X337">
        <v>5</v>
      </c>
      <c r="Y337" t="s">
        <v>58</v>
      </c>
      <c r="AC337" t="s">
        <v>59</v>
      </c>
      <c r="AL337">
        <v>0</v>
      </c>
      <c r="AM337">
        <v>0</v>
      </c>
    </row>
    <row r="338" spans="1:39" x14ac:dyDescent="0.3">
      <c r="A338">
        <v>1546053</v>
      </c>
      <c r="B338" t="s">
        <v>790</v>
      </c>
      <c r="C338" t="s">
        <v>101</v>
      </c>
      <c r="D338">
        <v>3736589</v>
      </c>
      <c r="E338" t="s">
        <v>76</v>
      </c>
      <c r="H338" s="35">
        <v>41958</v>
      </c>
      <c r="I338" t="s">
        <v>85</v>
      </c>
      <c r="J338">
        <v>-10</v>
      </c>
      <c r="K338" t="s">
        <v>11</v>
      </c>
      <c r="M338" t="s">
        <v>67</v>
      </c>
      <c r="N338">
        <v>4370002</v>
      </c>
      <c r="O338" t="s">
        <v>68</v>
      </c>
      <c r="P338" s="35">
        <v>45243</v>
      </c>
      <c r="Q338" t="s">
        <v>56</v>
      </c>
      <c r="R338" s="35">
        <v>45243</v>
      </c>
      <c r="T338" t="s">
        <v>63</v>
      </c>
      <c r="U338">
        <v>500</v>
      </c>
      <c r="X338">
        <v>5</v>
      </c>
      <c r="Y338" t="s">
        <v>58</v>
      </c>
      <c r="AC338" t="s">
        <v>59</v>
      </c>
      <c r="AL338">
        <v>0</v>
      </c>
      <c r="AM338">
        <v>0</v>
      </c>
    </row>
    <row r="339" spans="1:39" x14ac:dyDescent="0.3">
      <c r="A339">
        <v>1505221</v>
      </c>
      <c r="B339" t="s">
        <v>791</v>
      </c>
      <c r="C339" t="s">
        <v>483</v>
      </c>
      <c r="D339">
        <v>3735888</v>
      </c>
      <c r="E339" t="s">
        <v>53</v>
      </c>
      <c r="H339" s="35">
        <v>42083</v>
      </c>
      <c r="I339" t="s">
        <v>53</v>
      </c>
      <c r="J339">
        <v>-9</v>
      </c>
      <c r="K339" t="s">
        <v>11</v>
      </c>
      <c r="M339" t="s">
        <v>67</v>
      </c>
      <c r="N339">
        <v>4370183</v>
      </c>
      <c r="O339" t="s">
        <v>169</v>
      </c>
      <c r="P339" s="35">
        <v>45140</v>
      </c>
      <c r="Q339" t="s">
        <v>56</v>
      </c>
      <c r="R339" s="35">
        <v>45140</v>
      </c>
      <c r="T339" t="s">
        <v>63</v>
      </c>
      <c r="U339">
        <v>500</v>
      </c>
      <c r="X339">
        <v>5</v>
      </c>
      <c r="Y339" t="s">
        <v>58</v>
      </c>
      <c r="AC339" t="s">
        <v>59</v>
      </c>
      <c r="AL339">
        <v>1</v>
      </c>
      <c r="AM339">
        <v>1</v>
      </c>
    </row>
    <row r="340" spans="1:39" x14ac:dyDescent="0.3">
      <c r="A340">
        <v>1526132</v>
      </c>
      <c r="B340" t="s">
        <v>792</v>
      </c>
      <c r="C340" t="s">
        <v>251</v>
      </c>
      <c r="D340">
        <v>3611583</v>
      </c>
      <c r="E340" t="s">
        <v>53</v>
      </c>
      <c r="H340" s="35">
        <v>41676</v>
      </c>
      <c r="I340" t="s">
        <v>85</v>
      </c>
      <c r="J340">
        <v>-10</v>
      </c>
      <c r="K340" t="s">
        <v>11</v>
      </c>
      <c r="M340" t="s">
        <v>77</v>
      </c>
      <c r="N340">
        <v>4360454</v>
      </c>
      <c r="O340" t="s">
        <v>163</v>
      </c>
      <c r="P340" s="35">
        <v>45198</v>
      </c>
      <c r="Q340" t="s">
        <v>56</v>
      </c>
      <c r="R340" s="35">
        <v>45198</v>
      </c>
      <c r="T340" t="s">
        <v>63</v>
      </c>
      <c r="U340">
        <v>500</v>
      </c>
      <c r="X340">
        <v>5</v>
      </c>
      <c r="Y340" t="s">
        <v>58</v>
      </c>
      <c r="AC340" t="s">
        <v>59</v>
      </c>
      <c r="AL340">
        <v>0</v>
      </c>
      <c r="AM340">
        <v>0</v>
      </c>
    </row>
    <row r="341" spans="1:39" x14ac:dyDescent="0.3">
      <c r="A341">
        <v>1320587</v>
      </c>
      <c r="B341" t="s">
        <v>794</v>
      </c>
      <c r="C341" t="s">
        <v>795</v>
      </c>
      <c r="D341">
        <v>4531988</v>
      </c>
      <c r="E341" t="s">
        <v>53</v>
      </c>
      <c r="F341" t="s">
        <v>53</v>
      </c>
      <c r="H341" s="35">
        <v>40212</v>
      </c>
      <c r="I341" t="s">
        <v>110</v>
      </c>
      <c r="J341">
        <v>-14</v>
      </c>
      <c r="K341" t="s">
        <v>11</v>
      </c>
      <c r="M341" t="s">
        <v>54</v>
      </c>
      <c r="N341">
        <v>4450759</v>
      </c>
      <c r="O341" t="s">
        <v>499</v>
      </c>
      <c r="P341" s="35">
        <v>45192</v>
      </c>
      <c r="Q341" t="s">
        <v>56</v>
      </c>
      <c r="R341" s="35">
        <v>44097</v>
      </c>
      <c r="T341" t="s">
        <v>63</v>
      </c>
      <c r="U341">
        <v>500</v>
      </c>
      <c r="X341">
        <v>5</v>
      </c>
      <c r="Y341" t="s">
        <v>58</v>
      </c>
      <c r="AC341" t="s">
        <v>59</v>
      </c>
      <c r="AL341">
        <v>0</v>
      </c>
      <c r="AM341">
        <v>0</v>
      </c>
    </row>
    <row r="342" spans="1:39" x14ac:dyDescent="0.3">
      <c r="A342">
        <v>1453344</v>
      </c>
      <c r="B342" t="s">
        <v>796</v>
      </c>
      <c r="C342" t="s">
        <v>797</v>
      </c>
      <c r="D342">
        <v>4115658</v>
      </c>
      <c r="E342" t="s">
        <v>70</v>
      </c>
      <c r="F342" t="s">
        <v>70</v>
      </c>
      <c r="H342" s="35">
        <v>41441</v>
      </c>
      <c r="I342" t="s">
        <v>66</v>
      </c>
      <c r="J342">
        <v>-11</v>
      </c>
      <c r="K342" t="s">
        <v>11</v>
      </c>
      <c r="M342" t="s">
        <v>181</v>
      </c>
      <c r="N342">
        <v>4410537</v>
      </c>
      <c r="O342" t="s">
        <v>735</v>
      </c>
      <c r="P342" s="35">
        <v>45184</v>
      </c>
      <c r="Q342" t="s">
        <v>56</v>
      </c>
      <c r="R342" s="35">
        <v>44855</v>
      </c>
      <c r="T342" t="s">
        <v>63</v>
      </c>
      <c r="U342">
        <v>500</v>
      </c>
      <c r="X342">
        <v>5</v>
      </c>
      <c r="Y342" t="s">
        <v>58</v>
      </c>
      <c r="AC342" t="s">
        <v>59</v>
      </c>
      <c r="AL342">
        <v>0</v>
      </c>
      <c r="AM342">
        <v>0</v>
      </c>
    </row>
    <row r="343" spans="1:39" x14ac:dyDescent="0.3">
      <c r="A343">
        <v>1453347</v>
      </c>
      <c r="B343" t="s">
        <v>796</v>
      </c>
      <c r="C343" t="s">
        <v>798</v>
      </c>
      <c r="D343">
        <v>4115659</v>
      </c>
      <c r="E343" t="s">
        <v>70</v>
      </c>
      <c r="F343" t="s">
        <v>70</v>
      </c>
      <c r="H343" s="35">
        <v>40731</v>
      </c>
      <c r="I343" t="s">
        <v>90</v>
      </c>
      <c r="J343">
        <v>-13</v>
      </c>
      <c r="K343" t="s">
        <v>11</v>
      </c>
      <c r="M343" t="s">
        <v>181</v>
      </c>
      <c r="N343">
        <v>4410537</v>
      </c>
      <c r="O343" t="s">
        <v>735</v>
      </c>
      <c r="P343" s="35">
        <v>45222</v>
      </c>
      <c r="Q343" t="s">
        <v>56</v>
      </c>
      <c r="R343" s="35">
        <v>44855</v>
      </c>
      <c r="T343" t="s">
        <v>63</v>
      </c>
      <c r="U343">
        <v>500</v>
      </c>
      <c r="X343">
        <v>5</v>
      </c>
      <c r="Y343" t="s">
        <v>58</v>
      </c>
      <c r="AC343" t="s">
        <v>59</v>
      </c>
      <c r="AL343">
        <v>0</v>
      </c>
      <c r="AM343">
        <v>0</v>
      </c>
    </row>
    <row r="344" spans="1:39" x14ac:dyDescent="0.3">
      <c r="A344">
        <v>1540586</v>
      </c>
      <c r="B344" t="s">
        <v>800</v>
      </c>
      <c r="C344" t="s">
        <v>557</v>
      </c>
      <c r="D344">
        <v>4538422</v>
      </c>
      <c r="E344" t="s">
        <v>70</v>
      </c>
      <c r="H344" s="35">
        <v>40454</v>
      </c>
      <c r="I344" t="s">
        <v>110</v>
      </c>
      <c r="J344">
        <v>-14</v>
      </c>
      <c r="K344" t="s">
        <v>11</v>
      </c>
      <c r="M344" t="s">
        <v>54</v>
      </c>
      <c r="N344">
        <v>4450773</v>
      </c>
      <c r="O344" t="s">
        <v>397</v>
      </c>
      <c r="P344" s="35">
        <v>45220</v>
      </c>
      <c r="Q344" t="s">
        <v>56</v>
      </c>
      <c r="R344" s="35">
        <v>45220</v>
      </c>
      <c r="T344" t="s">
        <v>63</v>
      </c>
      <c r="U344">
        <v>500</v>
      </c>
      <c r="X344">
        <v>5</v>
      </c>
      <c r="Y344" t="s">
        <v>58</v>
      </c>
      <c r="AC344" t="s">
        <v>59</v>
      </c>
      <c r="AL344">
        <v>1</v>
      </c>
      <c r="AM344">
        <v>0</v>
      </c>
    </row>
    <row r="345" spans="1:39" x14ac:dyDescent="0.3">
      <c r="A345">
        <v>1521503</v>
      </c>
      <c r="B345" t="s">
        <v>801</v>
      </c>
      <c r="C345" t="s">
        <v>802</v>
      </c>
      <c r="D345">
        <v>3611350</v>
      </c>
      <c r="E345" t="s">
        <v>76</v>
      </c>
      <c r="H345" s="35">
        <v>42363</v>
      </c>
      <c r="I345" t="s">
        <v>53</v>
      </c>
      <c r="J345">
        <v>-9</v>
      </c>
      <c r="K345" t="s">
        <v>11</v>
      </c>
      <c r="M345" t="s">
        <v>77</v>
      </c>
      <c r="N345">
        <v>4360002</v>
      </c>
      <c r="O345" t="s">
        <v>78</v>
      </c>
      <c r="P345" s="35">
        <v>45195</v>
      </c>
      <c r="Q345" t="s">
        <v>56</v>
      </c>
      <c r="R345" s="35">
        <v>45195</v>
      </c>
      <c r="T345" t="s">
        <v>63</v>
      </c>
      <c r="U345">
        <v>500</v>
      </c>
      <c r="X345">
        <v>5</v>
      </c>
      <c r="Y345" t="s">
        <v>58</v>
      </c>
      <c r="AC345" t="s">
        <v>59</v>
      </c>
      <c r="AL345">
        <v>0</v>
      </c>
      <c r="AM345">
        <v>0</v>
      </c>
    </row>
    <row r="346" spans="1:39" x14ac:dyDescent="0.3">
      <c r="A346">
        <v>1518017</v>
      </c>
      <c r="B346" t="s">
        <v>803</v>
      </c>
      <c r="C346" t="s">
        <v>804</v>
      </c>
      <c r="D346">
        <v>4115921</v>
      </c>
      <c r="E346" t="s">
        <v>53</v>
      </c>
      <c r="H346" s="35">
        <v>41398</v>
      </c>
      <c r="I346" t="s">
        <v>66</v>
      </c>
      <c r="J346">
        <v>-11</v>
      </c>
      <c r="K346" t="s">
        <v>6</v>
      </c>
      <c r="M346" t="s">
        <v>181</v>
      </c>
      <c r="N346">
        <v>4410080</v>
      </c>
      <c r="O346" t="s">
        <v>182</v>
      </c>
      <c r="P346" s="35">
        <v>45190</v>
      </c>
      <c r="Q346" t="s">
        <v>56</v>
      </c>
      <c r="R346" s="35">
        <v>45190</v>
      </c>
      <c r="T346" t="s">
        <v>63</v>
      </c>
      <c r="U346">
        <v>500</v>
      </c>
      <c r="X346">
        <v>5</v>
      </c>
      <c r="Y346" t="s">
        <v>58</v>
      </c>
      <c r="AC346" t="s">
        <v>59</v>
      </c>
      <c r="AL346">
        <v>0</v>
      </c>
      <c r="AM346">
        <v>0</v>
      </c>
    </row>
    <row r="347" spans="1:39" x14ac:dyDescent="0.3">
      <c r="A347">
        <v>1525751</v>
      </c>
      <c r="B347" t="s">
        <v>805</v>
      </c>
      <c r="C347" t="s">
        <v>806</v>
      </c>
      <c r="D347">
        <v>4538279</v>
      </c>
      <c r="E347" t="s">
        <v>53</v>
      </c>
      <c r="H347" s="35">
        <v>41793</v>
      </c>
      <c r="I347" t="s">
        <v>85</v>
      </c>
      <c r="J347">
        <v>-10</v>
      </c>
      <c r="K347" t="s">
        <v>11</v>
      </c>
      <c r="M347" t="s">
        <v>54</v>
      </c>
      <c r="N347">
        <v>4450417</v>
      </c>
      <c r="O347" t="s">
        <v>160</v>
      </c>
      <c r="P347" s="35">
        <v>45198</v>
      </c>
      <c r="Q347" t="s">
        <v>56</v>
      </c>
      <c r="R347" s="35">
        <v>45198</v>
      </c>
      <c r="T347" t="s">
        <v>63</v>
      </c>
      <c r="U347">
        <v>500</v>
      </c>
      <c r="X347">
        <v>5</v>
      </c>
      <c r="Y347" t="s">
        <v>58</v>
      </c>
      <c r="AC347" t="s">
        <v>59</v>
      </c>
      <c r="AL347">
        <v>0</v>
      </c>
      <c r="AM347">
        <v>0</v>
      </c>
    </row>
    <row r="348" spans="1:39" x14ac:dyDescent="0.3">
      <c r="A348">
        <v>1438794</v>
      </c>
      <c r="B348" t="s">
        <v>807</v>
      </c>
      <c r="C348" t="s">
        <v>802</v>
      </c>
      <c r="D348">
        <v>3734381</v>
      </c>
      <c r="E348" t="s">
        <v>70</v>
      </c>
      <c r="F348" t="s">
        <v>53</v>
      </c>
      <c r="H348" s="35">
        <v>40422</v>
      </c>
      <c r="I348" t="s">
        <v>110</v>
      </c>
      <c r="J348">
        <v>-14</v>
      </c>
      <c r="K348" t="s">
        <v>11</v>
      </c>
      <c r="M348" t="s">
        <v>67</v>
      </c>
      <c r="N348">
        <v>4370004</v>
      </c>
      <c r="O348" t="s">
        <v>808</v>
      </c>
      <c r="P348" s="35">
        <v>45210</v>
      </c>
      <c r="Q348" t="s">
        <v>56</v>
      </c>
      <c r="R348" s="35">
        <v>44834</v>
      </c>
      <c r="T348" t="s">
        <v>63</v>
      </c>
      <c r="U348">
        <v>500</v>
      </c>
      <c r="X348">
        <v>5</v>
      </c>
      <c r="Y348" t="s">
        <v>58</v>
      </c>
      <c r="AC348" t="s">
        <v>59</v>
      </c>
      <c r="AL348">
        <v>0</v>
      </c>
      <c r="AM348">
        <v>0</v>
      </c>
    </row>
    <row r="349" spans="1:39" x14ac:dyDescent="0.3">
      <c r="A349">
        <v>1513220</v>
      </c>
      <c r="B349" t="s">
        <v>809</v>
      </c>
      <c r="C349" t="s">
        <v>697</v>
      </c>
      <c r="D349">
        <v>3736058</v>
      </c>
      <c r="E349" t="s">
        <v>53</v>
      </c>
      <c r="H349" s="35">
        <v>41857</v>
      </c>
      <c r="I349" t="s">
        <v>85</v>
      </c>
      <c r="J349">
        <v>-10</v>
      </c>
      <c r="K349" t="s">
        <v>11</v>
      </c>
      <c r="M349" t="s">
        <v>67</v>
      </c>
      <c r="N349">
        <v>4370289</v>
      </c>
      <c r="O349" t="s">
        <v>293</v>
      </c>
      <c r="P349" s="35">
        <v>45185</v>
      </c>
      <c r="Q349" t="s">
        <v>56</v>
      </c>
      <c r="R349" s="35">
        <v>45185</v>
      </c>
      <c r="T349" t="s">
        <v>63</v>
      </c>
      <c r="U349">
        <v>500</v>
      </c>
      <c r="X349">
        <v>5</v>
      </c>
      <c r="Y349" t="s">
        <v>58</v>
      </c>
      <c r="AC349" t="s">
        <v>59</v>
      </c>
      <c r="AL349">
        <v>1</v>
      </c>
      <c r="AM349">
        <v>1</v>
      </c>
    </row>
    <row r="350" spans="1:39" x14ac:dyDescent="0.3">
      <c r="A350">
        <v>1535764</v>
      </c>
      <c r="B350" t="s">
        <v>810</v>
      </c>
      <c r="C350" t="s">
        <v>486</v>
      </c>
      <c r="D350">
        <v>2816980</v>
      </c>
      <c r="E350" t="s">
        <v>53</v>
      </c>
      <c r="H350" s="35">
        <v>40864</v>
      </c>
      <c r="I350" t="s">
        <v>90</v>
      </c>
      <c r="J350">
        <v>-13</v>
      </c>
      <c r="K350" t="s">
        <v>11</v>
      </c>
      <c r="M350" t="s">
        <v>69</v>
      </c>
      <c r="N350">
        <v>4280716</v>
      </c>
      <c r="O350" t="s">
        <v>489</v>
      </c>
      <c r="P350" s="35">
        <v>45211</v>
      </c>
      <c r="Q350" t="s">
        <v>56</v>
      </c>
      <c r="R350" s="35">
        <v>45211</v>
      </c>
      <c r="S350" s="35">
        <v>45208</v>
      </c>
      <c r="T350" t="s">
        <v>57</v>
      </c>
      <c r="U350">
        <v>500</v>
      </c>
      <c r="X350">
        <v>5</v>
      </c>
      <c r="Y350" t="s">
        <v>58</v>
      </c>
      <c r="AC350" t="s">
        <v>59</v>
      </c>
      <c r="AL350">
        <v>0</v>
      </c>
      <c r="AM350">
        <v>0</v>
      </c>
    </row>
    <row r="351" spans="1:39" x14ac:dyDescent="0.3">
      <c r="A351">
        <v>1522287</v>
      </c>
      <c r="B351" t="s">
        <v>811</v>
      </c>
      <c r="C351" t="s">
        <v>684</v>
      </c>
      <c r="D351">
        <v>3611482</v>
      </c>
      <c r="E351" t="s">
        <v>76</v>
      </c>
      <c r="H351" s="35">
        <v>41358</v>
      </c>
      <c r="I351" t="s">
        <v>66</v>
      </c>
      <c r="J351">
        <v>-11</v>
      </c>
      <c r="K351" t="s">
        <v>6</v>
      </c>
      <c r="M351" t="s">
        <v>77</v>
      </c>
      <c r="N351">
        <v>4360002</v>
      </c>
      <c r="O351" t="s">
        <v>78</v>
      </c>
      <c r="P351" s="35">
        <v>45196</v>
      </c>
      <c r="Q351" t="s">
        <v>56</v>
      </c>
      <c r="R351" s="35">
        <v>45196</v>
      </c>
      <c r="T351" t="s">
        <v>63</v>
      </c>
      <c r="U351">
        <v>500</v>
      </c>
      <c r="X351">
        <v>5</v>
      </c>
      <c r="Y351" t="s">
        <v>58</v>
      </c>
      <c r="AC351" t="s">
        <v>59</v>
      </c>
      <c r="AL351">
        <v>0</v>
      </c>
      <c r="AM351">
        <v>0</v>
      </c>
    </row>
    <row r="352" spans="1:39" x14ac:dyDescent="0.3">
      <c r="A352">
        <v>1289183</v>
      </c>
      <c r="B352" t="s">
        <v>5347</v>
      </c>
      <c r="C352" t="s">
        <v>688</v>
      </c>
      <c r="D352">
        <v>368833</v>
      </c>
      <c r="E352" t="s">
        <v>53</v>
      </c>
      <c r="H352" s="35">
        <v>40225</v>
      </c>
      <c r="I352" t="s">
        <v>110</v>
      </c>
      <c r="J352">
        <v>-14</v>
      </c>
      <c r="K352" t="s">
        <v>11</v>
      </c>
      <c r="M352" t="s">
        <v>77</v>
      </c>
      <c r="N352">
        <v>4360653</v>
      </c>
      <c r="O352" t="s">
        <v>366</v>
      </c>
      <c r="P352" s="35">
        <v>45337</v>
      </c>
      <c r="Q352" t="s">
        <v>56</v>
      </c>
      <c r="R352" s="35">
        <v>43751</v>
      </c>
      <c r="S352" s="35">
        <v>45215</v>
      </c>
      <c r="T352" t="s">
        <v>57</v>
      </c>
      <c r="U352">
        <v>500</v>
      </c>
      <c r="X352">
        <v>5</v>
      </c>
      <c r="Y352" t="s">
        <v>58</v>
      </c>
      <c r="AC352" t="s">
        <v>59</v>
      </c>
      <c r="AL352">
        <v>0</v>
      </c>
      <c r="AM352">
        <v>0</v>
      </c>
    </row>
    <row r="353" spans="1:39" x14ac:dyDescent="0.3">
      <c r="A353">
        <v>1506653</v>
      </c>
      <c r="B353" t="s">
        <v>812</v>
      </c>
      <c r="C353" t="s">
        <v>413</v>
      </c>
      <c r="D353">
        <v>4537978</v>
      </c>
      <c r="E353" t="s">
        <v>53</v>
      </c>
      <c r="H353" s="35">
        <v>41299</v>
      </c>
      <c r="I353" t="s">
        <v>66</v>
      </c>
      <c r="J353">
        <v>-11</v>
      </c>
      <c r="K353" t="s">
        <v>11</v>
      </c>
      <c r="M353" t="s">
        <v>54</v>
      </c>
      <c r="N353">
        <v>4450759</v>
      </c>
      <c r="O353" t="s">
        <v>499</v>
      </c>
      <c r="P353" s="35">
        <v>45171</v>
      </c>
      <c r="Q353" t="s">
        <v>56</v>
      </c>
      <c r="R353" s="35">
        <v>45171</v>
      </c>
      <c r="S353" s="35">
        <v>45168</v>
      </c>
      <c r="T353" t="s">
        <v>57</v>
      </c>
      <c r="U353">
        <v>500</v>
      </c>
      <c r="X353">
        <v>5</v>
      </c>
      <c r="Y353" t="s">
        <v>58</v>
      </c>
      <c r="AC353" t="s">
        <v>59</v>
      </c>
      <c r="AL353">
        <v>0</v>
      </c>
      <c r="AM353">
        <v>0</v>
      </c>
    </row>
    <row r="354" spans="1:39" x14ac:dyDescent="0.3">
      <c r="A354">
        <v>1540034</v>
      </c>
      <c r="B354" t="s">
        <v>814</v>
      </c>
      <c r="C354" t="s">
        <v>815</v>
      </c>
      <c r="D354">
        <v>4538415</v>
      </c>
      <c r="E354" t="s">
        <v>70</v>
      </c>
      <c r="H354" s="35">
        <v>41778</v>
      </c>
      <c r="I354" t="s">
        <v>85</v>
      </c>
      <c r="J354">
        <v>-10</v>
      </c>
      <c r="K354" t="s">
        <v>11</v>
      </c>
      <c r="M354" t="s">
        <v>54</v>
      </c>
      <c r="N354">
        <v>4450026</v>
      </c>
      <c r="O354" t="s">
        <v>62</v>
      </c>
      <c r="P354" s="35">
        <v>45275</v>
      </c>
      <c r="Q354" t="s">
        <v>56</v>
      </c>
      <c r="R354" s="35">
        <v>45219</v>
      </c>
      <c r="T354" t="s">
        <v>63</v>
      </c>
      <c r="U354">
        <v>505</v>
      </c>
      <c r="X354">
        <v>5</v>
      </c>
      <c r="Y354" t="s">
        <v>58</v>
      </c>
      <c r="AC354" t="s">
        <v>59</v>
      </c>
      <c r="AL354">
        <v>0</v>
      </c>
      <c r="AM354">
        <v>0</v>
      </c>
    </row>
    <row r="355" spans="1:39" x14ac:dyDescent="0.3">
      <c r="A355">
        <v>1564002</v>
      </c>
      <c r="B355" t="s">
        <v>5348</v>
      </c>
      <c r="C355" t="s">
        <v>5349</v>
      </c>
      <c r="D355">
        <v>1811527</v>
      </c>
      <c r="E355" t="s">
        <v>76</v>
      </c>
      <c r="H355" s="35">
        <v>42105</v>
      </c>
      <c r="I355" t="s">
        <v>53</v>
      </c>
      <c r="J355">
        <v>-9</v>
      </c>
      <c r="K355" t="s">
        <v>11</v>
      </c>
      <c r="M355" t="s">
        <v>71</v>
      </c>
      <c r="N355">
        <v>4180696</v>
      </c>
      <c r="O355" t="s">
        <v>137</v>
      </c>
      <c r="P355" s="35">
        <v>45336</v>
      </c>
      <c r="Q355" t="s">
        <v>56</v>
      </c>
      <c r="R355" s="35">
        <v>45336</v>
      </c>
      <c r="T355" t="s">
        <v>63</v>
      </c>
      <c r="U355">
        <v>500</v>
      </c>
      <c r="X355">
        <v>5</v>
      </c>
      <c r="Y355" t="s">
        <v>58</v>
      </c>
      <c r="AC355" t="s">
        <v>59</v>
      </c>
      <c r="AL355">
        <v>0</v>
      </c>
      <c r="AM355">
        <v>0</v>
      </c>
    </row>
    <row r="356" spans="1:39" x14ac:dyDescent="0.3">
      <c r="A356">
        <v>1352680</v>
      </c>
      <c r="B356" t="s">
        <v>817</v>
      </c>
      <c r="C356" t="s">
        <v>180</v>
      </c>
      <c r="D356">
        <v>4532499</v>
      </c>
      <c r="E356" t="s">
        <v>70</v>
      </c>
      <c r="F356" t="s">
        <v>70</v>
      </c>
      <c r="H356" s="35">
        <v>41213</v>
      </c>
      <c r="I356" t="s">
        <v>143</v>
      </c>
      <c r="J356">
        <v>-12</v>
      </c>
      <c r="K356" t="s">
        <v>11</v>
      </c>
      <c r="M356" t="s">
        <v>54</v>
      </c>
      <c r="N356">
        <v>4450571</v>
      </c>
      <c r="O356" t="s">
        <v>332</v>
      </c>
      <c r="P356" s="35">
        <v>45167</v>
      </c>
      <c r="Q356" t="s">
        <v>56</v>
      </c>
      <c r="R356" s="35">
        <v>44468</v>
      </c>
      <c r="T356" t="s">
        <v>63</v>
      </c>
      <c r="U356">
        <v>558</v>
      </c>
      <c r="X356">
        <v>5</v>
      </c>
      <c r="Y356" t="s">
        <v>58</v>
      </c>
      <c r="AC356" t="s">
        <v>59</v>
      </c>
      <c r="AL356">
        <v>0</v>
      </c>
      <c r="AM356">
        <v>0</v>
      </c>
    </row>
    <row r="357" spans="1:39" x14ac:dyDescent="0.3">
      <c r="A357">
        <v>1519619</v>
      </c>
      <c r="B357" t="s">
        <v>818</v>
      </c>
      <c r="C357" t="s">
        <v>121</v>
      </c>
      <c r="D357">
        <v>3736146</v>
      </c>
      <c r="E357" t="s">
        <v>53</v>
      </c>
      <c r="H357" s="35">
        <v>41764</v>
      </c>
      <c r="I357" t="s">
        <v>85</v>
      </c>
      <c r="J357">
        <v>-10</v>
      </c>
      <c r="K357" t="s">
        <v>11</v>
      </c>
      <c r="M357" t="s">
        <v>67</v>
      </c>
      <c r="N357">
        <v>4370002</v>
      </c>
      <c r="O357" t="s">
        <v>68</v>
      </c>
      <c r="P357" s="35">
        <v>45192</v>
      </c>
      <c r="Q357" t="s">
        <v>56</v>
      </c>
      <c r="R357" s="35">
        <v>45192</v>
      </c>
      <c r="T357" t="s">
        <v>63</v>
      </c>
      <c r="U357">
        <v>500</v>
      </c>
      <c r="X357">
        <v>5</v>
      </c>
      <c r="Y357" t="s">
        <v>58</v>
      </c>
      <c r="AC357" t="s">
        <v>59</v>
      </c>
      <c r="AL357">
        <v>0</v>
      </c>
      <c r="AM357">
        <v>0</v>
      </c>
    </row>
    <row r="358" spans="1:39" x14ac:dyDescent="0.3">
      <c r="A358">
        <v>1516711</v>
      </c>
      <c r="B358" t="s">
        <v>818</v>
      </c>
      <c r="C358" t="s">
        <v>819</v>
      </c>
      <c r="D358">
        <v>3736102</v>
      </c>
      <c r="E358" t="s">
        <v>53</v>
      </c>
      <c r="H358" s="35">
        <v>42191</v>
      </c>
      <c r="I358" t="s">
        <v>53</v>
      </c>
      <c r="J358">
        <v>-9</v>
      </c>
      <c r="K358" t="s">
        <v>6</v>
      </c>
      <c r="M358" t="s">
        <v>67</v>
      </c>
      <c r="N358">
        <v>4370002</v>
      </c>
      <c r="O358" t="s">
        <v>68</v>
      </c>
      <c r="P358" s="35">
        <v>45189</v>
      </c>
      <c r="Q358" t="s">
        <v>56</v>
      </c>
      <c r="R358" s="35">
        <v>45189</v>
      </c>
      <c r="T358" t="s">
        <v>63</v>
      </c>
      <c r="U358">
        <v>500</v>
      </c>
      <c r="X358">
        <v>5</v>
      </c>
      <c r="Y358" t="s">
        <v>58</v>
      </c>
      <c r="AC358" t="s">
        <v>59</v>
      </c>
      <c r="AL358">
        <v>0</v>
      </c>
      <c r="AM358">
        <v>0</v>
      </c>
    </row>
    <row r="359" spans="1:39" x14ac:dyDescent="0.3">
      <c r="A359">
        <v>1522887</v>
      </c>
      <c r="B359" t="s">
        <v>821</v>
      </c>
      <c r="C359" t="s">
        <v>822</v>
      </c>
      <c r="D359">
        <v>3736194</v>
      </c>
      <c r="E359" t="s">
        <v>53</v>
      </c>
      <c r="H359" s="35">
        <v>41205</v>
      </c>
      <c r="I359" t="s">
        <v>143</v>
      </c>
      <c r="J359">
        <v>-12</v>
      </c>
      <c r="K359" t="s">
        <v>11</v>
      </c>
      <c r="M359" t="s">
        <v>67</v>
      </c>
      <c r="N359">
        <v>4370269</v>
      </c>
      <c r="O359" t="s">
        <v>226</v>
      </c>
      <c r="P359" s="35">
        <v>45196</v>
      </c>
      <c r="Q359" t="s">
        <v>56</v>
      </c>
      <c r="R359" s="35">
        <v>45196</v>
      </c>
      <c r="T359" t="s">
        <v>63</v>
      </c>
      <c r="U359">
        <v>500</v>
      </c>
      <c r="X359">
        <v>5</v>
      </c>
      <c r="Y359" t="s">
        <v>58</v>
      </c>
      <c r="AC359" t="s">
        <v>59</v>
      </c>
      <c r="AL359">
        <v>0</v>
      </c>
      <c r="AM359">
        <v>0</v>
      </c>
    </row>
    <row r="360" spans="1:39" x14ac:dyDescent="0.3">
      <c r="A360">
        <v>1522397</v>
      </c>
      <c r="B360" t="s">
        <v>823</v>
      </c>
      <c r="C360" t="s">
        <v>617</v>
      </c>
      <c r="D360">
        <v>4538225</v>
      </c>
      <c r="E360" t="s">
        <v>53</v>
      </c>
      <c r="H360" s="35">
        <v>41814</v>
      </c>
      <c r="I360" t="s">
        <v>85</v>
      </c>
      <c r="J360">
        <v>-10</v>
      </c>
      <c r="K360" t="s">
        <v>11</v>
      </c>
      <c r="M360" t="s">
        <v>54</v>
      </c>
      <c r="N360">
        <v>4450750</v>
      </c>
      <c r="O360" t="s">
        <v>55</v>
      </c>
      <c r="P360" s="35">
        <v>45196</v>
      </c>
      <c r="Q360" t="s">
        <v>56</v>
      </c>
      <c r="R360" s="35">
        <v>45196</v>
      </c>
      <c r="S360" s="35">
        <v>45181</v>
      </c>
      <c r="T360" t="s">
        <v>57</v>
      </c>
      <c r="U360">
        <v>500</v>
      </c>
      <c r="X360">
        <v>5</v>
      </c>
      <c r="Y360" t="s">
        <v>58</v>
      </c>
      <c r="AC360" t="s">
        <v>59</v>
      </c>
      <c r="AL360">
        <v>0</v>
      </c>
      <c r="AM360">
        <v>0</v>
      </c>
    </row>
    <row r="361" spans="1:39" x14ac:dyDescent="0.3">
      <c r="A361">
        <v>1444304</v>
      </c>
      <c r="B361" t="s">
        <v>824</v>
      </c>
      <c r="C361" t="s">
        <v>825</v>
      </c>
      <c r="D361">
        <v>4115560</v>
      </c>
      <c r="E361" t="s">
        <v>53</v>
      </c>
      <c r="F361" t="s">
        <v>53</v>
      </c>
      <c r="H361" s="35">
        <v>41830</v>
      </c>
      <c r="I361" t="s">
        <v>85</v>
      </c>
      <c r="J361">
        <v>-10</v>
      </c>
      <c r="K361" t="s">
        <v>6</v>
      </c>
      <c r="M361" t="s">
        <v>181</v>
      </c>
      <c r="N361">
        <v>4410543</v>
      </c>
      <c r="O361" t="s">
        <v>591</v>
      </c>
      <c r="P361" s="35">
        <v>45216</v>
      </c>
      <c r="Q361" t="s">
        <v>56</v>
      </c>
      <c r="R361" s="35">
        <v>44840</v>
      </c>
      <c r="T361" t="s">
        <v>63</v>
      </c>
      <c r="U361">
        <v>500</v>
      </c>
      <c r="X361">
        <v>5</v>
      </c>
      <c r="Y361" t="s">
        <v>58</v>
      </c>
      <c r="AC361" t="s">
        <v>59</v>
      </c>
      <c r="AL361">
        <v>0</v>
      </c>
      <c r="AM361">
        <v>0</v>
      </c>
    </row>
    <row r="362" spans="1:39" x14ac:dyDescent="0.3">
      <c r="A362">
        <v>1532652</v>
      </c>
      <c r="B362" t="s">
        <v>828</v>
      </c>
      <c r="C362" t="s">
        <v>829</v>
      </c>
      <c r="D362">
        <v>2816943</v>
      </c>
      <c r="E362" t="s">
        <v>70</v>
      </c>
      <c r="H362" s="35">
        <v>41207</v>
      </c>
      <c r="I362" t="s">
        <v>143</v>
      </c>
      <c r="J362">
        <v>-12</v>
      </c>
      <c r="K362" t="s">
        <v>11</v>
      </c>
      <c r="M362" t="s">
        <v>69</v>
      </c>
      <c r="N362">
        <v>4280722</v>
      </c>
      <c r="O362" t="s">
        <v>134</v>
      </c>
      <c r="P362" s="35">
        <v>45207</v>
      </c>
      <c r="Q362" t="s">
        <v>56</v>
      </c>
      <c r="R362" s="35">
        <v>45207</v>
      </c>
      <c r="T362" t="s">
        <v>63</v>
      </c>
      <c r="U362">
        <v>534</v>
      </c>
      <c r="X362">
        <v>5</v>
      </c>
      <c r="Y362" t="s">
        <v>58</v>
      </c>
      <c r="AC362" t="s">
        <v>59</v>
      </c>
      <c r="AL362">
        <v>0</v>
      </c>
      <c r="AM362">
        <v>0</v>
      </c>
    </row>
    <row r="363" spans="1:39" x14ac:dyDescent="0.3">
      <c r="A363">
        <v>1365521</v>
      </c>
      <c r="B363" t="s">
        <v>830</v>
      </c>
      <c r="C363" t="s">
        <v>831</v>
      </c>
      <c r="D363">
        <v>4532672</v>
      </c>
      <c r="E363" t="s">
        <v>70</v>
      </c>
      <c r="F363" t="s">
        <v>53</v>
      </c>
      <c r="H363" s="35">
        <v>41734</v>
      </c>
      <c r="I363" t="s">
        <v>85</v>
      </c>
      <c r="J363">
        <v>-10</v>
      </c>
      <c r="K363" t="s">
        <v>11</v>
      </c>
      <c r="M363" t="s">
        <v>54</v>
      </c>
      <c r="N363">
        <v>4450026</v>
      </c>
      <c r="O363" t="s">
        <v>62</v>
      </c>
      <c r="P363" s="35">
        <v>45218</v>
      </c>
      <c r="Q363" t="s">
        <v>56</v>
      </c>
      <c r="R363" s="35">
        <v>44485</v>
      </c>
      <c r="T363" t="s">
        <v>63</v>
      </c>
      <c r="U363">
        <v>500</v>
      </c>
      <c r="X363">
        <v>5</v>
      </c>
      <c r="Y363" t="s">
        <v>58</v>
      </c>
      <c r="AC363" t="s">
        <v>59</v>
      </c>
      <c r="AL363">
        <v>0</v>
      </c>
      <c r="AM363">
        <v>0</v>
      </c>
    </row>
    <row r="364" spans="1:39" x14ac:dyDescent="0.3">
      <c r="A364">
        <v>987685</v>
      </c>
      <c r="B364" t="s">
        <v>832</v>
      </c>
      <c r="C364" t="s">
        <v>833</v>
      </c>
      <c r="D364">
        <v>3725749</v>
      </c>
      <c r="E364" t="s">
        <v>70</v>
      </c>
      <c r="F364" t="s">
        <v>70</v>
      </c>
      <c r="H364" s="35">
        <v>38958</v>
      </c>
      <c r="I364" t="s">
        <v>94</v>
      </c>
      <c r="J364">
        <v>-18</v>
      </c>
      <c r="K364" t="s">
        <v>6</v>
      </c>
      <c r="M364" t="s">
        <v>67</v>
      </c>
      <c r="N364">
        <v>4370566</v>
      </c>
      <c r="O364" t="s">
        <v>111</v>
      </c>
      <c r="P364" s="35">
        <v>45149</v>
      </c>
      <c r="Q364" t="s">
        <v>56</v>
      </c>
      <c r="R364" s="35">
        <v>41627</v>
      </c>
      <c r="S364" s="35">
        <v>45147</v>
      </c>
      <c r="T364" t="s">
        <v>57</v>
      </c>
      <c r="U364">
        <v>1552</v>
      </c>
      <c r="V364" t="s">
        <v>333</v>
      </c>
      <c r="W364">
        <v>286</v>
      </c>
      <c r="X364" t="s">
        <v>334</v>
      </c>
      <c r="Y364" t="s">
        <v>58</v>
      </c>
      <c r="AC364" t="s">
        <v>59</v>
      </c>
      <c r="AL364">
        <v>0</v>
      </c>
      <c r="AM364">
        <v>0</v>
      </c>
    </row>
    <row r="365" spans="1:39" x14ac:dyDescent="0.3">
      <c r="A365">
        <v>1514499</v>
      </c>
      <c r="B365" t="s">
        <v>832</v>
      </c>
      <c r="C365" t="s">
        <v>104</v>
      </c>
      <c r="D365">
        <v>3736061</v>
      </c>
      <c r="E365" t="s">
        <v>70</v>
      </c>
      <c r="H365" s="35">
        <v>42244</v>
      </c>
      <c r="I365" t="s">
        <v>53</v>
      </c>
      <c r="J365">
        <v>-9</v>
      </c>
      <c r="K365" t="s">
        <v>11</v>
      </c>
      <c r="M365" t="s">
        <v>67</v>
      </c>
      <c r="N365">
        <v>4370289</v>
      </c>
      <c r="O365" t="s">
        <v>293</v>
      </c>
      <c r="P365" s="35">
        <v>45276</v>
      </c>
      <c r="Q365" t="s">
        <v>56</v>
      </c>
      <c r="R365" s="35">
        <v>45187</v>
      </c>
      <c r="T365" t="s">
        <v>63</v>
      </c>
      <c r="U365">
        <v>500</v>
      </c>
      <c r="X365">
        <v>5</v>
      </c>
      <c r="Y365" t="s">
        <v>58</v>
      </c>
      <c r="AC365" t="s">
        <v>59</v>
      </c>
      <c r="AL365">
        <v>0</v>
      </c>
      <c r="AM365">
        <v>0</v>
      </c>
    </row>
    <row r="366" spans="1:39" x14ac:dyDescent="0.3">
      <c r="A366">
        <v>1552370</v>
      </c>
      <c r="B366" t="s">
        <v>834</v>
      </c>
      <c r="C366" t="s">
        <v>835</v>
      </c>
      <c r="D366">
        <v>4539497</v>
      </c>
      <c r="E366" t="s">
        <v>53</v>
      </c>
      <c r="H366" s="35">
        <v>41725</v>
      </c>
      <c r="I366" t="s">
        <v>85</v>
      </c>
      <c r="J366">
        <v>-10</v>
      </c>
      <c r="K366" t="s">
        <v>11</v>
      </c>
      <c r="M366" t="s">
        <v>54</v>
      </c>
      <c r="N366">
        <v>4450706</v>
      </c>
      <c r="O366" t="s">
        <v>195</v>
      </c>
      <c r="P366" s="35">
        <v>45263</v>
      </c>
      <c r="Q366" t="s">
        <v>56</v>
      </c>
      <c r="R366" s="35">
        <v>45263</v>
      </c>
      <c r="T366" t="s">
        <v>63</v>
      </c>
      <c r="U366">
        <v>500</v>
      </c>
      <c r="X366">
        <v>5</v>
      </c>
      <c r="Y366" t="s">
        <v>58</v>
      </c>
      <c r="AC366" t="s">
        <v>59</v>
      </c>
      <c r="AL366">
        <v>0</v>
      </c>
      <c r="AM366">
        <v>0</v>
      </c>
    </row>
    <row r="367" spans="1:39" x14ac:dyDescent="0.3">
      <c r="A367">
        <v>1520949</v>
      </c>
      <c r="B367" t="s">
        <v>837</v>
      </c>
      <c r="C367" t="s">
        <v>729</v>
      </c>
      <c r="D367">
        <v>3736172</v>
      </c>
      <c r="E367" t="s">
        <v>53</v>
      </c>
      <c r="H367" s="35">
        <v>41009</v>
      </c>
      <c r="I367" t="s">
        <v>143</v>
      </c>
      <c r="J367">
        <v>-12</v>
      </c>
      <c r="K367" t="s">
        <v>11</v>
      </c>
      <c r="M367" t="s">
        <v>67</v>
      </c>
      <c r="N367">
        <v>4370183</v>
      </c>
      <c r="O367" t="s">
        <v>169</v>
      </c>
      <c r="P367" s="35">
        <v>45194</v>
      </c>
      <c r="Q367" t="s">
        <v>56</v>
      </c>
      <c r="R367" s="35">
        <v>45194</v>
      </c>
      <c r="T367" t="s">
        <v>63</v>
      </c>
      <c r="U367">
        <v>500</v>
      </c>
      <c r="X367">
        <v>5</v>
      </c>
      <c r="Y367" t="s">
        <v>58</v>
      </c>
      <c r="AC367" t="s">
        <v>59</v>
      </c>
      <c r="AL367">
        <v>0</v>
      </c>
      <c r="AM367">
        <v>0</v>
      </c>
    </row>
    <row r="368" spans="1:39" x14ac:dyDescent="0.3">
      <c r="A368">
        <v>1511274</v>
      </c>
      <c r="B368" t="s">
        <v>838</v>
      </c>
      <c r="C368" t="s">
        <v>486</v>
      </c>
      <c r="D368">
        <v>4538062</v>
      </c>
      <c r="E368" t="s">
        <v>53</v>
      </c>
      <c r="H368" s="35">
        <v>42061</v>
      </c>
      <c r="I368" t="s">
        <v>53</v>
      </c>
      <c r="J368">
        <v>-9</v>
      </c>
      <c r="K368" t="s">
        <v>11</v>
      </c>
      <c r="M368" t="s">
        <v>54</v>
      </c>
      <c r="N368">
        <v>4450616</v>
      </c>
      <c r="O368" t="s">
        <v>296</v>
      </c>
      <c r="P368" s="35">
        <v>45182</v>
      </c>
      <c r="Q368" t="s">
        <v>56</v>
      </c>
      <c r="R368" s="35">
        <v>45182</v>
      </c>
      <c r="T368" t="s">
        <v>63</v>
      </c>
      <c r="U368">
        <v>500</v>
      </c>
      <c r="X368">
        <v>5</v>
      </c>
      <c r="Y368" t="s">
        <v>58</v>
      </c>
      <c r="AC368" t="s">
        <v>59</v>
      </c>
      <c r="AL368">
        <v>0</v>
      </c>
      <c r="AM368">
        <v>0</v>
      </c>
    </row>
    <row r="369" spans="1:39" x14ac:dyDescent="0.3">
      <c r="A369">
        <v>1333113</v>
      </c>
      <c r="B369" t="s">
        <v>838</v>
      </c>
      <c r="C369" t="s">
        <v>279</v>
      </c>
      <c r="D369">
        <v>4532215</v>
      </c>
      <c r="E369" t="s">
        <v>53</v>
      </c>
      <c r="F369" t="s">
        <v>581</v>
      </c>
      <c r="H369" s="35">
        <v>40968</v>
      </c>
      <c r="I369" t="s">
        <v>143</v>
      </c>
      <c r="J369">
        <v>-12</v>
      </c>
      <c r="K369" t="s">
        <v>11</v>
      </c>
      <c r="M369" t="s">
        <v>54</v>
      </c>
      <c r="N369">
        <v>4450571</v>
      </c>
      <c r="O369" t="s">
        <v>332</v>
      </c>
      <c r="P369" s="35">
        <v>45168</v>
      </c>
      <c r="Q369" t="s">
        <v>56</v>
      </c>
      <c r="R369" s="35">
        <v>44286</v>
      </c>
      <c r="T369" t="s">
        <v>63</v>
      </c>
      <c r="U369">
        <v>500</v>
      </c>
      <c r="X369">
        <v>5</v>
      </c>
      <c r="Y369" t="s">
        <v>58</v>
      </c>
      <c r="AC369" t="s">
        <v>59</v>
      </c>
      <c r="AL369">
        <v>0</v>
      </c>
      <c r="AM369">
        <v>0</v>
      </c>
    </row>
    <row r="370" spans="1:39" x14ac:dyDescent="0.3">
      <c r="A370">
        <v>1524485</v>
      </c>
      <c r="B370" t="s">
        <v>839</v>
      </c>
      <c r="C370" t="s">
        <v>840</v>
      </c>
      <c r="D370">
        <v>3736223</v>
      </c>
      <c r="E370" t="s">
        <v>53</v>
      </c>
      <c r="H370" s="35">
        <v>41407</v>
      </c>
      <c r="I370" t="s">
        <v>66</v>
      </c>
      <c r="J370">
        <v>-11</v>
      </c>
      <c r="K370" t="s">
        <v>11</v>
      </c>
      <c r="M370" t="s">
        <v>67</v>
      </c>
      <c r="N370">
        <v>4370284</v>
      </c>
      <c r="O370" t="s">
        <v>622</v>
      </c>
      <c r="P370" s="35">
        <v>45197</v>
      </c>
      <c r="Q370" t="s">
        <v>56</v>
      </c>
      <c r="R370" s="35">
        <v>45197</v>
      </c>
      <c r="T370" t="s">
        <v>63</v>
      </c>
      <c r="U370">
        <v>500</v>
      </c>
      <c r="X370">
        <v>5</v>
      </c>
      <c r="Y370" t="s">
        <v>58</v>
      </c>
      <c r="AC370" t="s">
        <v>59</v>
      </c>
      <c r="AL370">
        <v>0</v>
      </c>
      <c r="AM370">
        <v>0</v>
      </c>
    </row>
    <row r="371" spans="1:39" x14ac:dyDescent="0.3">
      <c r="A371">
        <v>1448575</v>
      </c>
      <c r="B371" t="s">
        <v>842</v>
      </c>
      <c r="C371" t="s">
        <v>843</v>
      </c>
      <c r="D371">
        <v>3734562</v>
      </c>
      <c r="E371" t="s">
        <v>70</v>
      </c>
      <c r="F371" t="s">
        <v>53</v>
      </c>
      <c r="H371" s="35">
        <v>41597</v>
      </c>
      <c r="I371" t="s">
        <v>66</v>
      </c>
      <c r="J371">
        <v>-11</v>
      </c>
      <c r="K371" t="s">
        <v>11</v>
      </c>
      <c r="M371" t="s">
        <v>67</v>
      </c>
      <c r="N371">
        <v>4370146</v>
      </c>
      <c r="O371" t="s">
        <v>408</v>
      </c>
      <c r="P371" s="35">
        <v>45183</v>
      </c>
      <c r="Q371" t="s">
        <v>56</v>
      </c>
      <c r="R371" s="35">
        <v>44847</v>
      </c>
      <c r="T371" t="s">
        <v>63</v>
      </c>
      <c r="U371">
        <v>500</v>
      </c>
      <c r="X371">
        <v>5</v>
      </c>
      <c r="Y371" t="s">
        <v>58</v>
      </c>
      <c r="AC371" t="s">
        <v>59</v>
      </c>
      <c r="AL371">
        <v>0</v>
      </c>
      <c r="AM371">
        <v>0</v>
      </c>
    </row>
    <row r="372" spans="1:39" x14ac:dyDescent="0.3">
      <c r="A372">
        <v>1564930</v>
      </c>
      <c r="B372" t="s">
        <v>5350</v>
      </c>
      <c r="C372" t="s">
        <v>5351</v>
      </c>
      <c r="D372">
        <v>1811573</v>
      </c>
      <c r="E372" t="s">
        <v>76</v>
      </c>
      <c r="H372" s="35">
        <v>41283</v>
      </c>
      <c r="I372" t="s">
        <v>66</v>
      </c>
      <c r="J372">
        <v>-11</v>
      </c>
      <c r="K372" t="s">
        <v>11</v>
      </c>
      <c r="M372" t="s">
        <v>71</v>
      </c>
      <c r="N372">
        <v>4180696</v>
      </c>
      <c r="O372" t="s">
        <v>137</v>
      </c>
      <c r="P372" s="35">
        <v>45340</v>
      </c>
      <c r="Q372" t="s">
        <v>56</v>
      </c>
      <c r="R372" s="35">
        <v>45340</v>
      </c>
      <c r="T372" t="s">
        <v>63</v>
      </c>
      <c r="U372">
        <v>500</v>
      </c>
      <c r="X372">
        <v>5</v>
      </c>
      <c r="Y372" t="s">
        <v>58</v>
      </c>
      <c r="AC372" t="s">
        <v>59</v>
      </c>
      <c r="AL372">
        <v>0</v>
      </c>
      <c r="AM372">
        <v>0</v>
      </c>
    </row>
    <row r="373" spans="1:39" x14ac:dyDescent="0.3">
      <c r="A373">
        <v>1521938</v>
      </c>
      <c r="B373" t="s">
        <v>844</v>
      </c>
      <c r="C373" t="s">
        <v>845</v>
      </c>
      <c r="D373">
        <v>3611393</v>
      </c>
      <c r="E373" t="s">
        <v>76</v>
      </c>
      <c r="H373" s="35">
        <v>41988</v>
      </c>
      <c r="I373" t="s">
        <v>85</v>
      </c>
      <c r="J373">
        <v>-10</v>
      </c>
      <c r="K373" t="s">
        <v>6</v>
      </c>
      <c r="M373" t="s">
        <v>77</v>
      </c>
      <c r="N373">
        <v>4360002</v>
      </c>
      <c r="O373" t="s">
        <v>78</v>
      </c>
      <c r="P373" s="35">
        <v>45195</v>
      </c>
      <c r="Q373" t="s">
        <v>56</v>
      </c>
      <c r="R373" s="35">
        <v>45195</v>
      </c>
      <c r="T373" t="s">
        <v>63</v>
      </c>
      <c r="U373">
        <v>500</v>
      </c>
      <c r="X373">
        <v>5</v>
      </c>
      <c r="Y373" t="s">
        <v>58</v>
      </c>
      <c r="AC373" t="s">
        <v>59</v>
      </c>
      <c r="AL373">
        <v>0</v>
      </c>
      <c r="AM373">
        <v>0</v>
      </c>
    </row>
    <row r="374" spans="1:39" x14ac:dyDescent="0.3">
      <c r="A374">
        <v>1535022</v>
      </c>
      <c r="B374" t="s">
        <v>846</v>
      </c>
      <c r="C374" t="s">
        <v>847</v>
      </c>
      <c r="D374">
        <v>3611659</v>
      </c>
      <c r="E374" t="s">
        <v>70</v>
      </c>
      <c r="H374" s="35">
        <v>39840</v>
      </c>
      <c r="I374" t="s">
        <v>102</v>
      </c>
      <c r="J374">
        <v>-15</v>
      </c>
      <c r="K374" t="s">
        <v>11</v>
      </c>
      <c r="M374" t="s">
        <v>77</v>
      </c>
      <c r="N374">
        <v>4360009</v>
      </c>
      <c r="O374" t="s">
        <v>642</v>
      </c>
      <c r="P374" s="35">
        <v>45275</v>
      </c>
      <c r="Q374" t="s">
        <v>56</v>
      </c>
      <c r="R374" s="35">
        <v>45210</v>
      </c>
      <c r="T374" t="s">
        <v>63</v>
      </c>
      <c r="U374">
        <v>500</v>
      </c>
      <c r="X374">
        <v>5</v>
      </c>
      <c r="Y374" t="s">
        <v>58</v>
      </c>
      <c r="AC374" t="s">
        <v>59</v>
      </c>
      <c r="AL374">
        <v>1</v>
      </c>
      <c r="AM374">
        <v>0</v>
      </c>
    </row>
    <row r="375" spans="1:39" x14ac:dyDescent="0.3">
      <c r="A375">
        <v>1417205</v>
      </c>
      <c r="B375" t="s">
        <v>848</v>
      </c>
      <c r="C375" t="s">
        <v>146</v>
      </c>
      <c r="D375">
        <v>4535141</v>
      </c>
      <c r="E375" t="s">
        <v>53</v>
      </c>
      <c r="F375" t="s">
        <v>53</v>
      </c>
      <c r="H375" s="35">
        <v>41284</v>
      </c>
      <c r="I375" t="s">
        <v>66</v>
      </c>
      <c r="J375">
        <v>-11</v>
      </c>
      <c r="K375" t="s">
        <v>11</v>
      </c>
      <c r="M375" t="s">
        <v>54</v>
      </c>
      <c r="N375">
        <v>4450026</v>
      </c>
      <c r="O375" t="s">
        <v>62</v>
      </c>
      <c r="P375" s="35">
        <v>45228</v>
      </c>
      <c r="Q375" t="s">
        <v>56</v>
      </c>
      <c r="R375" s="35">
        <v>44799</v>
      </c>
      <c r="T375" t="s">
        <v>63</v>
      </c>
      <c r="U375">
        <v>500</v>
      </c>
      <c r="X375">
        <v>5</v>
      </c>
      <c r="Y375" t="s">
        <v>58</v>
      </c>
      <c r="AC375" t="s">
        <v>59</v>
      </c>
      <c r="AL375">
        <v>0</v>
      </c>
      <c r="AM375">
        <v>0</v>
      </c>
    </row>
    <row r="376" spans="1:39" x14ac:dyDescent="0.3">
      <c r="A376">
        <v>1564003</v>
      </c>
      <c r="B376" t="s">
        <v>5352</v>
      </c>
      <c r="C376" t="s">
        <v>739</v>
      </c>
      <c r="D376">
        <v>1811528</v>
      </c>
      <c r="E376" t="s">
        <v>76</v>
      </c>
      <c r="H376" s="35">
        <v>42005</v>
      </c>
      <c r="I376" t="s">
        <v>53</v>
      </c>
      <c r="J376">
        <v>-9</v>
      </c>
      <c r="K376" t="s">
        <v>11</v>
      </c>
      <c r="M376" t="s">
        <v>71</v>
      </c>
      <c r="N376">
        <v>4180696</v>
      </c>
      <c r="O376" t="s">
        <v>137</v>
      </c>
      <c r="P376" s="35">
        <v>45336</v>
      </c>
      <c r="Q376" t="s">
        <v>56</v>
      </c>
      <c r="R376" s="35">
        <v>45336</v>
      </c>
      <c r="T376" t="s">
        <v>63</v>
      </c>
      <c r="U376">
        <v>500</v>
      </c>
      <c r="X376">
        <v>5</v>
      </c>
      <c r="Y376" t="s">
        <v>58</v>
      </c>
      <c r="AC376" t="s">
        <v>59</v>
      </c>
      <c r="AL376">
        <v>0</v>
      </c>
      <c r="AM376">
        <v>0</v>
      </c>
    </row>
    <row r="377" spans="1:39" x14ac:dyDescent="0.3">
      <c r="A377">
        <v>1432814</v>
      </c>
      <c r="B377" t="s">
        <v>849</v>
      </c>
      <c r="C377" t="s">
        <v>484</v>
      </c>
      <c r="D377">
        <v>3734271</v>
      </c>
      <c r="E377" t="s">
        <v>53</v>
      </c>
      <c r="F377" t="s">
        <v>53</v>
      </c>
      <c r="H377" s="35">
        <v>40319</v>
      </c>
      <c r="I377" t="s">
        <v>110</v>
      </c>
      <c r="J377">
        <v>-14</v>
      </c>
      <c r="K377" t="s">
        <v>11</v>
      </c>
      <c r="M377" t="s">
        <v>67</v>
      </c>
      <c r="N377">
        <v>4370146</v>
      </c>
      <c r="O377" t="s">
        <v>408</v>
      </c>
      <c r="P377" s="35">
        <v>45194</v>
      </c>
      <c r="Q377" t="s">
        <v>56</v>
      </c>
      <c r="R377" s="35">
        <v>44827</v>
      </c>
      <c r="T377" t="s">
        <v>63</v>
      </c>
      <c r="U377">
        <v>500</v>
      </c>
      <c r="X377">
        <v>5</v>
      </c>
      <c r="Y377" t="s">
        <v>58</v>
      </c>
      <c r="AC377" t="s">
        <v>59</v>
      </c>
      <c r="AL377">
        <v>0</v>
      </c>
      <c r="AM377">
        <v>0</v>
      </c>
    </row>
    <row r="378" spans="1:39" x14ac:dyDescent="0.3">
      <c r="A378">
        <v>1517034</v>
      </c>
      <c r="B378" t="s">
        <v>849</v>
      </c>
      <c r="C378" t="s">
        <v>192</v>
      </c>
      <c r="D378">
        <v>2816819</v>
      </c>
      <c r="E378" t="s">
        <v>53</v>
      </c>
      <c r="H378" s="35">
        <v>40745</v>
      </c>
      <c r="I378" t="s">
        <v>90</v>
      </c>
      <c r="J378">
        <v>-13</v>
      </c>
      <c r="K378" t="s">
        <v>11</v>
      </c>
      <c r="M378" t="s">
        <v>69</v>
      </c>
      <c r="N378">
        <v>4280716</v>
      </c>
      <c r="O378" t="s">
        <v>489</v>
      </c>
      <c r="P378" s="35">
        <v>45190</v>
      </c>
      <c r="Q378" t="s">
        <v>56</v>
      </c>
      <c r="R378" s="35">
        <v>45190</v>
      </c>
      <c r="S378" s="35">
        <v>45185</v>
      </c>
      <c r="T378" t="s">
        <v>57</v>
      </c>
      <c r="U378">
        <v>500</v>
      </c>
      <c r="X378">
        <v>5</v>
      </c>
      <c r="Y378" t="s">
        <v>58</v>
      </c>
      <c r="AC378" t="s">
        <v>59</v>
      </c>
      <c r="AL378">
        <v>0</v>
      </c>
      <c r="AM378">
        <v>0</v>
      </c>
    </row>
    <row r="379" spans="1:39" x14ac:dyDescent="0.3">
      <c r="A379">
        <v>1529491</v>
      </c>
      <c r="B379" t="s">
        <v>852</v>
      </c>
      <c r="C379" t="s">
        <v>853</v>
      </c>
      <c r="D379">
        <v>4538308</v>
      </c>
      <c r="E379" t="s">
        <v>70</v>
      </c>
      <c r="H379" s="35">
        <v>41947</v>
      </c>
      <c r="I379" t="s">
        <v>85</v>
      </c>
      <c r="J379">
        <v>-10</v>
      </c>
      <c r="K379" t="s">
        <v>6</v>
      </c>
      <c r="M379" t="s">
        <v>54</v>
      </c>
      <c r="N379">
        <v>4450751</v>
      </c>
      <c r="O379" t="s">
        <v>187</v>
      </c>
      <c r="P379" s="35">
        <v>45203</v>
      </c>
      <c r="Q379" t="s">
        <v>56</v>
      </c>
      <c r="R379" s="35">
        <v>45203</v>
      </c>
      <c r="S379" s="35">
        <v>45196</v>
      </c>
      <c r="T379" t="s">
        <v>57</v>
      </c>
      <c r="U379">
        <v>500</v>
      </c>
      <c r="X379">
        <v>5</v>
      </c>
      <c r="Y379" t="s">
        <v>58</v>
      </c>
      <c r="AC379" t="s">
        <v>59</v>
      </c>
      <c r="AL379">
        <v>0</v>
      </c>
      <c r="AM379">
        <v>0</v>
      </c>
    </row>
    <row r="380" spans="1:39" x14ac:dyDescent="0.3">
      <c r="A380">
        <v>1168406</v>
      </c>
      <c r="B380" t="s">
        <v>854</v>
      </c>
      <c r="C380" t="s">
        <v>89</v>
      </c>
      <c r="D380">
        <v>3729256</v>
      </c>
      <c r="E380" t="s">
        <v>70</v>
      </c>
      <c r="F380" t="s">
        <v>70</v>
      </c>
      <c r="H380" s="35">
        <v>38988</v>
      </c>
      <c r="I380" t="s">
        <v>94</v>
      </c>
      <c r="J380">
        <v>-18</v>
      </c>
      <c r="K380" t="s">
        <v>11</v>
      </c>
      <c r="M380" t="s">
        <v>67</v>
      </c>
      <c r="N380">
        <v>4370001</v>
      </c>
      <c r="O380" t="s">
        <v>461</v>
      </c>
      <c r="P380" s="35">
        <v>45183</v>
      </c>
      <c r="Q380" t="s">
        <v>56</v>
      </c>
      <c r="R380" s="35">
        <v>42993</v>
      </c>
      <c r="T380" t="s">
        <v>63</v>
      </c>
      <c r="U380">
        <v>934</v>
      </c>
      <c r="X380">
        <v>9</v>
      </c>
      <c r="Y380" t="s">
        <v>58</v>
      </c>
      <c r="AC380" t="s">
        <v>59</v>
      </c>
      <c r="AL380">
        <v>0</v>
      </c>
      <c r="AM380">
        <v>0</v>
      </c>
    </row>
    <row r="381" spans="1:39" x14ac:dyDescent="0.3">
      <c r="A381">
        <v>1197351</v>
      </c>
      <c r="B381" t="s">
        <v>855</v>
      </c>
      <c r="C381" t="s">
        <v>269</v>
      </c>
      <c r="D381">
        <v>368425</v>
      </c>
      <c r="E381" t="s">
        <v>70</v>
      </c>
      <c r="F381" t="s">
        <v>70</v>
      </c>
      <c r="H381" s="35">
        <v>38405</v>
      </c>
      <c r="I381" t="s">
        <v>262</v>
      </c>
      <c r="J381">
        <v>-19</v>
      </c>
      <c r="K381" t="s">
        <v>11</v>
      </c>
      <c r="M381" t="s">
        <v>77</v>
      </c>
      <c r="N381">
        <v>4360454</v>
      </c>
      <c r="O381" t="s">
        <v>163</v>
      </c>
      <c r="P381" s="35">
        <v>45191</v>
      </c>
      <c r="Q381" t="s">
        <v>56</v>
      </c>
      <c r="R381" s="35">
        <v>43063</v>
      </c>
      <c r="S381" s="35">
        <v>45190</v>
      </c>
      <c r="T381" t="s">
        <v>57</v>
      </c>
      <c r="U381">
        <v>1134</v>
      </c>
      <c r="X381">
        <v>11</v>
      </c>
      <c r="Y381" t="s">
        <v>58</v>
      </c>
      <c r="AC381" t="s">
        <v>59</v>
      </c>
      <c r="AL381">
        <v>0</v>
      </c>
      <c r="AM381">
        <v>0</v>
      </c>
    </row>
    <row r="382" spans="1:39" x14ac:dyDescent="0.3">
      <c r="A382">
        <v>1231561</v>
      </c>
      <c r="B382" t="s">
        <v>856</v>
      </c>
      <c r="C382" t="s">
        <v>857</v>
      </c>
      <c r="D382">
        <v>2815271</v>
      </c>
      <c r="E382" t="s">
        <v>53</v>
      </c>
      <c r="F382" t="s">
        <v>70</v>
      </c>
      <c r="H382" s="35">
        <v>38923</v>
      </c>
      <c r="I382" t="s">
        <v>94</v>
      </c>
      <c r="J382">
        <v>-18</v>
      </c>
      <c r="K382" t="s">
        <v>11</v>
      </c>
      <c r="M382" t="s">
        <v>69</v>
      </c>
      <c r="N382">
        <v>4280004</v>
      </c>
      <c r="O382" t="s">
        <v>99</v>
      </c>
      <c r="P382" s="35">
        <v>45177</v>
      </c>
      <c r="Q382" t="s">
        <v>56</v>
      </c>
      <c r="R382" s="35">
        <v>43377</v>
      </c>
      <c r="T382" t="s">
        <v>63</v>
      </c>
      <c r="U382">
        <v>500</v>
      </c>
      <c r="X382">
        <v>5</v>
      </c>
      <c r="Y382" t="s">
        <v>58</v>
      </c>
      <c r="AC382" t="s">
        <v>59</v>
      </c>
      <c r="AL382">
        <v>0</v>
      </c>
      <c r="AM382">
        <v>0</v>
      </c>
    </row>
    <row r="383" spans="1:39" x14ac:dyDescent="0.3">
      <c r="A383">
        <v>1213387</v>
      </c>
      <c r="B383" t="s">
        <v>858</v>
      </c>
      <c r="C383" t="s">
        <v>413</v>
      </c>
      <c r="D383">
        <v>4529780</v>
      </c>
      <c r="E383" t="s">
        <v>53</v>
      </c>
      <c r="H383" s="35">
        <v>40712</v>
      </c>
      <c r="I383" t="s">
        <v>90</v>
      </c>
      <c r="J383">
        <v>-13</v>
      </c>
      <c r="K383" t="s">
        <v>11</v>
      </c>
      <c r="M383" t="s">
        <v>54</v>
      </c>
      <c r="N383">
        <v>4450410</v>
      </c>
      <c r="O383" t="s">
        <v>81</v>
      </c>
      <c r="P383" s="35">
        <v>45253</v>
      </c>
      <c r="Q383" t="s">
        <v>56</v>
      </c>
      <c r="R383" s="35">
        <v>43265</v>
      </c>
      <c r="S383" s="35">
        <v>45215</v>
      </c>
      <c r="T383" t="s">
        <v>57</v>
      </c>
      <c r="U383">
        <v>500</v>
      </c>
      <c r="X383">
        <v>5</v>
      </c>
      <c r="Y383" t="s">
        <v>58</v>
      </c>
      <c r="AC383" t="s">
        <v>59</v>
      </c>
      <c r="AL383">
        <v>0</v>
      </c>
      <c r="AM383">
        <v>0</v>
      </c>
    </row>
    <row r="384" spans="1:39" x14ac:dyDescent="0.3">
      <c r="A384">
        <v>1446833</v>
      </c>
      <c r="B384" t="s">
        <v>859</v>
      </c>
      <c r="C384" t="s">
        <v>860</v>
      </c>
      <c r="D384">
        <v>3734512</v>
      </c>
      <c r="E384" t="s">
        <v>70</v>
      </c>
      <c r="F384" t="s">
        <v>53</v>
      </c>
      <c r="H384" s="35">
        <v>40620</v>
      </c>
      <c r="I384" t="s">
        <v>90</v>
      </c>
      <c r="J384">
        <v>-13</v>
      </c>
      <c r="K384" t="s">
        <v>11</v>
      </c>
      <c r="M384" t="s">
        <v>67</v>
      </c>
      <c r="N384">
        <v>4370596</v>
      </c>
      <c r="O384" t="s">
        <v>280</v>
      </c>
      <c r="P384" s="35">
        <v>45185</v>
      </c>
      <c r="Q384" t="s">
        <v>56</v>
      </c>
      <c r="R384" s="35">
        <v>44844</v>
      </c>
      <c r="S384" s="35">
        <v>45183</v>
      </c>
      <c r="T384" t="s">
        <v>57</v>
      </c>
      <c r="U384">
        <v>513</v>
      </c>
      <c r="X384">
        <v>5</v>
      </c>
      <c r="Y384" t="s">
        <v>58</v>
      </c>
      <c r="AC384" t="s">
        <v>59</v>
      </c>
      <c r="AL384">
        <v>1</v>
      </c>
      <c r="AM384">
        <v>0</v>
      </c>
    </row>
    <row r="385" spans="1:39" x14ac:dyDescent="0.3">
      <c r="A385">
        <v>1516221</v>
      </c>
      <c r="B385" t="s">
        <v>862</v>
      </c>
      <c r="C385" t="s">
        <v>863</v>
      </c>
      <c r="D385">
        <v>3736094</v>
      </c>
      <c r="E385" t="s">
        <v>53</v>
      </c>
      <c r="H385" s="35">
        <v>41411</v>
      </c>
      <c r="I385" t="s">
        <v>66</v>
      </c>
      <c r="J385">
        <v>-11</v>
      </c>
      <c r="K385" t="s">
        <v>6</v>
      </c>
      <c r="M385" t="s">
        <v>67</v>
      </c>
      <c r="N385">
        <v>4370615</v>
      </c>
      <c r="O385" t="s">
        <v>864</v>
      </c>
      <c r="P385" s="35">
        <v>45189</v>
      </c>
      <c r="Q385" t="s">
        <v>56</v>
      </c>
      <c r="R385" s="35">
        <v>45189</v>
      </c>
      <c r="T385" t="s">
        <v>63</v>
      </c>
      <c r="U385">
        <v>500</v>
      </c>
      <c r="X385">
        <v>5</v>
      </c>
      <c r="Y385" t="s">
        <v>58</v>
      </c>
      <c r="AC385" t="s">
        <v>59</v>
      </c>
      <c r="AL385">
        <v>0</v>
      </c>
      <c r="AM385">
        <v>0</v>
      </c>
    </row>
    <row r="386" spans="1:39" x14ac:dyDescent="0.3">
      <c r="A386">
        <v>1506739</v>
      </c>
      <c r="B386" t="s">
        <v>865</v>
      </c>
      <c r="C386" t="s">
        <v>413</v>
      </c>
      <c r="D386">
        <v>4115850</v>
      </c>
      <c r="E386" t="s">
        <v>53</v>
      </c>
      <c r="H386" s="35">
        <v>41687</v>
      </c>
      <c r="I386" t="s">
        <v>85</v>
      </c>
      <c r="J386">
        <v>-10</v>
      </c>
      <c r="K386" t="s">
        <v>11</v>
      </c>
      <c r="M386" t="s">
        <v>181</v>
      </c>
      <c r="N386">
        <v>4410217</v>
      </c>
      <c r="O386" t="s">
        <v>866</v>
      </c>
      <c r="P386" s="35">
        <v>45171</v>
      </c>
      <c r="Q386" t="s">
        <v>56</v>
      </c>
      <c r="R386" s="35">
        <v>45171</v>
      </c>
      <c r="S386" s="35">
        <v>45152</v>
      </c>
      <c r="T386" t="s">
        <v>57</v>
      </c>
      <c r="U386">
        <v>500</v>
      </c>
      <c r="X386">
        <v>5</v>
      </c>
      <c r="Y386" t="s">
        <v>58</v>
      </c>
      <c r="AC386" t="s">
        <v>59</v>
      </c>
      <c r="AL386">
        <v>0</v>
      </c>
      <c r="AM386">
        <v>0</v>
      </c>
    </row>
    <row r="387" spans="1:39" x14ac:dyDescent="0.3">
      <c r="A387">
        <v>1527033</v>
      </c>
      <c r="B387" t="s">
        <v>867</v>
      </c>
      <c r="C387" t="s">
        <v>868</v>
      </c>
      <c r="D387">
        <v>3611589</v>
      </c>
      <c r="E387" t="s">
        <v>76</v>
      </c>
      <c r="H387" s="35">
        <v>42703</v>
      </c>
      <c r="I387" t="s">
        <v>53</v>
      </c>
      <c r="J387">
        <v>-9</v>
      </c>
      <c r="K387" t="s">
        <v>6</v>
      </c>
      <c r="M387" t="s">
        <v>77</v>
      </c>
      <c r="N387">
        <v>4360002</v>
      </c>
      <c r="O387" t="s">
        <v>78</v>
      </c>
      <c r="P387" s="35">
        <v>45200</v>
      </c>
      <c r="Q387" t="s">
        <v>56</v>
      </c>
      <c r="R387" s="35">
        <v>45200</v>
      </c>
      <c r="T387" t="s">
        <v>63</v>
      </c>
      <c r="U387">
        <v>500</v>
      </c>
      <c r="X387">
        <v>5</v>
      </c>
      <c r="Y387" t="s">
        <v>58</v>
      </c>
      <c r="AC387" t="s">
        <v>59</v>
      </c>
      <c r="AL387">
        <v>0</v>
      </c>
      <c r="AM387">
        <v>0</v>
      </c>
    </row>
    <row r="388" spans="1:39" x14ac:dyDescent="0.3">
      <c r="A388">
        <v>1507099</v>
      </c>
      <c r="B388" t="s">
        <v>869</v>
      </c>
      <c r="C388" t="s">
        <v>870</v>
      </c>
      <c r="D388">
        <v>1811254</v>
      </c>
      <c r="E388" t="s">
        <v>76</v>
      </c>
      <c r="H388" s="35">
        <v>40767</v>
      </c>
      <c r="I388" t="s">
        <v>90</v>
      </c>
      <c r="J388">
        <v>-13</v>
      </c>
      <c r="K388" t="s">
        <v>11</v>
      </c>
      <c r="M388" t="s">
        <v>71</v>
      </c>
      <c r="N388">
        <v>4180696</v>
      </c>
      <c r="O388" t="s">
        <v>137</v>
      </c>
      <c r="P388" s="35">
        <v>45173</v>
      </c>
      <c r="Q388" t="s">
        <v>56</v>
      </c>
      <c r="R388" s="35">
        <v>45173</v>
      </c>
      <c r="T388" t="s">
        <v>63</v>
      </c>
      <c r="U388">
        <v>500</v>
      </c>
      <c r="X388">
        <v>5</v>
      </c>
      <c r="Y388" t="s">
        <v>58</v>
      </c>
      <c r="AC388" t="s">
        <v>59</v>
      </c>
      <c r="AL388">
        <v>0</v>
      </c>
      <c r="AM388">
        <v>0</v>
      </c>
    </row>
    <row r="389" spans="1:39" x14ac:dyDescent="0.3">
      <c r="A389">
        <v>1519604</v>
      </c>
      <c r="B389" t="s">
        <v>871</v>
      </c>
      <c r="C389" t="s">
        <v>101</v>
      </c>
      <c r="D389">
        <v>3736143</v>
      </c>
      <c r="E389" t="s">
        <v>53</v>
      </c>
      <c r="H389" s="35">
        <v>40569</v>
      </c>
      <c r="I389" t="s">
        <v>90</v>
      </c>
      <c r="J389">
        <v>-13</v>
      </c>
      <c r="K389" t="s">
        <v>11</v>
      </c>
      <c r="M389" t="s">
        <v>67</v>
      </c>
      <c r="N389">
        <v>4370731</v>
      </c>
      <c r="O389" t="s">
        <v>646</v>
      </c>
      <c r="P389" s="35">
        <v>45192</v>
      </c>
      <c r="Q389" t="s">
        <v>56</v>
      </c>
      <c r="R389" s="35">
        <v>45192</v>
      </c>
      <c r="T389" t="s">
        <v>63</v>
      </c>
      <c r="U389">
        <v>500</v>
      </c>
      <c r="X389">
        <v>5</v>
      </c>
      <c r="Y389" t="s">
        <v>58</v>
      </c>
      <c r="AC389" t="s">
        <v>59</v>
      </c>
      <c r="AL389">
        <v>0</v>
      </c>
      <c r="AM389">
        <v>0</v>
      </c>
    </row>
    <row r="390" spans="1:39" x14ac:dyDescent="0.3">
      <c r="A390">
        <v>1432827</v>
      </c>
      <c r="B390" t="s">
        <v>872</v>
      </c>
      <c r="C390" t="s">
        <v>724</v>
      </c>
      <c r="D390">
        <v>3610179</v>
      </c>
      <c r="E390" t="s">
        <v>53</v>
      </c>
      <c r="F390" t="s">
        <v>70</v>
      </c>
      <c r="H390" s="35">
        <v>41789</v>
      </c>
      <c r="I390" t="s">
        <v>85</v>
      </c>
      <c r="J390">
        <v>-10</v>
      </c>
      <c r="K390" t="s">
        <v>11</v>
      </c>
      <c r="M390" t="s">
        <v>77</v>
      </c>
      <c r="N390">
        <v>4360605</v>
      </c>
      <c r="O390" t="s">
        <v>733</v>
      </c>
      <c r="P390" s="35">
        <v>45189</v>
      </c>
      <c r="Q390" t="s">
        <v>56</v>
      </c>
      <c r="R390" s="35">
        <v>44827</v>
      </c>
      <c r="T390" t="s">
        <v>63</v>
      </c>
      <c r="U390">
        <v>500</v>
      </c>
      <c r="X390">
        <v>5</v>
      </c>
      <c r="Y390" t="s">
        <v>58</v>
      </c>
      <c r="AC390" t="s">
        <v>59</v>
      </c>
      <c r="AL390">
        <v>1</v>
      </c>
      <c r="AM390">
        <v>0</v>
      </c>
    </row>
    <row r="391" spans="1:39" x14ac:dyDescent="0.3">
      <c r="A391">
        <v>1510341</v>
      </c>
      <c r="B391" t="s">
        <v>873</v>
      </c>
      <c r="C391" t="s">
        <v>279</v>
      </c>
      <c r="D391">
        <v>2816777</v>
      </c>
      <c r="E391" t="s">
        <v>53</v>
      </c>
      <c r="H391" s="35">
        <v>41256</v>
      </c>
      <c r="I391" t="s">
        <v>143</v>
      </c>
      <c r="J391">
        <v>-12</v>
      </c>
      <c r="K391" t="s">
        <v>11</v>
      </c>
      <c r="M391" t="s">
        <v>69</v>
      </c>
      <c r="N391">
        <v>4280529</v>
      </c>
      <c r="O391" t="s">
        <v>312</v>
      </c>
      <c r="P391" s="35">
        <v>45181</v>
      </c>
      <c r="Q391" t="s">
        <v>56</v>
      </c>
      <c r="R391" s="35">
        <v>45181</v>
      </c>
      <c r="T391" t="s">
        <v>63</v>
      </c>
      <c r="U391">
        <v>500</v>
      </c>
      <c r="X391">
        <v>5</v>
      </c>
      <c r="Y391" t="s">
        <v>58</v>
      </c>
      <c r="AC391" t="s">
        <v>59</v>
      </c>
      <c r="AL391">
        <v>0</v>
      </c>
      <c r="AM391">
        <v>0</v>
      </c>
    </row>
    <row r="392" spans="1:39" x14ac:dyDescent="0.3">
      <c r="A392">
        <v>1563492</v>
      </c>
      <c r="B392" t="s">
        <v>5353</v>
      </c>
      <c r="C392" t="s">
        <v>743</v>
      </c>
      <c r="D392">
        <v>4539571</v>
      </c>
      <c r="E392" t="s">
        <v>53</v>
      </c>
      <c r="H392" s="35">
        <v>42446</v>
      </c>
      <c r="I392" t="s">
        <v>53</v>
      </c>
      <c r="J392">
        <v>-9</v>
      </c>
      <c r="K392" t="s">
        <v>11</v>
      </c>
      <c r="M392" t="s">
        <v>54</v>
      </c>
      <c r="N392">
        <v>4450760</v>
      </c>
      <c r="O392" t="s">
        <v>648</v>
      </c>
      <c r="P392" s="35">
        <v>45332</v>
      </c>
      <c r="Q392" t="s">
        <v>56</v>
      </c>
      <c r="R392" s="35">
        <v>45332</v>
      </c>
      <c r="T392" t="s">
        <v>63</v>
      </c>
      <c r="U392">
        <v>500</v>
      </c>
      <c r="X392">
        <v>5</v>
      </c>
      <c r="Y392" t="s">
        <v>58</v>
      </c>
      <c r="AC392" t="s">
        <v>59</v>
      </c>
      <c r="AL392">
        <v>1</v>
      </c>
      <c r="AM392">
        <v>0</v>
      </c>
    </row>
    <row r="393" spans="1:39" x14ac:dyDescent="0.3">
      <c r="A393">
        <v>1451470</v>
      </c>
      <c r="B393" t="s">
        <v>874</v>
      </c>
      <c r="C393" t="s">
        <v>875</v>
      </c>
      <c r="D393">
        <v>3734627</v>
      </c>
      <c r="E393" t="s">
        <v>53</v>
      </c>
      <c r="F393" t="s">
        <v>53</v>
      </c>
      <c r="H393" s="35">
        <v>42072</v>
      </c>
      <c r="I393" t="s">
        <v>53</v>
      </c>
      <c r="J393">
        <v>-9</v>
      </c>
      <c r="K393" t="s">
        <v>11</v>
      </c>
      <c r="M393" t="s">
        <v>67</v>
      </c>
      <c r="N393">
        <v>4370656</v>
      </c>
      <c r="O393" t="s">
        <v>682</v>
      </c>
      <c r="P393" s="35">
        <v>45184</v>
      </c>
      <c r="Q393" t="s">
        <v>56</v>
      </c>
      <c r="R393" s="35">
        <v>44853</v>
      </c>
      <c r="T393" t="s">
        <v>63</v>
      </c>
      <c r="U393">
        <v>500</v>
      </c>
      <c r="X393">
        <v>5</v>
      </c>
      <c r="Y393" t="s">
        <v>58</v>
      </c>
      <c r="AC393" t="s">
        <v>59</v>
      </c>
      <c r="AL393">
        <v>0</v>
      </c>
      <c r="AM393">
        <v>0</v>
      </c>
    </row>
    <row r="394" spans="1:39" x14ac:dyDescent="0.3">
      <c r="A394">
        <v>1175765</v>
      </c>
      <c r="B394" t="s">
        <v>874</v>
      </c>
      <c r="C394" t="s">
        <v>876</v>
      </c>
      <c r="D394">
        <v>368278</v>
      </c>
      <c r="E394" t="s">
        <v>70</v>
      </c>
      <c r="F394" t="s">
        <v>70</v>
      </c>
      <c r="H394" s="35">
        <v>41069</v>
      </c>
      <c r="I394" t="s">
        <v>143</v>
      </c>
      <c r="J394">
        <v>-12</v>
      </c>
      <c r="K394" t="s">
        <v>11</v>
      </c>
      <c r="M394" t="s">
        <v>77</v>
      </c>
      <c r="N394">
        <v>4360002</v>
      </c>
      <c r="O394" t="s">
        <v>78</v>
      </c>
      <c r="P394" s="35">
        <v>45183</v>
      </c>
      <c r="Q394" t="s">
        <v>56</v>
      </c>
      <c r="R394" s="35">
        <v>43005</v>
      </c>
      <c r="T394" t="s">
        <v>63</v>
      </c>
      <c r="U394">
        <v>554</v>
      </c>
      <c r="X394">
        <v>5</v>
      </c>
      <c r="Y394" t="s">
        <v>58</v>
      </c>
      <c r="AC394" t="s">
        <v>59</v>
      </c>
      <c r="AL394">
        <v>0</v>
      </c>
      <c r="AM394">
        <v>1</v>
      </c>
    </row>
    <row r="395" spans="1:39" x14ac:dyDescent="0.3">
      <c r="A395">
        <v>1511368</v>
      </c>
      <c r="B395" t="s">
        <v>874</v>
      </c>
      <c r="C395" t="s">
        <v>877</v>
      </c>
      <c r="D395">
        <v>3611309</v>
      </c>
      <c r="E395" t="s">
        <v>53</v>
      </c>
      <c r="H395" s="35">
        <v>42953</v>
      </c>
      <c r="I395" t="s">
        <v>53</v>
      </c>
      <c r="J395">
        <v>-9</v>
      </c>
      <c r="K395" t="s">
        <v>11</v>
      </c>
      <c r="M395" t="s">
        <v>77</v>
      </c>
      <c r="N395">
        <v>4360002</v>
      </c>
      <c r="O395" t="s">
        <v>78</v>
      </c>
      <c r="P395" s="35">
        <v>45183</v>
      </c>
      <c r="Q395" t="s">
        <v>56</v>
      </c>
      <c r="R395" s="35">
        <v>45183</v>
      </c>
      <c r="T395" t="s">
        <v>63</v>
      </c>
      <c r="U395">
        <v>500</v>
      </c>
      <c r="X395">
        <v>5</v>
      </c>
      <c r="Y395" t="s">
        <v>58</v>
      </c>
      <c r="AC395" t="s">
        <v>59</v>
      </c>
      <c r="AL395">
        <v>0</v>
      </c>
      <c r="AM395">
        <v>0</v>
      </c>
    </row>
    <row r="396" spans="1:39" x14ac:dyDescent="0.3">
      <c r="A396">
        <v>868855</v>
      </c>
      <c r="B396" t="s">
        <v>874</v>
      </c>
      <c r="C396" t="s">
        <v>251</v>
      </c>
      <c r="D396">
        <v>4111426</v>
      </c>
      <c r="E396" t="s">
        <v>70</v>
      </c>
      <c r="F396" t="s">
        <v>70</v>
      </c>
      <c r="H396" s="35">
        <v>39297</v>
      </c>
      <c r="I396" t="s">
        <v>125</v>
      </c>
      <c r="J396">
        <v>-17</v>
      </c>
      <c r="K396" t="s">
        <v>11</v>
      </c>
      <c r="M396" t="s">
        <v>181</v>
      </c>
      <c r="N396">
        <v>4410697</v>
      </c>
      <c r="O396" t="s">
        <v>423</v>
      </c>
      <c r="P396" s="35">
        <v>45189</v>
      </c>
      <c r="Q396" t="s">
        <v>56</v>
      </c>
      <c r="R396" s="35">
        <v>40924</v>
      </c>
      <c r="T396" t="s">
        <v>63</v>
      </c>
      <c r="U396">
        <v>688</v>
      </c>
      <c r="X396">
        <v>6</v>
      </c>
      <c r="Y396" t="s">
        <v>58</v>
      </c>
      <c r="AC396" t="s">
        <v>59</v>
      </c>
      <c r="AL396">
        <v>0</v>
      </c>
      <c r="AM396">
        <v>0</v>
      </c>
    </row>
    <row r="397" spans="1:39" x14ac:dyDescent="0.3">
      <c r="A397">
        <v>1539797</v>
      </c>
      <c r="B397" t="s">
        <v>879</v>
      </c>
      <c r="C397" t="s">
        <v>881</v>
      </c>
      <c r="D397">
        <v>3736498</v>
      </c>
      <c r="E397" t="s">
        <v>70</v>
      </c>
      <c r="H397" s="35">
        <v>41134</v>
      </c>
      <c r="I397" t="s">
        <v>143</v>
      </c>
      <c r="J397">
        <v>-12</v>
      </c>
      <c r="K397" t="s">
        <v>11</v>
      </c>
      <c r="M397" t="s">
        <v>67</v>
      </c>
      <c r="N397">
        <v>4370533</v>
      </c>
      <c r="O397" t="s">
        <v>119</v>
      </c>
      <c r="P397" s="35">
        <v>45218</v>
      </c>
      <c r="Q397" t="s">
        <v>56</v>
      </c>
      <c r="R397" s="35">
        <v>45218</v>
      </c>
      <c r="S397" s="35">
        <v>45215</v>
      </c>
      <c r="T397" t="s">
        <v>57</v>
      </c>
      <c r="U397">
        <v>500</v>
      </c>
      <c r="X397">
        <v>5</v>
      </c>
      <c r="Y397" t="s">
        <v>58</v>
      </c>
      <c r="AC397" t="s">
        <v>59</v>
      </c>
      <c r="AL397">
        <v>0</v>
      </c>
      <c r="AM397">
        <v>0</v>
      </c>
    </row>
    <row r="398" spans="1:39" x14ac:dyDescent="0.3">
      <c r="A398">
        <v>1423641</v>
      </c>
      <c r="B398" t="s">
        <v>882</v>
      </c>
      <c r="C398" t="s">
        <v>883</v>
      </c>
      <c r="D398">
        <v>4535248</v>
      </c>
      <c r="E398" t="s">
        <v>53</v>
      </c>
      <c r="F398" t="s">
        <v>53</v>
      </c>
      <c r="H398" s="35">
        <v>41734</v>
      </c>
      <c r="I398" t="s">
        <v>85</v>
      </c>
      <c r="J398">
        <v>-10</v>
      </c>
      <c r="K398" t="s">
        <v>11</v>
      </c>
      <c r="M398" t="s">
        <v>54</v>
      </c>
      <c r="N398">
        <v>4450410</v>
      </c>
      <c r="O398" t="s">
        <v>81</v>
      </c>
      <c r="P398" s="35">
        <v>45159</v>
      </c>
      <c r="Q398" t="s">
        <v>56</v>
      </c>
      <c r="R398" s="35">
        <v>44818</v>
      </c>
      <c r="T398" t="s">
        <v>63</v>
      </c>
      <c r="U398">
        <v>500</v>
      </c>
      <c r="X398">
        <v>5</v>
      </c>
      <c r="Y398" t="s">
        <v>58</v>
      </c>
      <c r="AC398" t="s">
        <v>59</v>
      </c>
      <c r="AL398">
        <v>0</v>
      </c>
      <c r="AM398">
        <v>0</v>
      </c>
    </row>
    <row r="399" spans="1:39" x14ac:dyDescent="0.3">
      <c r="A399">
        <v>1342568</v>
      </c>
      <c r="B399" t="s">
        <v>884</v>
      </c>
      <c r="C399" t="s">
        <v>885</v>
      </c>
      <c r="D399">
        <v>4532390</v>
      </c>
      <c r="E399" t="s">
        <v>70</v>
      </c>
      <c r="F399" t="s">
        <v>70</v>
      </c>
      <c r="H399" s="35">
        <v>40370</v>
      </c>
      <c r="I399" t="s">
        <v>110</v>
      </c>
      <c r="J399">
        <v>-14</v>
      </c>
      <c r="K399" t="s">
        <v>11</v>
      </c>
      <c r="M399" t="s">
        <v>54</v>
      </c>
      <c r="N399">
        <v>4450410</v>
      </c>
      <c r="O399" t="s">
        <v>81</v>
      </c>
      <c r="P399" s="35">
        <v>45190</v>
      </c>
      <c r="Q399" t="s">
        <v>56</v>
      </c>
      <c r="R399" s="35">
        <v>44456</v>
      </c>
      <c r="T399" t="s">
        <v>63</v>
      </c>
      <c r="U399">
        <v>597</v>
      </c>
      <c r="X399">
        <v>5</v>
      </c>
      <c r="Y399" t="s">
        <v>58</v>
      </c>
      <c r="AC399" t="s">
        <v>59</v>
      </c>
      <c r="AL399">
        <v>0</v>
      </c>
      <c r="AM399">
        <v>0</v>
      </c>
    </row>
    <row r="400" spans="1:39" x14ac:dyDescent="0.3">
      <c r="A400">
        <v>1540515</v>
      </c>
      <c r="B400" t="s">
        <v>886</v>
      </c>
      <c r="C400" t="s">
        <v>230</v>
      </c>
      <c r="D400">
        <v>1811367</v>
      </c>
      <c r="E400" t="s">
        <v>70</v>
      </c>
      <c r="H400" s="35">
        <v>40460</v>
      </c>
      <c r="I400" t="s">
        <v>110</v>
      </c>
      <c r="J400">
        <v>-14</v>
      </c>
      <c r="K400" t="s">
        <v>11</v>
      </c>
      <c r="M400" t="s">
        <v>71</v>
      </c>
      <c r="N400">
        <v>4180716</v>
      </c>
      <c r="O400" t="s">
        <v>626</v>
      </c>
      <c r="P400" s="35">
        <v>45220</v>
      </c>
      <c r="Q400" t="s">
        <v>56</v>
      </c>
      <c r="R400" s="35">
        <v>45220</v>
      </c>
      <c r="T400" t="s">
        <v>63</v>
      </c>
      <c r="U400">
        <v>500</v>
      </c>
      <c r="X400">
        <v>5</v>
      </c>
      <c r="Y400" t="s">
        <v>58</v>
      </c>
      <c r="AC400" t="s">
        <v>59</v>
      </c>
      <c r="AL400">
        <v>0</v>
      </c>
      <c r="AM400">
        <v>0</v>
      </c>
    </row>
    <row r="401" spans="1:39" x14ac:dyDescent="0.3">
      <c r="A401">
        <v>1558938</v>
      </c>
      <c r="B401" t="s">
        <v>887</v>
      </c>
      <c r="C401" t="s">
        <v>888</v>
      </c>
      <c r="D401">
        <v>2817086</v>
      </c>
      <c r="E401" t="s">
        <v>76</v>
      </c>
      <c r="H401" s="35">
        <v>41524</v>
      </c>
      <c r="I401" t="s">
        <v>66</v>
      </c>
      <c r="J401">
        <v>-11</v>
      </c>
      <c r="K401" t="s">
        <v>6</v>
      </c>
      <c r="M401" t="s">
        <v>69</v>
      </c>
      <c r="N401">
        <v>4280121</v>
      </c>
      <c r="O401" t="s">
        <v>286</v>
      </c>
      <c r="P401" s="35">
        <v>45309</v>
      </c>
      <c r="Q401" t="s">
        <v>56</v>
      </c>
      <c r="R401" s="35">
        <v>45309</v>
      </c>
      <c r="T401" t="s">
        <v>63</v>
      </c>
      <c r="U401">
        <v>500</v>
      </c>
      <c r="X401">
        <v>5</v>
      </c>
      <c r="Y401" t="s">
        <v>58</v>
      </c>
      <c r="AC401" t="s">
        <v>59</v>
      </c>
      <c r="AL401">
        <v>0</v>
      </c>
      <c r="AM401">
        <v>0</v>
      </c>
    </row>
    <row r="402" spans="1:39" x14ac:dyDescent="0.3">
      <c r="A402">
        <v>1563498</v>
      </c>
      <c r="B402" t="s">
        <v>889</v>
      </c>
      <c r="C402" t="s">
        <v>5354</v>
      </c>
      <c r="D402">
        <v>4116169</v>
      </c>
      <c r="E402" t="s">
        <v>76</v>
      </c>
      <c r="H402" s="35">
        <v>41831</v>
      </c>
      <c r="I402" t="s">
        <v>85</v>
      </c>
      <c r="J402">
        <v>-10</v>
      </c>
      <c r="K402" t="s">
        <v>6</v>
      </c>
      <c r="M402" t="s">
        <v>181</v>
      </c>
      <c r="N402">
        <v>4410612</v>
      </c>
      <c r="O402" t="s">
        <v>213</v>
      </c>
      <c r="P402" s="35">
        <v>45332</v>
      </c>
      <c r="Q402" t="s">
        <v>56</v>
      </c>
      <c r="R402" s="35">
        <v>45332</v>
      </c>
      <c r="T402" t="s">
        <v>63</v>
      </c>
      <c r="U402">
        <v>500</v>
      </c>
      <c r="X402">
        <v>5</v>
      </c>
      <c r="Y402" t="s">
        <v>58</v>
      </c>
      <c r="AC402" t="s">
        <v>59</v>
      </c>
      <c r="AL402">
        <v>0</v>
      </c>
      <c r="AM402">
        <v>0</v>
      </c>
    </row>
    <row r="403" spans="1:39" x14ac:dyDescent="0.3">
      <c r="A403">
        <v>1390473</v>
      </c>
      <c r="B403" t="s">
        <v>890</v>
      </c>
      <c r="C403" t="s">
        <v>780</v>
      </c>
      <c r="D403">
        <v>3733563</v>
      </c>
      <c r="E403" t="s">
        <v>70</v>
      </c>
      <c r="F403" t="s">
        <v>70</v>
      </c>
      <c r="H403" s="35">
        <v>40083</v>
      </c>
      <c r="I403" t="s">
        <v>102</v>
      </c>
      <c r="J403">
        <v>-15</v>
      </c>
      <c r="K403" t="s">
        <v>11</v>
      </c>
      <c r="M403" t="s">
        <v>67</v>
      </c>
      <c r="N403">
        <v>4370549</v>
      </c>
      <c r="O403" t="s">
        <v>891</v>
      </c>
      <c r="P403" s="35">
        <v>45206</v>
      </c>
      <c r="Q403" t="s">
        <v>56</v>
      </c>
      <c r="R403" s="35">
        <v>44595</v>
      </c>
      <c r="S403" s="35">
        <v>45162</v>
      </c>
      <c r="T403" t="s">
        <v>57</v>
      </c>
      <c r="U403">
        <v>522</v>
      </c>
      <c r="X403">
        <v>5</v>
      </c>
      <c r="Y403" t="s">
        <v>58</v>
      </c>
      <c r="AC403" t="s">
        <v>59</v>
      </c>
      <c r="AL403">
        <v>1</v>
      </c>
      <c r="AM403">
        <v>0</v>
      </c>
    </row>
    <row r="404" spans="1:39" x14ac:dyDescent="0.3">
      <c r="A404">
        <v>1523882</v>
      </c>
      <c r="B404" t="s">
        <v>892</v>
      </c>
      <c r="C404" t="s">
        <v>893</v>
      </c>
      <c r="D404">
        <v>3736220</v>
      </c>
      <c r="E404" t="s">
        <v>53</v>
      </c>
      <c r="H404" s="35">
        <v>39583</v>
      </c>
      <c r="I404" t="s">
        <v>98</v>
      </c>
      <c r="J404">
        <v>-16</v>
      </c>
      <c r="K404" t="s">
        <v>6</v>
      </c>
      <c r="M404" t="s">
        <v>67</v>
      </c>
      <c r="N404">
        <v>4370548</v>
      </c>
      <c r="O404" t="s">
        <v>590</v>
      </c>
      <c r="P404" s="35">
        <v>45197</v>
      </c>
      <c r="Q404" t="s">
        <v>56</v>
      </c>
      <c r="R404" s="35">
        <v>45197</v>
      </c>
      <c r="S404" s="35">
        <v>45167</v>
      </c>
      <c r="T404" t="s">
        <v>57</v>
      </c>
      <c r="U404">
        <v>500</v>
      </c>
      <c r="X404">
        <v>5</v>
      </c>
      <c r="Y404" t="s">
        <v>58</v>
      </c>
      <c r="AC404" t="s">
        <v>59</v>
      </c>
      <c r="AL404">
        <v>0</v>
      </c>
      <c r="AM404">
        <v>0</v>
      </c>
    </row>
    <row r="405" spans="1:39" x14ac:dyDescent="0.3">
      <c r="A405">
        <v>1559395</v>
      </c>
      <c r="B405" t="s">
        <v>894</v>
      </c>
      <c r="C405" t="s">
        <v>202</v>
      </c>
      <c r="D405">
        <v>3736770</v>
      </c>
      <c r="E405" t="s">
        <v>53</v>
      </c>
      <c r="H405" s="35">
        <v>41853</v>
      </c>
      <c r="I405" t="s">
        <v>85</v>
      </c>
      <c r="J405">
        <v>-10</v>
      </c>
      <c r="K405" t="s">
        <v>11</v>
      </c>
      <c r="M405" t="s">
        <v>67</v>
      </c>
      <c r="N405">
        <v>4370002</v>
      </c>
      <c r="O405" t="s">
        <v>68</v>
      </c>
      <c r="P405" s="35">
        <v>45311</v>
      </c>
      <c r="Q405" t="s">
        <v>56</v>
      </c>
      <c r="R405" s="35">
        <v>45311</v>
      </c>
      <c r="T405" t="s">
        <v>63</v>
      </c>
      <c r="U405">
        <v>500</v>
      </c>
      <c r="X405">
        <v>5</v>
      </c>
      <c r="Y405" t="s">
        <v>58</v>
      </c>
      <c r="AC405" t="s">
        <v>59</v>
      </c>
      <c r="AL405">
        <v>0</v>
      </c>
      <c r="AM405">
        <v>0</v>
      </c>
    </row>
    <row r="406" spans="1:39" x14ac:dyDescent="0.3">
      <c r="A406">
        <v>1430553</v>
      </c>
      <c r="B406" t="s">
        <v>894</v>
      </c>
      <c r="C406" t="s">
        <v>617</v>
      </c>
      <c r="D406">
        <v>2816435</v>
      </c>
      <c r="E406" t="s">
        <v>70</v>
      </c>
      <c r="F406" t="s">
        <v>53</v>
      </c>
      <c r="H406" s="35">
        <v>41766</v>
      </c>
      <c r="I406" t="s">
        <v>85</v>
      </c>
      <c r="J406">
        <v>-10</v>
      </c>
      <c r="K406" t="s">
        <v>11</v>
      </c>
      <c r="M406" t="s">
        <v>69</v>
      </c>
      <c r="N406">
        <v>4280722</v>
      </c>
      <c r="O406" t="s">
        <v>134</v>
      </c>
      <c r="P406" s="35">
        <v>45191</v>
      </c>
      <c r="Q406" t="s">
        <v>56</v>
      </c>
      <c r="R406" s="35">
        <v>44825</v>
      </c>
      <c r="T406" t="s">
        <v>63</v>
      </c>
      <c r="U406">
        <v>500</v>
      </c>
      <c r="X406">
        <v>5</v>
      </c>
      <c r="Y406" t="s">
        <v>58</v>
      </c>
      <c r="AC406" t="s">
        <v>59</v>
      </c>
      <c r="AL406">
        <v>0</v>
      </c>
      <c r="AM406">
        <v>0</v>
      </c>
    </row>
    <row r="407" spans="1:39" x14ac:dyDescent="0.3">
      <c r="A407">
        <v>1523118</v>
      </c>
      <c r="B407" t="s">
        <v>895</v>
      </c>
      <c r="C407" t="s">
        <v>602</v>
      </c>
      <c r="D407">
        <v>3611513</v>
      </c>
      <c r="E407" t="s">
        <v>53</v>
      </c>
      <c r="H407" s="35">
        <v>40830</v>
      </c>
      <c r="I407" t="s">
        <v>90</v>
      </c>
      <c r="J407">
        <v>-13</v>
      </c>
      <c r="K407" t="s">
        <v>11</v>
      </c>
      <c r="M407" t="s">
        <v>77</v>
      </c>
      <c r="N407">
        <v>4360124</v>
      </c>
      <c r="O407" t="s">
        <v>177</v>
      </c>
      <c r="P407" s="35">
        <v>45196</v>
      </c>
      <c r="Q407" t="s">
        <v>56</v>
      </c>
      <c r="R407" s="35">
        <v>45196</v>
      </c>
      <c r="T407" t="s">
        <v>63</v>
      </c>
      <c r="U407">
        <v>500</v>
      </c>
      <c r="X407">
        <v>5</v>
      </c>
      <c r="Y407" t="s">
        <v>58</v>
      </c>
      <c r="AC407" t="s">
        <v>59</v>
      </c>
      <c r="AL407">
        <v>0</v>
      </c>
      <c r="AM407">
        <v>0</v>
      </c>
    </row>
    <row r="408" spans="1:39" x14ac:dyDescent="0.3">
      <c r="A408">
        <v>1452233</v>
      </c>
      <c r="B408" t="s">
        <v>894</v>
      </c>
      <c r="C408" t="s">
        <v>896</v>
      </c>
      <c r="D408">
        <v>3734640</v>
      </c>
      <c r="E408" t="s">
        <v>53</v>
      </c>
      <c r="F408" t="s">
        <v>53</v>
      </c>
      <c r="H408" s="35">
        <v>41474</v>
      </c>
      <c r="I408" t="s">
        <v>66</v>
      </c>
      <c r="J408">
        <v>-11</v>
      </c>
      <c r="K408" t="s">
        <v>11</v>
      </c>
      <c r="M408" t="s">
        <v>67</v>
      </c>
      <c r="N408">
        <v>4370583</v>
      </c>
      <c r="O408" t="s">
        <v>675</v>
      </c>
      <c r="P408" s="35">
        <v>45218</v>
      </c>
      <c r="Q408" t="s">
        <v>56</v>
      </c>
      <c r="R408" s="35">
        <v>44854</v>
      </c>
      <c r="T408" t="s">
        <v>63</v>
      </c>
      <c r="U408">
        <v>500</v>
      </c>
      <c r="X408">
        <v>5</v>
      </c>
      <c r="Y408" t="s">
        <v>58</v>
      </c>
      <c r="AC408" t="s">
        <v>59</v>
      </c>
      <c r="AL408">
        <v>0</v>
      </c>
      <c r="AM408">
        <v>0</v>
      </c>
    </row>
    <row r="409" spans="1:39" x14ac:dyDescent="0.3">
      <c r="A409">
        <v>1448488</v>
      </c>
      <c r="B409" t="s">
        <v>897</v>
      </c>
      <c r="C409" t="s">
        <v>89</v>
      </c>
      <c r="D409">
        <v>3734553</v>
      </c>
      <c r="E409" t="s">
        <v>53</v>
      </c>
      <c r="F409" t="s">
        <v>53</v>
      </c>
      <c r="H409" s="35">
        <v>42535</v>
      </c>
      <c r="I409" t="s">
        <v>53</v>
      </c>
      <c r="J409">
        <v>-9</v>
      </c>
      <c r="K409" t="s">
        <v>11</v>
      </c>
      <c r="M409" t="s">
        <v>67</v>
      </c>
      <c r="N409">
        <v>4370038</v>
      </c>
      <c r="O409" t="s">
        <v>427</v>
      </c>
      <c r="P409" s="35">
        <v>45181</v>
      </c>
      <c r="Q409" t="s">
        <v>56</v>
      </c>
      <c r="R409" s="35">
        <v>44847</v>
      </c>
      <c r="S409" s="35">
        <v>45096</v>
      </c>
      <c r="T409" t="s">
        <v>57</v>
      </c>
      <c r="U409">
        <v>500</v>
      </c>
      <c r="X409">
        <v>5</v>
      </c>
      <c r="Y409" t="s">
        <v>58</v>
      </c>
      <c r="AC409" t="s">
        <v>59</v>
      </c>
      <c r="AL409">
        <v>0</v>
      </c>
      <c r="AM409">
        <v>0</v>
      </c>
    </row>
    <row r="410" spans="1:39" x14ac:dyDescent="0.3">
      <c r="A410">
        <v>1547427</v>
      </c>
      <c r="B410" t="s">
        <v>900</v>
      </c>
      <c r="C410" t="s">
        <v>192</v>
      </c>
      <c r="D410">
        <v>2817042</v>
      </c>
      <c r="E410" t="s">
        <v>53</v>
      </c>
      <c r="H410" s="35">
        <v>41288</v>
      </c>
      <c r="I410" t="s">
        <v>66</v>
      </c>
      <c r="J410">
        <v>-11</v>
      </c>
      <c r="K410" t="s">
        <v>11</v>
      </c>
      <c r="M410" t="s">
        <v>69</v>
      </c>
      <c r="N410">
        <v>4280722</v>
      </c>
      <c r="O410" t="s">
        <v>134</v>
      </c>
      <c r="P410" s="35">
        <v>45246</v>
      </c>
      <c r="Q410" t="s">
        <v>56</v>
      </c>
      <c r="R410" s="35">
        <v>45246</v>
      </c>
      <c r="T410" t="s">
        <v>63</v>
      </c>
      <c r="U410">
        <v>500</v>
      </c>
      <c r="X410">
        <v>5</v>
      </c>
      <c r="Y410" t="s">
        <v>58</v>
      </c>
      <c r="AC410" t="s">
        <v>59</v>
      </c>
      <c r="AL410">
        <v>0</v>
      </c>
      <c r="AM410">
        <v>0</v>
      </c>
    </row>
    <row r="411" spans="1:39" x14ac:dyDescent="0.3">
      <c r="A411">
        <v>1523585</v>
      </c>
      <c r="B411" t="s">
        <v>898</v>
      </c>
      <c r="C411" t="s">
        <v>101</v>
      </c>
      <c r="D411">
        <v>3611518</v>
      </c>
      <c r="E411" t="s">
        <v>76</v>
      </c>
      <c r="H411" s="35">
        <v>42768</v>
      </c>
      <c r="I411" t="s">
        <v>53</v>
      </c>
      <c r="J411">
        <v>-9</v>
      </c>
      <c r="K411" t="s">
        <v>11</v>
      </c>
      <c r="M411" t="s">
        <v>77</v>
      </c>
      <c r="N411">
        <v>4360002</v>
      </c>
      <c r="O411" t="s">
        <v>78</v>
      </c>
      <c r="P411" s="35">
        <v>45197</v>
      </c>
      <c r="Q411" t="s">
        <v>56</v>
      </c>
      <c r="R411" s="35">
        <v>45197</v>
      </c>
      <c r="T411" t="s">
        <v>63</v>
      </c>
      <c r="U411">
        <v>500</v>
      </c>
      <c r="X411">
        <v>5</v>
      </c>
      <c r="Y411" t="s">
        <v>58</v>
      </c>
      <c r="AC411" t="s">
        <v>59</v>
      </c>
      <c r="AL411">
        <v>0</v>
      </c>
      <c r="AM411">
        <v>0</v>
      </c>
    </row>
    <row r="412" spans="1:39" x14ac:dyDescent="0.3">
      <c r="A412">
        <v>1322458</v>
      </c>
      <c r="B412" t="s">
        <v>901</v>
      </c>
      <c r="C412" t="s">
        <v>902</v>
      </c>
      <c r="D412">
        <v>4532006</v>
      </c>
      <c r="E412" t="s">
        <v>70</v>
      </c>
      <c r="F412" t="s">
        <v>70</v>
      </c>
      <c r="H412" s="35">
        <v>40469</v>
      </c>
      <c r="I412" t="s">
        <v>110</v>
      </c>
      <c r="J412">
        <v>-14</v>
      </c>
      <c r="K412" t="s">
        <v>11</v>
      </c>
      <c r="M412" t="s">
        <v>54</v>
      </c>
      <c r="N412">
        <v>4450295</v>
      </c>
      <c r="O412" t="s">
        <v>514</v>
      </c>
      <c r="P412" s="35">
        <v>45185</v>
      </c>
      <c r="Q412" t="s">
        <v>56</v>
      </c>
      <c r="R412" s="35">
        <v>44103</v>
      </c>
      <c r="T412" t="s">
        <v>63</v>
      </c>
      <c r="U412">
        <v>536</v>
      </c>
      <c r="X412">
        <v>5</v>
      </c>
      <c r="Y412" t="s">
        <v>58</v>
      </c>
      <c r="AC412" t="s">
        <v>59</v>
      </c>
      <c r="AL412">
        <v>0</v>
      </c>
      <c r="AM412">
        <v>0</v>
      </c>
    </row>
    <row r="413" spans="1:39" x14ac:dyDescent="0.3">
      <c r="A413">
        <v>1444318</v>
      </c>
      <c r="B413" t="s">
        <v>903</v>
      </c>
      <c r="C413" t="s">
        <v>207</v>
      </c>
      <c r="D413">
        <v>3734471</v>
      </c>
      <c r="E413" t="s">
        <v>53</v>
      </c>
      <c r="F413" t="s">
        <v>53</v>
      </c>
      <c r="H413" s="35">
        <v>42358</v>
      </c>
      <c r="I413" t="s">
        <v>53</v>
      </c>
      <c r="J413">
        <v>-9</v>
      </c>
      <c r="K413" t="s">
        <v>11</v>
      </c>
      <c r="M413" t="s">
        <v>67</v>
      </c>
      <c r="N413">
        <v>4370002</v>
      </c>
      <c r="O413" t="s">
        <v>68</v>
      </c>
      <c r="P413" s="35">
        <v>45203</v>
      </c>
      <c r="Q413" t="s">
        <v>56</v>
      </c>
      <c r="R413" s="35">
        <v>44840</v>
      </c>
      <c r="T413" t="s">
        <v>63</v>
      </c>
      <c r="U413">
        <v>500</v>
      </c>
      <c r="X413">
        <v>5</v>
      </c>
      <c r="Y413" t="s">
        <v>58</v>
      </c>
      <c r="AC413" t="s">
        <v>59</v>
      </c>
      <c r="AL413">
        <v>0</v>
      </c>
      <c r="AM413">
        <v>0</v>
      </c>
    </row>
    <row r="414" spans="1:39" x14ac:dyDescent="0.3">
      <c r="A414">
        <v>1457800</v>
      </c>
      <c r="B414" t="s">
        <v>904</v>
      </c>
      <c r="C414" t="s">
        <v>905</v>
      </c>
      <c r="D414">
        <v>2816656</v>
      </c>
      <c r="E414" t="s">
        <v>70</v>
      </c>
      <c r="F414" t="s">
        <v>53</v>
      </c>
      <c r="H414" s="35">
        <v>39897</v>
      </c>
      <c r="I414" t="s">
        <v>102</v>
      </c>
      <c r="J414">
        <v>-15</v>
      </c>
      <c r="K414" t="s">
        <v>11</v>
      </c>
      <c r="M414" t="s">
        <v>69</v>
      </c>
      <c r="N414">
        <v>4280681</v>
      </c>
      <c r="O414" t="s">
        <v>91</v>
      </c>
      <c r="P414" s="35">
        <v>45180</v>
      </c>
      <c r="Q414" t="s">
        <v>56</v>
      </c>
      <c r="R414" s="35">
        <v>44875</v>
      </c>
      <c r="S414" s="35">
        <v>45117</v>
      </c>
      <c r="T414" t="s">
        <v>57</v>
      </c>
      <c r="U414">
        <v>500</v>
      </c>
      <c r="X414">
        <v>5</v>
      </c>
      <c r="Y414" t="s">
        <v>58</v>
      </c>
      <c r="AC414" t="s">
        <v>59</v>
      </c>
      <c r="AL414">
        <v>1</v>
      </c>
      <c r="AM414">
        <v>0</v>
      </c>
    </row>
    <row r="415" spans="1:39" x14ac:dyDescent="0.3">
      <c r="A415">
        <v>1352575</v>
      </c>
      <c r="B415" t="s">
        <v>906</v>
      </c>
      <c r="C415" t="s">
        <v>907</v>
      </c>
      <c r="D415">
        <v>369522</v>
      </c>
      <c r="E415" t="s">
        <v>53</v>
      </c>
      <c r="F415" t="s">
        <v>53</v>
      </c>
      <c r="H415" s="35">
        <v>42407</v>
      </c>
      <c r="I415" t="s">
        <v>53</v>
      </c>
      <c r="J415">
        <v>-9</v>
      </c>
      <c r="K415" t="s">
        <v>11</v>
      </c>
      <c r="M415" t="s">
        <v>77</v>
      </c>
      <c r="N415">
        <v>4360729</v>
      </c>
      <c r="O415" t="s">
        <v>319</v>
      </c>
      <c r="P415" s="35">
        <v>45184</v>
      </c>
      <c r="Q415" t="s">
        <v>56</v>
      </c>
      <c r="R415" s="35">
        <v>44467</v>
      </c>
      <c r="T415" t="s">
        <v>63</v>
      </c>
      <c r="U415">
        <v>500</v>
      </c>
      <c r="X415">
        <v>5</v>
      </c>
      <c r="Y415" t="s">
        <v>58</v>
      </c>
      <c r="AC415" t="s">
        <v>59</v>
      </c>
      <c r="AL415">
        <v>0</v>
      </c>
      <c r="AM415">
        <v>0</v>
      </c>
    </row>
    <row r="416" spans="1:39" x14ac:dyDescent="0.3">
      <c r="A416">
        <v>1509358</v>
      </c>
      <c r="B416" t="s">
        <v>906</v>
      </c>
      <c r="C416" t="s">
        <v>123</v>
      </c>
      <c r="D416">
        <v>4538004</v>
      </c>
      <c r="E416" t="s">
        <v>53</v>
      </c>
      <c r="H416" s="35">
        <v>41392</v>
      </c>
      <c r="I416" t="s">
        <v>66</v>
      </c>
      <c r="J416">
        <v>-11</v>
      </c>
      <c r="K416" t="s">
        <v>11</v>
      </c>
      <c r="M416" t="s">
        <v>54</v>
      </c>
      <c r="N416">
        <v>4450759</v>
      </c>
      <c r="O416" t="s">
        <v>499</v>
      </c>
      <c r="P416" s="35">
        <v>45179</v>
      </c>
      <c r="Q416" t="s">
        <v>56</v>
      </c>
      <c r="R416" s="35">
        <v>45179</v>
      </c>
      <c r="T416" t="s">
        <v>63</v>
      </c>
      <c r="U416">
        <v>500</v>
      </c>
      <c r="X416">
        <v>5</v>
      </c>
      <c r="Y416" t="s">
        <v>58</v>
      </c>
      <c r="AC416" t="s">
        <v>59</v>
      </c>
      <c r="AL416">
        <v>0</v>
      </c>
      <c r="AM416">
        <v>0</v>
      </c>
    </row>
    <row r="417" spans="1:39" x14ac:dyDescent="0.3">
      <c r="A417">
        <v>1561632</v>
      </c>
      <c r="B417" t="s">
        <v>906</v>
      </c>
      <c r="C417" t="s">
        <v>342</v>
      </c>
      <c r="D417">
        <v>4116165</v>
      </c>
      <c r="E417" t="s">
        <v>53</v>
      </c>
      <c r="H417" s="35">
        <v>41491</v>
      </c>
      <c r="I417" t="s">
        <v>66</v>
      </c>
      <c r="J417">
        <v>-11</v>
      </c>
      <c r="K417" t="s">
        <v>11</v>
      </c>
      <c r="M417" t="s">
        <v>181</v>
      </c>
      <c r="N417">
        <v>4410730</v>
      </c>
      <c r="O417" t="s">
        <v>653</v>
      </c>
      <c r="P417" s="35">
        <v>45323</v>
      </c>
      <c r="Q417" t="s">
        <v>56</v>
      </c>
      <c r="R417" s="35">
        <v>45323</v>
      </c>
      <c r="S417" s="35">
        <v>45314</v>
      </c>
      <c r="T417" t="s">
        <v>57</v>
      </c>
      <c r="U417">
        <v>500</v>
      </c>
      <c r="X417">
        <v>5</v>
      </c>
      <c r="Y417" t="s">
        <v>58</v>
      </c>
      <c r="AC417" t="s">
        <v>59</v>
      </c>
      <c r="AL417">
        <v>0</v>
      </c>
      <c r="AM417">
        <v>0</v>
      </c>
    </row>
    <row r="418" spans="1:39" x14ac:dyDescent="0.3">
      <c r="A418">
        <v>1461554</v>
      </c>
      <c r="B418" t="s">
        <v>906</v>
      </c>
      <c r="C418" t="s">
        <v>883</v>
      </c>
      <c r="D418">
        <v>4536101</v>
      </c>
      <c r="E418" t="s">
        <v>53</v>
      </c>
      <c r="F418" t="s">
        <v>53</v>
      </c>
      <c r="H418" s="35">
        <v>40786</v>
      </c>
      <c r="I418" t="s">
        <v>90</v>
      </c>
      <c r="J418">
        <v>-13</v>
      </c>
      <c r="K418" t="s">
        <v>11</v>
      </c>
      <c r="M418" t="s">
        <v>54</v>
      </c>
      <c r="N418">
        <v>4450413</v>
      </c>
      <c r="O418" t="s">
        <v>201</v>
      </c>
      <c r="P418" s="35">
        <v>45195</v>
      </c>
      <c r="Q418" t="s">
        <v>56</v>
      </c>
      <c r="R418" s="35">
        <v>44889</v>
      </c>
      <c r="T418" t="s">
        <v>63</v>
      </c>
      <c r="U418">
        <v>500</v>
      </c>
      <c r="X418">
        <v>5</v>
      </c>
      <c r="Y418" t="s">
        <v>58</v>
      </c>
      <c r="AC418" t="s">
        <v>59</v>
      </c>
      <c r="AL418">
        <v>0</v>
      </c>
      <c r="AM418">
        <v>0</v>
      </c>
    </row>
    <row r="419" spans="1:39" x14ac:dyDescent="0.3">
      <c r="A419">
        <v>1264032</v>
      </c>
      <c r="B419" t="s">
        <v>908</v>
      </c>
      <c r="C419" t="s">
        <v>909</v>
      </c>
      <c r="D419">
        <v>3731027</v>
      </c>
      <c r="E419" t="s">
        <v>53</v>
      </c>
      <c r="F419" t="s">
        <v>53</v>
      </c>
      <c r="H419" s="35">
        <v>39448</v>
      </c>
      <c r="I419" t="s">
        <v>98</v>
      </c>
      <c r="J419">
        <v>-16</v>
      </c>
      <c r="K419" t="s">
        <v>11</v>
      </c>
      <c r="M419" t="s">
        <v>67</v>
      </c>
      <c r="N419">
        <v>4370102</v>
      </c>
      <c r="O419" t="s">
        <v>498</v>
      </c>
      <c r="P419" s="35">
        <v>45175</v>
      </c>
      <c r="Q419" t="s">
        <v>56</v>
      </c>
      <c r="R419" s="35">
        <v>43708</v>
      </c>
      <c r="S419" s="35">
        <v>45161</v>
      </c>
      <c r="T419" t="s">
        <v>57</v>
      </c>
      <c r="U419">
        <v>500</v>
      </c>
      <c r="X419">
        <v>5</v>
      </c>
      <c r="Y419" t="s">
        <v>58</v>
      </c>
      <c r="AC419" t="s">
        <v>59</v>
      </c>
      <c r="AL419">
        <v>0</v>
      </c>
      <c r="AM419">
        <v>0</v>
      </c>
    </row>
    <row r="420" spans="1:39" x14ac:dyDescent="0.3">
      <c r="A420">
        <v>1428925</v>
      </c>
      <c r="B420" t="s">
        <v>908</v>
      </c>
      <c r="C420" t="s">
        <v>910</v>
      </c>
      <c r="D420">
        <v>3734105</v>
      </c>
      <c r="E420" t="s">
        <v>70</v>
      </c>
      <c r="F420" t="s">
        <v>53</v>
      </c>
      <c r="H420" s="35">
        <v>40766</v>
      </c>
      <c r="I420" t="s">
        <v>90</v>
      </c>
      <c r="J420">
        <v>-13</v>
      </c>
      <c r="K420" t="s">
        <v>11</v>
      </c>
      <c r="M420" t="s">
        <v>67</v>
      </c>
      <c r="N420">
        <v>4370307</v>
      </c>
      <c r="O420" t="s">
        <v>260</v>
      </c>
      <c r="P420" s="35">
        <v>45198</v>
      </c>
      <c r="Q420" t="s">
        <v>56</v>
      </c>
      <c r="R420" s="35">
        <v>44824</v>
      </c>
      <c r="T420" t="s">
        <v>63</v>
      </c>
      <c r="U420">
        <v>500</v>
      </c>
      <c r="X420">
        <v>5</v>
      </c>
      <c r="Y420" t="s">
        <v>58</v>
      </c>
      <c r="AC420" t="s">
        <v>59</v>
      </c>
      <c r="AL420">
        <v>0</v>
      </c>
      <c r="AM420">
        <v>0</v>
      </c>
    </row>
    <row r="421" spans="1:39" x14ac:dyDescent="0.3">
      <c r="A421">
        <v>1525849</v>
      </c>
      <c r="B421" t="s">
        <v>911</v>
      </c>
      <c r="C421" t="s">
        <v>194</v>
      </c>
      <c r="D421">
        <v>3736241</v>
      </c>
      <c r="E421" t="s">
        <v>70</v>
      </c>
      <c r="H421" s="35">
        <v>39208</v>
      </c>
      <c r="I421" t="s">
        <v>125</v>
      </c>
      <c r="J421">
        <v>-17</v>
      </c>
      <c r="K421" t="s">
        <v>11</v>
      </c>
      <c r="M421" t="s">
        <v>67</v>
      </c>
      <c r="N421">
        <v>4370566</v>
      </c>
      <c r="O421" t="s">
        <v>111</v>
      </c>
      <c r="P421" s="35">
        <v>45198</v>
      </c>
      <c r="Q421" t="s">
        <v>56</v>
      </c>
      <c r="R421" s="35">
        <v>45198</v>
      </c>
      <c r="S421" s="35">
        <v>45183</v>
      </c>
      <c r="T421" t="s">
        <v>57</v>
      </c>
      <c r="U421">
        <v>500</v>
      </c>
      <c r="X421">
        <v>5</v>
      </c>
      <c r="Y421" t="s">
        <v>58</v>
      </c>
      <c r="AC421" t="s">
        <v>59</v>
      </c>
      <c r="AL421">
        <v>0</v>
      </c>
      <c r="AM421">
        <v>0</v>
      </c>
    </row>
    <row r="422" spans="1:39" x14ac:dyDescent="0.3">
      <c r="A422">
        <v>1365405</v>
      </c>
      <c r="B422" t="s">
        <v>912</v>
      </c>
      <c r="C422" t="s">
        <v>840</v>
      </c>
      <c r="D422">
        <v>4115140</v>
      </c>
      <c r="E422" t="s">
        <v>53</v>
      </c>
      <c r="F422" t="s">
        <v>53</v>
      </c>
      <c r="H422" s="35">
        <v>40836</v>
      </c>
      <c r="I422" t="s">
        <v>90</v>
      </c>
      <c r="J422">
        <v>-13</v>
      </c>
      <c r="K422" t="s">
        <v>11</v>
      </c>
      <c r="M422" t="s">
        <v>181</v>
      </c>
      <c r="N422">
        <v>4410729</v>
      </c>
      <c r="O422" t="s">
        <v>460</v>
      </c>
      <c r="P422" s="35">
        <v>45178</v>
      </c>
      <c r="Q422" t="s">
        <v>56</v>
      </c>
      <c r="R422" s="35">
        <v>44485</v>
      </c>
      <c r="S422" s="35">
        <v>45111</v>
      </c>
      <c r="T422" t="s">
        <v>57</v>
      </c>
      <c r="U422">
        <v>500</v>
      </c>
      <c r="X422">
        <v>5</v>
      </c>
      <c r="Y422" t="s">
        <v>58</v>
      </c>
      <c r="AC422" t="s">
        <v>59</v>
      </c>
      <c r="AL422">
        <v>1</v>
      </c>
      <c r="AM422">
        <v>0</v>
      </c>
    </row>
    <row r="423" spans="1:39" x14ac:dyDescent="0.3">
      <c r="A423">
        <v>1440616</v>
      </c>
      <c r="B423" t="s">
        <v>913</v>
      </c>
      <c r="C423" t="s">
        <v>914</v>
      </c>
      <c r="D423">
        <v>1810905</v>
      </c>
      <c r="E423" t="s">
        <v>70</v>
      </c>
      <c r="F423" t="s">
        <v>70</v>
      </c>
      <c r="H423" s="35">
        <v>40156</v>
      </c>
      <c r="I423" t="s">
        <v>102</v>
      </c>
      <c r="J423">
        <v>-15</v>
      </c>
      <c r="K423" t="s">
        <v>11</v>
      </c>
      <c r="M423" t="s">
        <v>71</v>
      </c>
      <c r="N423">
        <v>4180174</v>
      </c>
      <c r="O423" t="s">
        <v>190</v>
      </c>
      <c r="P423" s="35">
        <v>45188</v>
      </c>
      <c r="Q423" t="s">
        <v>56</v>
      </c>
      <c r="R423" s="35">
        <v>44836</v>
      </c>
      <c r="T423" t="s">
        <v>63</v>
      </c>
      <c r="U423">
        <v>500</v>
      </c>
      <c r="X423">
        <v>5</v>
      </c>
      <c r="Y423" t="s">
        <v>58</v>
      </c>
      <c r="AC423" t="s">
        <v>59</v>
      </c>
      <c r="AL423">
        <v>0</v>
      </c>
      <c r="AM423">
        <v>0</v>
      </c>
    </row>
    <row r="424" spans="1:39" x14ac:dyDescent="0.3">
      <c r="A424">
        <v>1077777</v>
      </c>
      <c r="B424" t="s">
        <v>915</v>
      </c>
      <c r="C424" t="s">
        <v>202</v>
      </c>
      <c r="D424">
        <v>4527401</v>
      </c>
      <c r="E424" t="s">
        <v>70</v>
      </c>
      <c r="F424" t="s">
        <v>70</v>
      </c>
      <c r="H424" s="35">
        <v>39689</v>
      </c>
      <c r="I424" t="s">
        <v>98</v>
      </c>
      <c r="J424">
        <v>-16</v>
      </c>
      <c r="K424" t="s">
        <v>11</v>
      </c>
      <c r="M424" t="s">
        <v>54</v>
      </c>
      <c r="N424">
        <v>4450410</v>
      </c>
      <c r="O424" t="s">
        <v>81</v>
      </c>
      <c r="P424" s="35">
        <v>45195</v>
      </c>
      <c r="Q424" t="s">
        <v>56</v>
      </c>
      <c r="R424" s="35">
        <v>42281</v>
      </c>
      <c r="T424" t="s">
        <v>63</v>
      </c>
      <c r="U424">
        <v>500</v>
      </c>
      <c r="X424">
        <v>5</v>
      </c>
      <c r="Y424" t="s">
        <v>58</v>
      </c>
      <c r="AC424" t="s">
        <v>59</v>
      </c>
      <c r="AL424">
        <v>0</v>
      </c>
      <c r="AM424">
        <v>0</v>
      </c>
    </row>
    <row r="425" spans="1:39" x14ac:dyDescent="0.3">
      <c r="A425">
        <v>1427279</v>
      </c>
      <c r="B425" t="s">
        <v>916</v>
      </c>
      <c r="C425" t="s">
        <v>917</v>
      </c>
      <c r="D425">
        <v>4535295</v>
      </c>
      <c r="E425" t="s">
        <v>53</v>
      </c>
      <c r="F425" t="s">
        <v>53</v>
      </c>
      <c r="H425" s="35">
        <v>41516</v>
      </c>
      <c r="I425" t="s">
        <v>66</v>
      </c>
      <c r="J425">
        <v>-11</v>
      </c>
      <c r="K425" t="s">
        <v>6</v>
      </c>
      <c r="M425" t="s">
        <v>54</v>
      </c>
      <c r="N425">
        <v>4450768</v>
      </c>
      <c r="O425" t="s">
        <v>257</v>
      </c>
      <c r="P425" s="35">
        <v>45178</v>
      </c>
      <c r="Q425" t="s">
        <v>56</v>
      </c>
      <c r="R425" s="35">
        <v>44822</v>
      </c>
      <c r="T425" t="s">
        <v>63</v>
      </c>
      <c r="U425">
        <v>500</v>
      </c>
      <c r="X425">
        <v>5</v>
      </c>
      <c r="Y425" t="s">
        <v>58</v>
      </c>
      <c r="AC425" t="s">
        <v>59</v>
      </c>
      <c r="AL425">
        <v>0</v>
      </c>
      <c r="AM425">
        <v>0</v>
      </c>
    </row>
    <row r="426" spans="1:39" x14ac:dyDescent="0.3">
      <c r="A426">
        <v>1527232</v>
      </c>
      <c r="B426" t="s">
        <v>918</v>
      </c>
      <c r="C426" t="s">
        <v>80</v>
      </c>
      <c r="D426">
        <v>3611614</v>
      </c>
      <c r="E426" t="s">
        <v>76</v>
      </c>
      <c r="H426" s="35">
        <v>42390</v>
      </c>
      <c r="I426" t="s">
        <v>53</v>
      </c>
      <c r="J426">
        <v>-9</v>
      </c>
      <c r="K426" t="s">
        <v>11</v>
      </c>
      <c r="M426" t="s">
        <v>77</v>
      </c>
      <c r="N426">
        <v>4360002</v>
      </c>
      <c r="O426" t="s">
        <v>78</v>
      </c>
      <c r="P426" s="35">
        <v>45200</v>
      </c>
      <c r="Q426" t="s">
        <v>56</v>
      </c>
      <c r="R426" s="35">
        <v>45200</v>
      </c>
      <c r="T426" t="s">
        <v>63</v>
      </c>
      <c r="U426">
        <v>500</v>
      </c>
      <c r="X426">
        <v>5</v>
      </c>
      <c r="Y426" t="s">
        <v>58</v>
      </c>
      <c r="AC426" t="s">
        <v>59</v>
      </c>
      <c r="AL426">
        <v>0</v>
      </c>
      <c r="AM426">
        <v>0</v>
      </c>
    </row>
    <row r="427" spans="1:39" x14ac:dyDescent="0.3">
      <c r="A427">
        <v>1516478</v>
      </c>
      <c r="B427" t="s">
        <v>918</v>
      </c>
      <c r="C427" t="s">
        <v>919</v>
      </c>
      <c r="D427">
        <v>3611328</v>
      </c>
      <c r="E427" t="s">
        <v>53</v>
      </c>
      <c r="H427" s="35">
        <v>42390</v>
      </c>
      <c r="I427" t="s">
        <v>53</v>
      </c>
      <c r="J427">
        <v>-9</v>
      </c>
      <c r="K427" t="s">
        <v>11</v>
      </c>
      <c r="M427" t="s">
        <v>77</v>
      </c>
      <c r="N427">
        <v>4360002</v>
      </c>
      <c r="O427" t="s">
        <v>78</v>
      </c>
      <c r="P427" s="35">
        <v>45189</v>
      </c>
      <c r="Q427" t="s">
        <v>56</v>
      </c>
      <c r="R427" s="35">
        <v>45189</v>
      </c>
      <c r="T427" t="s">
        <v>63</v>
      </c>
      <c r="U427">
        <v>500</v>
      </c>
      <c r="X427">
        <v>5</v>
      </c>
      <c r="Y427" t="s">
        <v>58</v>
      </c>
      <c r="AC427" t="s">
        <v>59</v>
      </c>
      <c r="AL427">
        <v>0</v>
      </c>
      <c r="AM427">
        <v>0</v>
      </c>
    </row>
    <row r="428" spans="1:39" x14ac:dyDescent="0.3">
      <c r="A428">
        <v>1522095</v>
      </c>
      <c r="B428" t="s">
        <v>918</v>
      </c>
      <c r="C428" t="s">
        <v>920</v>
      </c>
      <c r="D428">
        <v>3611436</v>
      </c>
      <c r="E428" t="s">
        <v>76</v>
      </c>
      <c r="H428" s="35">
        <v>41380</v>
      </c>
      <c r="I428" t="s">
        <v>66</v>
      </c>
      <c r="J428">
        <v>-11</v>
      </c>
      <c r="K428" t="s">
        <v>6</v>
      </c>
      <c r="M428" t="s">
        <v>77</v>
      </c>
      <c r="N428">
        <v>4360002</v>
      </c>
      <c r="O428" t="s">
        <v>78</v>
      </c>
      <c r="P428" s="35">
        <v>45195</v>
      </c>
      <c r="Q428" t="s">
        <v>56</v>
      </c>
      <c r="R428" s="35">
        <v>45195</v>
      </c>
      <c r="T428" t="s">
        <v>63</v>
      </c>
      <c r="U428">
        <v>500</v>
      </c>
      <c r="X428">
        <v>5</v>
      </c>
      <c r="Y428" t="s">
        <v>58</v>
      </c>
      <c r="AC428" t="s">
        <v>59</v>
      </c>
      <c r="AL428">
        <v>0</v>
      </c>
      <c r="AM428">
        <v>0</v>
      </c>
    </row>
    <row r="429" spans="1:39" x14ac:dyDescent="0.3">
      <c r="A429">
        <v>1516466</v>
      </c>
      <c r="B429" t="s">
        <v>918</v>
      </c>
      <c r="C429" t="s">
        <v>921</v>
      </c>
      <c r="D429">
        <v>3611327</v>
      </c>
      <c r="E429" t="s">
        <v>53</v>
      </c>
      <c r="H429" s="35">
        <v>41380</v>
      </c>
      <c r="I429" t="s">
        <v>66</v>
      </c>
      <c r="J429">
        <v>-11</v>
      </c>
      <c r="K429" t="s">
        <v>6</v>
      </c>
      <c r="M429" t="s">
        <v>77</v>
      </c>
      <c r="N429">
        <v>4360002</v>
      </c>
      <c r="O429" t="s">
        <v>78</v>
      </c>
      <c r="P429" s="35">
        <v>45189</v>
      </c>
      <c r="Q429" t="s">
        <v>56</v>
      </c>
      <c r="R429" s="35">
        <v>45189</v>
      </c>
      <c r="T429" t="s">
        <v>63</v>
      </c>
      <c r="U429">
        <v>500</v>
      </c>
      <c r="X429">
        <v>5</v>
      </c>
      <c r="Y429" t="s">
        <v>58</v>
      </c>
      <c r="AC429" t="s">
        <v>59</v>
      </c>
      <c r="AL429">
        <v>0</v>
      </c>
      <c r="AM429">
        <v>0</v>
      </c>
    </row>
    <row r="430" spans="1:39" x14ac:dyDescent="0.3">
      <c r="A430">
        <v>1529127</v>
      </c>
      <c r="B430" t="s">
        <v>922</v>
      </c>
      <c r="C430" t="s">
        <v>109</v>
      </c>
      <c r="D430">
        <v>3736335</v>
      </c>
      <c r="E430" t="s">
        <v>53</v>
      </c>
      <c r="H430" s="35">
        <v>41102</v>
      </c>
      <c r="I430" t="s">
        <v>143</v>
      </c>
      <c r="J430">
        <v>-12</v>
      </c>
      <c r="K430" t="s">
        <v>11</v>
      </c>
      <c r="M430" t="s">
        <v>67</v>
      </c>
      <c r="N430">
        <v>4370038</v>
      </c>
      <c r="O430" t="s">
        <v>427</v>
      </c>
      <c r="P430" s="35">
        <v>45203</v>
      </c>
      <c r="Q430" t="s">
        <v>56</v>
      </c>
      <c r="R430" s="35">
        <v>45203</v>
      </c>
      <c r="T430" t="s">
        <v>63</v>
      </c>
      <c r="U430">
        <v>500</v>
      </c>
      <c r="X430">
        <v>5</v>
      </c>
      <c r="Y430" t="s">
        <v>58</v>
      </c>
      <c r="AC430" t="s">
        <v>59</v>
      </c>
      <c r="AL430">
        <v>0</v>
      </c>
      <c r="AM430">
        <v>0</v>
      </c>
    </row>
    <row r="431" spans="1:39" x14ac:dyDescent="0.3">
      <c r="A431">
        <v>1461946</v>
      </c>
      <c r="B431" t="s">
        <v>923</v>
      </c>
      <c r="C431" t="s">
        <v>513</v>
      </c>
      <c r="D431">
        <v>4536117</v>
      </c>
      <c r="E431" t="s">
        <v>53</v>
      </c>
      <c r="F431" t="s">
        <v>53</v>
      </c>
      <c r="H431" s="35">
        <v>41095</v>
      </c>
      <c r="I431" t="s">
        <v>143</v>
      </c>
      <c r="J431">
        <v>-12</v>
      </c>
      <c r="K431" t="s">
        <v>11</v>
      </c>
      <c r="M431" t="s">
        <v>54</v>
      </c>
      <c r="N431">
        <v>4450410</v>
      </c>
      <c r="O431" t="s">
        <v>81</v>
      </c>
      <c r="P431" s="35">
        <v>45260</v>
      </c>
      <c r="Q431" t="s">
        <v>56</v>
      </c>
      <c r="R431" s="35">
        <v>44891</v>
      </c>
      <c r="T431" t="s">
        <v>82</v>
      </c>
      <c r="U431">
        <v>500</v>
      </c>
      <c r="X431">
        <v>5</v>
      </c>
      <c r="Y431" t="s">
        <v>58</v>
      </c>
      <c r="AC431" t="s">
        <v>59</v>
      </c>
      <c r="AL431">
        <v>0</v>
      </c>
      <c r="AM431">
        <v>0</v>
      </c>
    </row>
    <row r="432" spans="1:39" x14ac:dyDescent="0.3">
      <c r="A432">
        <v>1543065</v>
      </c>
      <c r="B432" t="s">
        <v>924</v>
      </c>
      <c r="C432" t="s">
        <v>925</v>
      </c>
      <c r="D432">
        <v>4538449</v>
      </c>
      <c r="E432" t="s">
        <v>53</v>
      </c>
      <c r="H432" s="35">
        <v>40031</v>
      </c>
      <c r="I432" t="s">
        <v>102</v>
      </c>
      <c r="J432">
        <v>-15</v>
      </c>
      <c r="K432" t="s">
        <v>6</v>
      </c>
      <c r="M432" t="s">
        <v>54</v>
      </c>
      <c r="N432">
        <v>4450772</v>
      </c>
      <c r="O432" t="s">
        <v>926</v>
      </c>
      <c r="P432" s="35">
        <v>45231</v>
      </c>
      <c r="Q432" t="s">
        <v>56</v>
      </c>
      <c r="R432" s="35">
        <v>45231</v>
      </c>
      <c r="T432" t="s">
        <v>63</v>
      </c>
      <c r="U432">
        <v>500</v>
      </c>
      <c r="X432">
        <v>5</v>
      </c>
      <c r="Y432" t="s">
        <v>58</v>
      </c>
      <c r="AC432" t="s">
        <v>59</v>
      </c>
      <c r="AL432">
        <v>0</v>
      </c>
      <c r="AM432">
        <v>0</v>
      </c>
    </row>
    <row r="433" spans="1:39" x14ac:dyDescent="0.3">
      <c r="A433">
        <v>1543068</v>
      </c>
      <c r="B433" t="s">
        <v>924</v>
      </c>
      <c r="C433" t="s">
        <v>927</v>
      </c>
      <c r="D433">
        <v>4538450</v>
      </c>
      <c r="E433" t="s">
        <v>53</v>
      </c>
      <c r="H433" s="35">
        <v>40031</v>
      </c>
      <c r="I433" t="s">
        <v>102</v>
      </c>
      <c r="J433">
        <v>-15</v>
      </c>
      <c r="K433" t="s">
        <v>6</v>
      </c>
      <c r="M433" t="s">
        <v>54</v>
      </c>
      <c r="N433">
        <v>4450772</v>
      </c>
      <c r="O433" t="s">
        <v>926</v>
      </c>
      <c r="P433" s="35">
        <v>45231</v>
      </c>
      <c r="Q433" t="s">
        <v>56</v>
      </c>
      <c r="R433" s="35">
        <v>45231</v>
      </c>
      <c r="T433" t="s">
        <v>63</v>
      </c>
      <c r="U433">
        <v>500</v>
      </c>
      <c r="X433">
        <v>5</v>
      </c>
      <c r="Y433" t="s">
        <v>58</v>
      </c>
      <c r="AC433" t="s">
        <v>59</v>
      </c>
      <c r="AL433">
        <v>0</v>
      </c>
      <c r="AM433">
        <v>0</v>
      </c>
    </row>
    <row r="434" spans="1:39" x14ac:dyDescent="0.3">
      <c r="A434">
        <v>1255702</v>
      </c>
      <c r="B434" t="s">
        <v>928</v>
      </c>
      <c r="C434" t="s">
        <v>380</v>
      </c>
      <c r="D434">
        <v>2815480</v>
      </c>
      <c r="E434" t="s">
        <v>53</v>
      </c>
      <c r="F434" t="s">
        <v>53</v>
      </c>
      <c r="H434" s="35">
        <v>39400</v>
      </c>
      <c r="I434" t="s">
        <v>125</v>
      </c>
      <c r="J434">
        <v>-17</v>
      </c>
      <c r="K434" t="s">
        <v>11</v>
      </c>
      <c r="M434" t="s">
        <v>69</v>
      </c>
      <c r="N434">
        <v>4280104</v>
      </c>
      <c r="O434" t="s">
        <v>258</v>
      </c>
      <c r="P434" s="35">
        <v>45180</v>
      </c>
      <c r="Q434" t="s">
        <v>56</v>
      </c>
      <c r="R434" s="35">
        <v>43518</v>
      </c>
      <c r="T434" t="s">
        <v>63</v>
      </c>
      <c r="U434">
        <v>500</v>
      </c>
      <c r="X434">
        <v>5</v>
      </c>
      <c r="Y434" t="s">
        <v>58</v>
      </c>
      <c r="AC434" t="s">
        <v>59</v>
      </c>
      <c r="AL434">
        <v>0</v>
      </c>
      <c r="AM434">
        <v>0</v>
      </c>
    </row>
    <row r="435" spans="1:39" x14ac:dyDescent="0.3">
      <c r="A435">
        <v>1563312</v>
      </c>
      <c r="B435" t="s">
        <v>5355</v>
      </c>
      <c r="C435" t="s">
        <v>80</v>
      </c>
      <c r="D435">
        <v>4539569</v>
      </c>
      <c r="E435" t="s">
        <v>53</v>
      </c>
      <c r="H435" s="35">
        <v>41945</v>
      </c>
      <c r="I435" t="s">
        <v>85</v>
      </c>
      <c r="J435">
        <v>-10</v>
      </c>
      <c r="K435" t="s">
        <v>11</v>
      </c>
      <c r="M435" t="s">
        <v>54</v>
      </c>
      <c r="N435">
        <v>4450026</v>
      </c>
      <c r="O435" t="s">
        <v>62</v>
      </c>
      <c r="P435" s="35">
        <v>45331</v>
      </c>
      <c r="Q435" t="s">
        <v>56</v>
      </c>
      <c r="R435" s="35">
        <v>45331</v>
      </c>
      <c r="T435" t="s">
        <v>63</v>
      </c>
      <c r="U435">
        <v>500</v>
      </c>
      <c r="X435">
        <v>5</v>
      </c>
      <c r="Y435" t="s">
        <v>58</v>
      </c>
      <c r="AC435" t="s">
        <v>59</v>
      </c>
      <c r="AL435">
        <v>0</v>
      </c>
      <c r="AM435">
        <v>0</v>
      </c>
    </row>
    <row r="436" spans="1:39" x14ac:dyDescent="0.3">
      <c r="A436">
        <v>1554215</v>
      </c>
      <c r="B436" t="s">
        <v>929</v>
      </c>
      <c r="C436" t="s">
        <v>930</v>
      </c>
      <c r="D436">
        <v>4539518</v>
      </c>
      <c r="E436" t="s">
        <v>53</v>
      </c>
      <c r="H436" s="35">
        <v>42840</v>
      </c>
      <c r="I436" t="s">
        <v>53</v>
      </c>
      <c r="J436">
        <v>-9</v>
      </c>
      <c r="K436" t="s">
        <v>6</v>
      </c>
      <c r="M436" t="s">
        <v>54</v>
      </c>
      <c r="N436">
        <v>4450108</v>
      </c>
      <c r="O436" t="s">
        <v>157</v>
      </c>
      <c r="P436" s="35">
        <v>45271</v>
      </c>
      <c r="Q436" t="s">
        <v>56</v>
      </c>
      <c r="R436" s="35">
        <v>45271</v>
      </c>
      <c r="T436" t="s">
        <v>63</v>
      </c>
      <c r="U436">
        <v>500</v>
      </c>
      <c r="X436">
        <v>5</v>
      </c>
      <c r="Y436" t="s">
        <v>58</v>
      </c>
      <c r="AC436" t="s">
        <v>59</v>
      </c>
      <c r="AL436">
        <v>0</v>
      </c>
      <c r="AM436">
        <v>0</v>
      </c>
    </row>
    <row r="437" spans="1:39" x14ac:dyDescent="0.3">
      <c r="A437">
        <v>1507367</v>
      </c>
      <c r="B437" t="s">
        <v>931</v>
      </c>
      <c r="C437" t="s">
        <v>277</v>
      </c>
      <c r="D437">
        <v>4537987</v>
      </c>
      <c r="E437" t="s">
        <v>53</v>
      </c>
      <c r="H437" s="35">
        <v>39996</v>
      </c>
      <c r="I437" t="s">
        <v>102</v>
      </c>
      <c r="J437">
        <v>-15</v>
      </c>
      <c r="K437" t="s">
        <v>11</v>
      </c>
      <c r="M437" t="s">
        <v>54</v>
      </c>
      <c r="N437">
        <v>4450026</v>
      </c>
      <c r="O437" t="s">
        <v>62</v>
      </c>
      <c r="P437" s="35">
        <v>45175</v>
      </c>
      <c r="Q437" t="s">
        <v>56</v>
      </c>
      <c r="R437" s="35">
        <v>45175</v>
      </c>
      <c r="T437" t="s">
        <v>63</v>
      </c>
      <c r="U437">
        <v>500</v>
      </c>
      <c r="X437">
        <v>5</v>
      </c>
      <c r="Y437" t="s">
        <v>58</v>
      </c>
      <c r="AC437" t="s">
        <v>59</v>
      </c>
      <c r="AL437">
        <v>0</v>
      </c>
      <c r="AM437">
        <v>0</v>
      </c>
    </row>
    <row r="438" spans="1:39" x14ac:dyDescent="0.3">
      <c r="A438">
        <v>1507101</v>
      </c>
      <c r="B438" t="s">
        <v>932</v>
      </c>
      <c r="C438" t="s">
        <v>422</v>
      </c>
      <c r="D438">
        <v>1811255</v>
      </c>
      <c r="E438" t="s">
        <v>76</v>
      </c>
      <c r="H438" s="35">
        <v>40211</v>
      </c>
      <c r="I438" t="s">
        <v>110</v>
      </c>
      <c r="J438">
        <v>-14</v>
      </c>
      <c r="K438" t="s">
        <v>11</v>
      </c>
      <c r="M438" t="s">
        <v>71</v>
      </c>
      <c r="N438">
        <v>4180696</v>
      </c>
      <c r="O438" t="s">
        <v>137</v>
      </c>
      <c r="P438" s="35">
        <v>45173</v>
      </c>
      <c r="Q438" t="s">
        <v>56</v>
      </c>
      <c r="R438" s="35">
        <v>45173</v>
      </c>
      <c r="T438" t="s">
        <v>63</v>
      </c>
      <c r="U438">
        <v>500</v>
      </c>
      <c r="X438">
        <v>5</v>
      </c>
      <c r="Y438" t="s">
        <v>58</v>
      </c>
      <c r="AC438" t="s">
        <v>59</v>
      </c>
      <c r="AL438">
        <v>0</v>
      </c>
      <c r="AM438">
        <v>0</v>
      </c>
    </row>
    <row r="439" spans="1:39" x14ac:dyDescent="0.3">
      <c r="A439">
        <v>1540038</v>
      </c>
      <c r="B439" t="s">
        <v>933</v>
      </c>
      <c r="C439" t="s">
        <v>934</v>
      </c>
      <c r="D439">
        <v>4538417</v>
      </c>
      <c r="E439" t="s">
        <v>53</v>
      </c>
      <c r="H439" s="35">
        <v>40852</v>
      </c>
      <c r="I439" t="s">
        <v>90</v>
      </c>
      <c r="J439">
        <v>-13</v>
      </c>
      <c r="K439" t="s">
        <v>11</v>
      </c>
      <c r="M439" t="s">
        <v>54</v>
      </c>
      <c r="N439">
        <v>4450026</v>
      </c>
      <c r="O439" t="s">
        <v>62</v>
      </c>
      <c r="P439" s="35">
        <v>45219</v>
      </c>
      <c r="Q439" t="s">
        <v>56</v>
      </c>
      <c r="R439" s="35">
        <v>45219</v>
      </c>
      <c r="T439" t="s">
        <v>63</v>
      </c>
      <c r="U439">
        <v>500</v>
      </c>
      <c r="X439">
        <v>5</v>
      </c>
      <c r="Y439" t="s">
        <v>58</v>
      </c>
      <c r="AC439" t="s">
        <v>59</v>
      </c>
      <c r="AL439">
        <v>0</v>
      </c>
      <c r="AM439">
        <v>0</v>
      </c>
    </row>
    <row r="440" spans="1:39" x14ac:dyDescent="0.3">
      <c r="A440">
        <v>1461976</v>
      </c>
      <c r="B440" t="s">
        <v>933</v>
      </c>
      <c r="C440" t="s">
        <v>129</v>
      </c>
      <c r="D440">
        <v>3610292</v>
      </c>
      <c r="E440" t="s">
        <v>70</v>
      </c>
      <c r="F440" t="s">
        <v>70</v>
      </c>
      <c r="H440" s="35">
        <v>41251</v>
      </c>
      <c r="I440" t="s">
        <v>143</v>
      </c>
      <c r="J440">
        <v>-12</v>
      </c>
      <c r="K440" t="s">
        <v>11</v>
      </c>
      <c r="M440" t="s">
        <v>77</v>
      </c>
      <c r="N440">
        <v>4360002</v>
      </c>
      <c r="O440" t="s">
        <v>78</v>
      </c>
      <c r="P440" s="35">
        <v>45183</v>
      </c>
      <c r="Q440" t="s">
        <v>56</v>
      </c>
      <c r="R440" s="35">
        <v>44891</v>
      </c>
      <c r="T440" t="s">
        <v>63</v>
      </c>
      <c r="U440">
        <v>500</v>
      </c>
      <c r="X440">
        <v>5</v>
      </c>
      <c r="Y440" t="s">
        <v>58</v>
      </c>
      <c r="AC440" t="s">
        <v>59</v>
      </c>
      <c r="AL440">
        <v>0</v>
      </c>
      <c r="AM440">
        <v>0</v>
      </c>
    </row>
    <row r="441" spans="1:39" x14ac:dyDescent="0.3">
      <c r="A441">
        <v>1509618</v>
      </c>
      <c r="B441" t="s">
        <v>935</v>
      </c>
      <c r="C441" t="s">
        <v>936</v>
      </c>
      <c r="D441">
        <v>4538026</v>
      </c>
      <c r="E441" t="s">
        <v>53</v>
      </c>
      <c r="H441" s="35">
        <v>40369</v>
      </c>
      <c r="I441" t="s">
        <v>110</v>
      </c>
      <c r="J441">
        <v>-14</v>
      </c>
      <c r="K441" t="s">
        <v>6</v>
      </c>
      <c r="M441" t="s">
        <v>54</v>
      </c>
      <c r="N441">
        <v>4450026</v>
      </c>
      <c r="O441" t="s">
        <v>62</v>
      </c>
      <c r="P441" s="35">
        <v>45180</v>
      </c>
      <c r="Q441" t="s">
        <v>56</v>
      </c>
      <c r="R441" s="35">
        <v>45180</v>
      </c>
      <c r="T441" t="s">
        <v>63</v>
      </c>
      <c r="U441">
        <v>500</v>
      </c>
      <c r="X441">
        <v>5</v>
      </c>
      <c r="Y441" t="s">
        <v>58</v>
      </c>
      <c r="AC441" t="s">
        <v>59</v>
      </c>
      <c r="AL441">
        <v>0</v>
      </c>
      <c r="AM441">
        <v>0</v>
      </c>
    </row>
    <row r="442" spans="1:39" x14ac:dyDescent="0.3">
      <c r="A442">
        <v>1518207</v>
      </c>
      <c r="B442" t="s">
        <v>937</v>
      </c>
      <c r="C442" t="s">
        <v>207</v>
      </c>
      <c r="D442">
        <v>4115923</v>
      </c>
      <c r="E442" t="s">
        <v>70</v>
      </c>
      <c r="H442" s="35">
        <v>40436</v>
      </c>
      <c r="I442" t="s">
        <v>110</v>
      </c>
      <c r="J442">
        <v>-14</v>
      </c>
      <c r="K442" t="s">
        <v>11</v>
      </c>
      <c r="M442" t="s">
        <v>181</v>
      </c>
      <c r="N442">
        <v>4410696</v>
      </c>
      <c r="O442" t="s">
        <v>227</v>
      </c>
      <c r="P442" s="35">
        <v>45190</v>
      </c>
      <c r="Q442" t="s">
        <v>56</v>
      </c>
      <c r="R442" s="35">
        <v>45190</v>
      </c>
      <c r="T442" t="s">
        <v>63</v>
      </c>
      <c r="U442">
        <v>500</v>
      </c>
      <c r="X442">
        <v>5</v>
      </c>
      <c r="Y442" t="s">
        <v>58</v>
      </c>
      <c r="AC442" t="s">
        <v>59</v>
      </c>
      <c r="AL442">
        <v>0</v>
      </c>
      <c r="AM442">
        <v>0</v>
      </c>
    </row>
    <row r="443" spans="1:39" x14ac:dyDescent="0.3">
      <c r="A443">
        <v>1527235</v>
      </c>
      <c r="B443" t="s">
        <v>938</v>
      </c>
      <c r="C443" t="s">
        <v>629</v>
      </c>
      <c r="D443">
        <v>3611615</v>
      </c>
      <c r="E443" t="s">
        <v>76</v>
      </c>
      <c r="H443" s="35">
        <v>42542</v>
      </c>
      <c r="I443" t="s">
        <v>53</v>
      </c>
      <c r="J443">
        <v>-9</v>
      </c>
      <c r="K443" t="s">
        <v>6</v>
      </c>
      <c r="M443" t="s">
        <v>77</v>
      </c>
      <c r="N443">
        <v>4360002</v>
      </c>
      <c r="O443" t="s">
        <v>78</v>
      </c>
      <c r="P443" s="35">
        <v>45200</v>
      </c>
      <c r="Q443" t="s">
        <v>56</v>
      </c>
      <c r="R443" s="35">
        <v>45200</v>
      </c>
      <c r="T443" t="s">
        <v>63</v>
      </c>
      <c r="U443">
        <v>500</v>
      </c>
      <c r="X443">
        <v>5</v>
      </c>
      <c r="Y443" t="s">
        <v>58</v>
      </c>
      <c r="AC443" t="s">
        <v>59</v>
      </c>
      <c r="AL443">
        <v>0</v>
      </c>
      <c r="AM443">
        <v>0</v>
      </c>
    </row>
    <row r="444" spans="1:39" x14ac:dyDescent="0.3">
      <c r="A444">
        <v>1286813</v>
      </c>
      <c r="B444" t="s">
        <v>939</v>
      </c>
      <c r="C444" t="s">
        <v>271</v>
      </c>
      <c r="D444">
        <v>3731682</v>
      </c>
      <c r="E444" t="s">
        <v>70</v>
      </c>
      <c r="F444" t="s">
        <v>70</v>
      </c>
      <c r="H444" s="35">
        <v>39873</v>
      </c>
      <c r="I444" t="s">
        <v>102</v>
      </c>
      <c r="J444">
        <v>-15</v>
      </c>
      <c r="K444" t="s">
        <v>11</v>
      </c>
      <c r="M444" t="s">
        <v>67</v>
      </c>
      <c r="N444">
        <v>4370038</v>
      </c>
      <c r="O444" t="s">
        <v>427</v>
      </c>
      <c r="P444" s="35">
        <v>45189</v>
      </c>
      <c r="Q444" t="s">
        <v>56</v>
      </c>
      <c r="R444" s="35">
        <v>43747</v>
      </c>
      <c r="T444" t="s">
        <v>63</v>
      </c>
      <c r="U444">
        <v>959</v>
      </c>
      <c r="X444">
        <v>9</v>
      </c>
      <c r="Y444" t="s">
        <v>58</v>
      </c>
      <c r="AC444" t="s">
        <v>59</v>
      </c>
      <c r="AL444">
        <v>0</v>
      </c>
      <c r="AM444">
        <v>0</v>
      </c>
    </row>
    <row r="445" spans="1:39" x14ac:dyDescent="0.3">
      <c r="A445">
        <v>1521939</v>
      </c>
      <c r="B445" t="s">
        <v>940</v>
      </c>
      <c r="C445" t="s">
        <v>941</v>
      </c>
      <c r="D445">
        <v>3611394</v>
      </c>
      <c r="E445" t="s">
        <v>76</v>
      </c>
      <c r="H445" s="35">
        <v>41697</v>
      </c>
      <c r="I445" t="s">
        <v>85</v>
      </c>
      <c r="J445">
        <v>-10</v>
      </c>
      <c r="K445" t="s">
        <v>6</v>
      </c>
      <c r="M445" t="s">
        <v>77</v>
      </c>
      <c r="N445">
        <v>4360002</v>
      </c>
      <c r="O445" t="s">
        <v>78</v>
      </c>
      <c r="P445" s="35">
        <v>45195</v>
      </c>
      <c r="Q445" t="s">
        <v>56</v>
      </c>
      <c r="R445" s="35">
        <v>45195</v>
      </c>
      <c r="T445" t="s">
        <v>63</v>
      </c>
      <c r="U445">
        <v>500</v>
      </c>
      <c r="X445">
        <v>5</v>
      </c>
      <c r="Y445" t="s">
        <v>58</v>
      </c>
      <c r="AC445" t="s">
        <v>59</v>
      </c>
      <c r="AL445">
        <v>0</v>
      </c>
      <c r="AM445">
        <v>0</v>
      </c>
    </row>
    <row r="446" spans="1:39" x14ac:dyDescent="0.3">
      <c r="A446">
        <v>1522141</v>
      </c>
      <c r="B446" t="s">
        <v>943</v>
      </c>
      <c r="C446" t="s">
        <v>944</v>
      </c>
      <c r="D446">
        <v>3611458</v>
      </c>
      <c r="E446" t="s">
        <v>76</v>
      </c>
      <c r="H446" s="35">
        <v>42085</v>
      </c>
      <c r="I446" t="s">
        <v>53</v>
      </c>
      <c r="J446">
        <v>-9</v>
      </c>
      <c r="K446" t="s">
        <v>6</v>
      </c>
      <c r="M446" t="s">
        <v>77</v>
      </c>
      <c r="N446">
        <v>4360002</v>
      </c>
      <c r="O446" t="s">
        <v>78</v>
      </c>
      <c r="P446" s="35">
        <v>45195</v>
      </c>
      <c r="Q446" t="s">
        <v>56</v>
      </c>
      <c r="R446" s="35">
        <v>45195</v>
      </c>
      <c r="T446" t="s">
        <v>63</v>
      </c>
      <c r="U446">
        <v>500</v>
      </c>
      <c r="X446">
        <v>5</v>
      </c>
      <c r="Y446" t="s">
        <v>58</v>
      </c>
      <c r="AC446" t="s">
        <v>59</v>
      </c>
      <c r="AL446">
        <v>0</v>
      </c>
      <c r="AM446">
        <v>0</v>
      </c>
    </row>
    <row r="447" spans="1:39" x14ac:dyDescent="0.3">
      <c r="A447">
        <v>1526842</v>
      </c>
      <c r="B447" t="s">
        <v>947</v>
      </c>
      <c r="C447" t="s">
        <v>640</v>
      </c>
      <c r="D447">
        <v>3736274</v>
      </c>
      <c r="E447" t="s">
        <v>76</v>
      </c>
      <c r="H447" s="35">
        <v>43687</v>
      </c>
      <c r="I447" t="s">
        <v>53</v>
      </c>
      <c r="J447">
        <v>-9</v>
      </c>
      <c r="K447" t="s">
        <v>11</v>
      </c>
      <c r="M447" t="s">
        <v>67</v>
      </c>
      <c r="N447">
        <v>4370002</v>
      </c>
      <c r="O447" t="s">
        <v>68</v>
      </c>
      <c r="P447" s="35">
        <v>45199</v>
      </c>
      <c r="Q447" t="s">
        <v>56</v>
      </c>
      <c r="R447" s="35">
        <v>45199</v>
      </c>
      <c r="T447" t="s">
        <v>63</v>
      </c>
      <c r="U447">
        <v>500</v>
      </c>
      <c r="X447">
        <v>5</v>
      </c>
      <c r="Y447" t="s">
        <v>58</v>
      </c>
      <c r="AC447" t="s">
        <v>59</v>
      </c>
      <c r="AL447">
        <v>0</v>
      </c>
      <c r="AM447">
        <v>0</v>
      </c>
    </row>
    <row r="448" spans="1:39" x14ac:dyDescent="0.3">
      <c r="A448">
        <v>1553648</v>
      </c>
      <c r="B448" t="s">
        <v>946</v>
      </c>
      <c r="C448" t="s">
        <v>729</v>
      </c>
      <c r="D448">
        <v>3736713</v>
      </c>
      <c r="E448" t="s">
        <v>53</v>
      </c>
      <c r="H448" s="35">
        <v>39954</v>
      </c>
      <c r="I448" t="s">
        <v>102</v>
      </c>
      <c r="J448">
        <v>-15</v>
      </c>
      <c r="K448" t="s">
        <v>11</v>
      </c>
      <c r="M448" t="s">
        <v>67</v>
      </c>
      <c r="N448">
        <v>4370425</v>
      </c>
      <c r="O448" t="s">
        <v>948</v>
      </c>
      <c r="P448" s="35">
        <v>45267</v>
      </c>
      <c r="Q448" t="s">
        <v>56</v>
      </c>
      <c r="R448" s="35">
        <v>45267</v>
      </c>
      <c r="S448" s="35">
        <v>45222</v>
      </c>
      <c r="T448" t="s">
        <v>57</v>
      </c>
      <c r="U448">
        <v>500</v>
      </c>
      <c r="X448">
        <v>5</v>
      </c>
      <c r="Y448" t="s">
        <v>58</v>
      </c>
      <c r="AC448" t="s">
        <v>59</v>
      </c>
      <c r="AL448">
        <v>1</v>
      </c>
      <c r="AM448">
        <v>0</v>
      </c>
    </row>
    <row r="449" spans="1:39" x14ac:dyDescent="0.3">
      <c r="A449">
        <v>1506803</v>
      </c>
      <c r="B449" t="s">
        <v>946</v>
      </c>
      <c r="C449" t="s">
        <v>949</v>
      </c>
      <c r="D449">
        <v>4115852</v>
      </c>
      <c r="E449" t="s">
        <v>53</v>
      </c>
      <c r="H449" s="35">
        <v>43216</v>
      </c>
      <c r="I449" t="s">
        <v>53</v>
      </c>
      <c r="J449">
        <v>-9</v>
      </c>
      <c r="K449" t="s">
        <v>11</v>
      </c>
      <c r="M449" t="s">
        <v>181</v>
      </c>
      <c r="N449">
        <v>4410697</v>
      </c>
      <c r="O449" t="s">
        <v>423</v>
      </c>
      <c r="P449" s="35">
        <v>45172</v>
      </c>
      <c r="Q449" t="s">
        <v>56</v>
      </c>
      <c r="R449" s="35">
        <v>45172</v>
      </c>
      <c r="T449" t="s">
        <v>63</v>
      </c>
      <c r="U449">
        <v>500</v>
      </c>
      <c r="X449">
        <v>5</v>
      </c>
      <c r="Y449" t="s">
        <v>58</v>
      </c>
      <c r="AC449" t="s">
        <v>59</v>
      </c>
      <c r="AL449">
        <v>0</v>
      </c>
      <c r="AM449">
        <v>0</v>
      </c>
    </row>
    <row r="450" spans="1:39" x14ac:dyDescent="0.3">
      <c r="A450">
        <v>1521507</v>
      </c>
      <c r="B450" t="s">
        <v>946</v>
      </c>
      <c r="C450" t="s">
        <v>432</v>
      </c>
      <c r="D450">
        <v>3611351</v>
      </c>
      <c r="E450" t="s">
        <v>76</v>
      </c>
      <c r="H450" s="35">
        <v>42281</v>
      </c>
      <c r="I450" t="s">
        <v>53</v>
      </c>
      <c r="J450">
        <v>-9</v>
      </c>
      <c r="K450" t="s">
        <v>11</v>
      </c>
      <c r="M450" t="s">
        <v>77</v>
      </c>
      <c r="N450">
        <v>4360002</v>
      </c>
      <c r="O450" t="s">
        <v>78</v>
      </c>
      <c r="P450" s="35">
        <v>45195</v>
      </c>
      <c r="Q450" t="s">
        <v>56</v>
      </c>
      <c r="R450" s="35">
        <v>45195</v>
      </c>
      <c r="T450" t="s">
        <v>63</v>
      </c>
      <c r="U450">
        <v>500</v>
      </c>
      <c r="X450">
        <v>5</v>
      </c>
      <c r="Y450" t="s">
        <v>58</v>
      </c>
      <c r="AC450" t="s">
        <v>59</v>
      </c>
      <c r="AL450">
        <v>0</v>
      </c>
      <c r="AM450">
        <v>0</v>
      </c>
    </row>
    <row r="451" spans="1:39" x14ac:dyDescent="0.3">
      <c r="A451">
        <v>1314447</v>
      </c>
      <c r="B451" t="s">
        <v>950</v>
      </c>
      <c r="C451" t="s">
        <v>342</v>
      </c>
      <c r="D451">
        <v>3732176</v>
      </c>
      <c r="E451" t="s">
        <v>53</v>
      </c>
      <c r="F451" t="s">
        <v>53</v>
      </c>
      <c r="H451" s="35">
        <v>40218</v>
      </c>
      <c r="I451" t="s">
        <v>110</v>
      </c>
      <c r="J451">
        <v>-14</v>
      </c>
      <c r="K451" t="s">
        <v>11</v>
      </c>
      <c r="M451" t="s">
        <v>67</v>
      </c>
      <c r="N451">
        <v>4370002</v>
      </c>
      <c r="O451" t="s">
        <v>68</v>
      </c>
      <c r="P451" s="35">
        <v>45175</v>
      </c>
      <c r="Q451" t="s">
        <v>56</v>
      </c>
      <c r="R451" s="35">
        <v>44071</v>
      </c>
      <c r="T451" t="s">
        <v>63</v>
      </c>
      <c r="U451">
        <v>500</v>
      </c>
      <c r="X451">
        <v>5</v>
      </c>
      <c r="Y451" t="s">
        <v>58</v>
      </c>
      <c r="AC451" t="s">
        <v>59</v>
      </c>
      <c r="AL451">
        <v>0</v>
      </c>
      <c r="AM451">
        <v>0</v>
      </c>
    </row>
    <row r="452" spans="1:39" x14ac:dyDescent="0.3">
      <c r="A452">
        <v>1556864</v>
      </c>
      <c r="B452" t="s">
        <v>951</v>
      </c>
      <c r="C452" t="s">
        <v>952</v>
      </c>
      <c r="D452">
        <v>4116142</v>
      </c>
      <c r="E452" t="s">
        <v>53</v>
      </c>
      <c r="H452" s="35">
        <v>42419</v>
      </c>
      <c r="I452" t="s">
        <v>53</v>
      </c>
      <c r="J452">
        <v>-9</v>
      </c>
      <c r="K452" t="s">
        <v>11</v>
      </c>
      <c r="M452" t="s">
        <v>181</v>
      </c>
      <c r="N452">
        <v>4410612</v>
      </c>
      <c r="O452" t="s">
        <v>213</v>
      </c>
      <c r="P452" s="35">
        <v>45293</v>
      </c>
      <c r="Q452" t="s">
        <v>56</v>
      </c>
      <c r="R452" s="35">
        <v>45293</v>
      </c>
      <c r="T452" t="s">
        <v>63</v>
      </c>
      <c r="U452">
        <v>500</v>
      </c>
      <c r="X452">
        <v>5</v>
      </c>
      <c r="Y452" t="s">
        <v>58</v>
      </c>
      <c r="AC452" t="s">
        <v>59</v>
      </c>
      <c r="AL452">
        <v>0</v>
      </c>
      <c r="AM452">
        <v>0</v>
      </c>
    </row>
    <row r="453" spans="1:39" x14ac:dyDescent="0.3">
      <c r="A453">
        <v>1562969</v>
      </c>
      <c r="B453" t="s">
        <v>5356</v>
      </c>
      <c r="C453" t="s">
        <v>5357</v>
      </c>
      <c r="D453">
        <v>2817107</v>
      </c>
      <c r="E453" t="s">
        <v>76</v>
      </c>
      <c r="H453" s="35">
        <v>41311</v>
      </c>
      <c r="I453" t="s">
        <v>66</v>
      </c>
      <c r="J453">
        <v>-11</v>
      </c>
      <c r="K453" t="s">
        <v>11</v>
      </c>
      <c r="M453" t="s">
        <v>69</v>
      </c>
      <c r="N453">
        <v>4280121</v>
      </c>
      <c r="O453" t="s">
        <v>286</v>
      </c>
      <c r="P453" s="35">
        <v>45329</v>
      </c>
      <c r="Q453" t="s">
        <v>56</v>
      </c>
      <c r="R453" s="35">
        <v>45329</v>
      </c>
      <c r="T453" t="s">
        <v>63</v>
      </c>
      <c r="U453">
        <v>500</v>
      </c>
      <c r="X453">
        <v>5</v>
      </c>
      <c r="Y453" t="s">
        <v>58</v>
      </c>
      <c r="AC453" t="s">
        <v>59</v>
      </c>
      <c r="AL453">
        <v>0</v>
      </c>
      <c r="AM453">
        <v>0</v>
      </c>
    </row>
    <row r="454" spans="1:39" x14ac:dyDescent="0.3">
      <c r="A454">
        <v>1423612</v>
      </c>
      <c r="B454" t="s">
        <v>953</v>
      </c>
      <c r="C454" t="s">
        <v>954</v>
      </c>
      <c r="D454">
        <v>3733963</v>
      </c>
      <c r="E454" t="s">
        <v>70</v>
      </c>
      <c r="F454" t="s">
        <v>53</v>
      </c>
      <c r="H454" s="35">
        <v>42004</v>
      </c>
      <c r="I454" t="s">
        <v>85</v>
      </c>
      <c r="J454">
        <v>-10</v>
      </c>
      <c r="K454" t="s">
        <v>6</v>
      </c>
      <c r="M454" t="s">
        <v>67</v>
      </c>
      <c r="N454">
        <v>4370596</v>
      </c>
      <c r="O454" t="s">
        <v>280</v>
      </c>
      <c r="P454" s="35">
        <v>45176</v>
      </c>
      <c r="Q454" t="s">
        <v>56</v>
      </c>
      <c r="R454" s="35">
        <v>44818</v>
      </c>
      <c r="T454" t="s">
        <v>63</v>
      </c>
      <c r="U454">
        <v>500</v>
      </c>
      <c r="X454">
        <v>5</v>
      </c>
      <c r="Y454" t="s">
        <v>58</v>
      </c>
      <c r="AC454" t="s">
        <v>59</v>
      </c>
      <c r="AL454">
        <v>1</v>
      </c>
      <c r="AM454">
        <v>0</v>
      </c>
    </row>
    <row r="455" spans="1:39" x14ac:dyDescent="0.3">
      <c r="A455">
        <v>1364125</v>
      </c>
      <c r="B455" t="s">
        <v>953</v>
      </c>
      <c r="C455" t="s">
        <v>956</v>
      </c>
      <c r="D455">
        <v>1810252</v>
      </c>
      <c r="E455" t="s">
        <v>70</v>
      </c>
      <c r="F455" t="s">
        <v>53</v>
      </c>
      <c r="H455" s="35">
        <v>40681</v>
      </c>
      <c r="I455" t="s">
        <v>90</v>
      </c>
      <c r="J455">
        <v>-13</v>
      </c>
      <c r="K455" t="s">
        <v>11</v>
      </c>
      <c r="M455" t="s">
        <v>71</v>
      </c>
      <c r="N455">
        <v>4180530</v>
      </c>
      <c r="O455" t="s">
        <v>942</v>
      </c>
      <c r="P455" s="35">
        <v>45195</v>
      </c>
      <c r="Q455" t="s">
        <v>56</v>
      </c>
      <c r="R455" s="35">
        <v>44483</v>
      </c>
      <c r="T455" t="s">
        <v>63</v>
      </c>
      <c r="U455">
        <v>500</v>
      </c>
      <c r="X455">
        <v>5</v>
      </c>
      <c r="Y455" t="s">
        <v>58</v>
      </c>
      <c r="AC455" t="s">
        <v>59</v>
      </c>
      <c r="AL455">
        <v>0</v>
      </c>
      <c r="AM455">
        <v>0</v>
      </c>
    </row>
    <row r="456" spans="1:39" x14ac:dyDescent="0.3">
      <c r="A456">
        <v>1457703</v>
      </c>
      <c r="B456" t="s">
        <v>957</v>
      </c>
      <c r="C456" t="s">
        <v>958</v>
      </c>
      <c r="D456">
        <v>1810991</v>
      </c>
      <c r="E456" t="s">
        <v>53</v>
      </c>
      <c r="F456" t="s">
        <v>53</v>
      </c>
      <c r="H456" s="35">
        <v>41189</v>
      </c>
      <c r="I456" t="s">
        <v>143</v>
      </c>
      <c r="J456">
        <v>-12</v>
      </c>
      <c r="K456" t="s">
        <v>6</v>
      </c>
      <c r="M456" t="s">
        <v>71</v>
      </c>
      <c r="N456">
        <v>4180485</v>
      </c>
      <c r="O456" t="s">
        <v>174</v>
      </c>
      <c r="P456" s="35">
        <v>45216</v>
      </c>
      <c r="Q456" t="s">
        <v>56</v>
      </c>
      <c r="R456" s="35">
        <v>44874</v>
      </c>
      <c r="T456" t="s">
        <v>63</v>
      </c>
      <c r="U456">
        <v>500</v>
      </c>
      <c r="X456">
        <v>5</v>
      </c>
      <c r="Y456" t="s">
        <v>58</v>
      </c>
      <c r="AC456" t="s">
        <v>59</v>
      </c>
      <c r="AL456">
        <v>0</v>
      </c>
      <c r="AM456">
        <v>0</v>
      </c>
    </row>
    <row r="457" spans="1:39" x14ac:dyDescent="0.3">
      <c r="A457">
        <v>1529933</v>
      </c>
      <c r="B457" t="s">
        <v>959</v>
      </c>
      <c r="C457" t="s">
        <v>127</v>
      </c>
      <c r="D457">
        <v>1811321</v>
      </c>
      <c r="E457" t="s">
        <v>70</v>
      </c>
      <c r="H457" s="35">
        <v>41626</v>
      </c>
      <c r="I457" t="s">
        <v>66</v>
      </c>
      <c r="J457">
        <v>-11</v>
      </c>
      <c r="K457" t="s">
        <v>11</v>
      </c>
      <c r="M457" t="s">
        <v>71</v>
      </c>
      <c r="N457">
        <v>4180613</v>
      </c>
      <c r="O457" t="s">
        <v>87</v>
      </c>
      <c r="P457" s="35">
        <v>45203</v>
      </c>
      <c r="Q457" t="s">
        <v>56</v>
      </c>
      <c r="R457" s="35">
        <v>45203</v>
      </c>
      <c r="T457" t="s">
        <v>63</v>
      </c>
      <c r="U457">
        <v>500</v>
      </c>
      <c r="X457">
        <v>5</v>
      </c>
      <c r="Y457" t="s">
        <v>58</v>
      </c>
      <c r="AC457" t="s">
        <v>59</v>
      </c>
      <c r="AL457">
        <v>0</v>
      </c>
      <c r="AM457">
        <v>0</v>
      </c>
    </row>
    <row r="458" spans="1:39" x14ac:dyDescent="0.3">
      <c r="A458">
        <v>1552359</v>
      </c>
      <c r="B458" t="s">
        <v>960</v>
      </c>
      <c r="C458" t="s">
        <v>127</v>
      </c>
      <c r="D458">
        <v>1811435</v>
      </c>
      <c r="E458" t="s">
        <v>76</v>
      </c>
      <c r="H458" s="35">
        <v>41626</v>
      </c>
      <c r="I458" t="s">
        <v>66</v>
      </c>
      <c r="J458">
        <v>-11</v>
      </c>
      <c r="K458" t="s">
        <v>11</v>
      </c>
      <c r="M458" t="s">
        <v>71</v>
      </c>
      <c r="N458">
        <v>4180696</v>
      </c>
      <c r="O458" t="s">
        <v>137</v>
      </c>
      <c r="P458" s="35">
        <v>45263</v>
      </c>
      <c r="Q458" t="s">
        <v>56</v>
      </c>
      <c r="R458" s="35">
        <v>45263</v>
      </c>
      <c r="T458" t="s">
        <v>63</v>
      </c>
      <c r="U458">
        <v>500</v>
      </c>
      <c r="X458">
        <v>5</v>
      </c>
      <c r="Y458" t="s">
        <v>58</v>
      </c>
      <c r="AC458" t="s">
        <v>59</v>
      </c>
      <c r="AL458">
        <v>0</v>
      </c>
      <c r="AM458">
        <v>0</v>
      </c>
    </row>
    <row r="459" spans="1:39" x14ac:dyDescent="0.3">
      <c r="A459">
        <v>1349410</v>
      </c>
      <c r="B459" t="s">
        <v>960</v>
      </c>
      <c r="C459" t="s">
        <v>207</v>
      </c>
      <c r="D459">
        <v>4532452</v>
      </c>
      <c r="E459" t="s">
        <v>70</v>
      </c>
      <c r="F459" t="s">
        <v>70</v>
      </c>
      <c r="H459" s="35">
        <v>39164</v>
      </c>
      <c r="I459" t="s">
        <v>125</v>
      </c>
      <c r="J459">
        <v>-17</v>
      </c>
      <c r="K459" t="s">
        <v>11</v>
      </c>
      <c r="M459" t="s">
        <v>54</v>
      </c>
      <c r="N459">
        <v>4450108</v>
      </c>
      <c r="O459" t="s">
        <v>157</v>
      </c>
      <c r="P459" s="35">
        <v>45175</v>
      </c>
      <c r="Q459" t="s">
        <v>56</v>
      </c>
      <c r="R459" s="35">
        <v>44463</v>
      </c>
      <c r="T459" t="s">
        <v>63</v>
      </c>
      <c r="U459">
        <v>637</v>
      </c>
      <c r="X459">
        <v>6</v>
      </c>
      <c r="Y459" t="s">
        <v>58</v>
      </c>
      <c r="AC459" t="s">
        <v>59</v>
      </c>
      <c r="AL459">
        <v>0</v>
      </c>
      <c r="AM459">
        <v>0</v>
      </c>
    </row>
    <row r="460" spans="1:39" x14ac:dyDescent="0.3">
      <c r="A460">
        <v>1474487</v>
      </c>
      <c r="B460" t="s">
        <v>961</v>
      </c>
      <c r="C460" t="s">
        <v>391</v>
      </c>
      <c r="D460">
        <v>4537180</v>
      </c>
      <c r="E460" t="s">
        <v>53</v>
      </c>
      <c r="F460" t="s">
        <v>53</v>
      </c>
      <c r="H460" s="35">
        <v>40890</v>
      </c>
      <c r="I460" t="s">
        <v>90</v>
      </c>
      <c r="J460">
        <v>-13</v>
      </c>
      <c r="K460" t="s">
        <v>11</v>
      </c>
      <c r="M460" t="s">
        <v>54</v>
      </c>
      <c r="N460">
        <v>4450561</v>
      </c>
      <c r="O460" t="s">
        <v>501</v>
      </c>
      <c r="P460" s="35">
        <v>45183</v>
      </c>
      <c r="Q460" t="s">
        <v>56</v>
      </c>
      <c r="R460" s="35">
        <v>44966</v>
      </c>
      <c r="T460" t="s">
        <v>63</v>
      </c>
      <c r="U460">
        <v>500</v>
      </c>
      <c r="X460">
        <v>5</v>
      </c>
      <c r="Y460" t="s">
        <v>58</v>
      </c>
      <c r="AC460" t="s">
        <v>59</v>
      </c>
      <c r="AL460">
        <v>0</v>
      </c>
      <c r="AM460">
        <v>0</v>
      </c>
    </row>
    <row r="461" spans="1:39" x14ac:dyDescent="0.3">
      <c r="A461">
        <v>1254041</v>
      </c>
      <c r="B461" t="s">
        <v>962</v>
      </c>
      <c r="C461" t="s">
        <v>930</v>
      </c>
      <c r="D461">
        <v>4114089</v>
      </c>
      <c r="E461" t="s">
        <v>70</v>
      </c>
      <c r="F461" t="s">
        <v>70</v>
      </c>
      <c r="H461" s="35">
        <v>38592</v>
      </c>
      <c r="I461" t="s">
        <v>262</v>
      </c>
      <c r="J461">
        <v>-19</v>
      </c>
      <c r="K461" t="s">
        <v>6</v>
      </c>
      <c r="M461" t="s">
        <v>181</v>
      </c>
      <c r="N461">
        <v>4410016</v>
      </c>
      <c r="O461" t="s">
        <v>793</v>
      </c>
      <c r="P461" s="35">
        <v>45179</v>
      </c>
      <c r="Q461" t="s">
        <v>56</v>
      </c>
      <c r="R461" s="35">
        <v>43495</v>
      </c>
      <c r="S461" s="35">
        <v>45170</v>
      </c>
      <c r="T461" t="s">
        <v>57</v>
      </c>
      <c r="U461">
        <v>587</v>
      </c>
      <c r="X461">
        <v>5</v>
      </c>
      <c r="Y461" t="s">
        <v>58</v>
      </c>
      <c r="AC461" t="s">
        <v>59</v>
      </c>
      <c r="AL461">
        <v>0</v>
      </c>
      <c r="AM461">
        <v>0</v>
      </c>
    </row>
    <row r="462" spans="1:39" x14ac:dyDescent="0.3">
      <c r="A462">
        <v>1223387</v>
      </c>
      <c r="B462" t="s">
        <v>962</v>
      </c>
      <c r="C462" t="s">
        <v>342</v>
      </c>
      <c r="D462">
        <v>4113847</v>
      </c>
      <c r="E462" t="s">
        <v>70</v>
      </c>
      <c r="F462" t="s">
        <v>70</v>
      </c>
      <c r="H462" s="35">
        <v>39643</v>
      </c>
      <c r="I462" t="s">
        <v>98</v>
      </c>
      <c r="J462">
        <v>-16</v>
      </c>
      <c r="K462" t="s">
        <v>11</v>
      </c>
      <c r="M462" t="s">
        <v>67</v>
      </c>
      <c r="N462">
        <v>4370002</v>
      </c>
      <c r="O462" t="s">
        <v>68</v>
      </c>
      <c r="P462" s="35">
        <v>45175</v>
      </c>
      <c r="Q462" t="s">
        <v>56</v>
      </c>
      <c r="R462" s="35">
        <v>43365</v>
      </c>
      <c r="T462" t="s">
        <v>63</v>
      </c>
      <c r="U462">
        <v>1621</v>
      </c>
      <c r="X462">
        <v>16</v>
      </c>
      <c r="Y462" t="s">
        <v>58</v>
      </c>
      <c r="AB462" s="35">
        <v>44378</v>
      </c>
      <c r="AC462" t="s">
        <v>59</v>
      </c>
      <c r="AL462">
        <v>0</v>
      </c>
      <c r="AM462">
        <v>0</v>
      </c>
    </row>
    <row r="463" spans="1:39" x14ac:dyDescent="0.3">
      <c r="A463">
        <v>1543694</v>
      </c>
      <c r="B463" t="s">
        <v>963</v>
      </c>
      <c r="C463" t="s">
        <v>384</v>
      </c>
      <c r="D463">
        <v>3736546</v>
      </c>
      <c r="E463" t="s">
        <v>53</v>
      </c>
      <c r="H463" s="35">
        <v>40320</v>
      </c>
      <c r="I463" t="s">
        <v>110</v>
      </c>
      <c r="J463">
        <v>-14</v>
      </c>
      <c r="K463" t="s">
        <v>11</v>
      </c>
      <c r="M463" t="s">
        <v>67</v>
      </c>
      <c r="N463">
        <v>4370002</v>
      </c>
      <c r="O463" t="s">
        <v>68</v>
      </c>
      <c r="P463" s="35">
        <v>45235</v>
      </c>
      <c r="Q463" t="s">
        <v>56</v>
      </c>
      <c r="R463" s="35">
        <v>45235</v>
      </c>
      <c r="T463" t="s">
        <v>63</v>
      </c>
      <c r="U463">
        <v>500</v>
      </c>
      <c r="X463">
        <v>5</v>
      </c>
      <c r="Y463" t="s">
        <v>58</v>
      </c>
      <c r="AC463" t="s">
        <v>59</v>
      </c>
      <c r="AL463">
        <v>0</v>
      </c>
      <c r="AM463">
        <v>0</v>
      </c>
    </row>
    <row r="464" spans="1:39" x14ac:dyDescent="0.3">
      <c r="A464">
        <v>1432822</v>
      </c>
      <c r="B464" t="s">
        <v>964</v>
      </c>
      <c r="C464" t="s">
        <v>251</v>
      </c>
      <c r="D464">
        <v>3734272</v>
      </c>
      <c r="E464" t="s">
        <v>70</v>
      </c>
      <c r="F464" t="s">
        <v>70</v>
      </c>
      <c r="H464" s="35">
        <v>40258</v>
      </c>
      <c r="I464" t="s">
        <v>110</v>
      </c>
      <c r="J464">
        <v>-14</v>
      </c>
      <c r="K464" t="s">
        <v>11</v>
      </c>
      <c r="M464" t="s">
        <v>67</v>
      </c>
      <c r="N464">
        <v>4370146</v>
      </c>
      <c r="O464" t="s">
        <v>408</v>
      </c>
      <c r="P464" s="35">
        <v>45183</v>
      </c>
      <c r="Q464" t="s">
        <v>56</v>
      </c>
      <c r="R464" s="35">
        <v>44827</v>
      </c>
      <c r="T464" t="s">
        <v>63</v>
      </c>
      <c r="U464">
        <v>500</v>
      </c>
      <c r="X464">
        <v>5</v>
      </c>
      <c r="Y464" t="s">
        <v>58</v>
      </c>
      <c r="AC464" t="s">
        <v>59</v>
      </c>
      <c r="AL464">
        <v>0</v>
      </c>
      <c r="AM464">
        <v>0</v>
      </c>
    </row>
    <row r="465" spans="1:39" x14ac:dyDescent="0.3">
      <c r="A465">
        <v>1555442</v>
      </c>
      <c r="B465" t="s">
        <v>965</v>
      </c>
      <c r="C465" t="s">
        <v>966</v>
      </c>
      <c r="D465">
        <v>4116134</v>
      </c>
      <c r="E465" t="s">
        <v>76</v>
      </c>
      <c r="H465" s="35">
        <v>41143</v>
      </c>
      <c r="I465" t="s">
        <v>143</v>
      </c>
      <c r="J465">
        <v>-12</v>
      </c>
      <c r="K465" t="s">
        <v>11</v>
      </c>
      <c r="M465" t="s">
        <v>181</v>
      </c>
      <c r="N465">
        <v>4410612</v>
      </c>
      <c r="O465" t="s">
        <v>213</v>
      </c>
      <c r="P465" s="35">
        <v>45277</v>
      </c>
      <c r="Q465" t="s">
        <v>56</v>
      </c>
      <c r="R465" s="35">
        <v>45277</v>
      </c>
      <c r="T465" t="s">
        <v>63</v>
      </c>
      <c r="U465">
        <v>500</v>
      </c>
      <c r="X465">
        <v>5</v>
      </c>
      <c r="Y465" t="s">
        <v>58</v>
      </c>
      <c r="AC465" t="s">
        <v>59</v>
      </c>
      <c r="AL465">
        <v>0</v>
      </c>
      <c r="AM465">
        <v>0</v>
      </c>
    </row>
    <row r="466" spans="1:39" x14ac:dyDescent="0.3">
      <c r="A466">
        <v>1202829</v>
      </c>
      <c r="B466" t="s">
        <v>967</v>
      </c>
      <c r="C466" t="s">
        <v>101</v>
      </c>
      <c r="D466">
        <v>3729961</v>
      </c>
      <c r="E466" t="s">
        <v>70</v>
      </c>
      <c r="F466" t="s">
        <v>70</v>
      </c>
      <c r="H466" s="35">
        <v>41172</v>
      </c>
      <c r="I466" t="s">
        <v>143</v>
      </c>
      <c r="J466">
        <v>-12</v>
      </c>
      <c r="K466" t="s">
        <v>11</v>
      </c>
      <c r="M466" t="s">
        <v>67</v>
      </c>
      <c r="N466">
        <v>4370002</v>
      </c>
      <c r="O466" t="s">
        <v>68</v>
      </c>
      <c r="P466" s="35">
        <v>45189</v>
      </c>
      <c r="Q466" t="s">
        <v>56</v>
      </c>
      <c r="R466" s="35">
        <v>43119</v>
      </c>
      <c r="T466" t="s">
        <v>63</v>
      </c>
      <c r="U466">
        <v>524</v>
      </c>
      <c r="X466">
        <v>5</v>
      </c>
      <c r="Y466" t="s">
        <v>58</v>
      </c>
      <c r="AB466" s="35">
        <v>45108</v>
      </c>
      <c r="AC466" t="s">
        <v>59</v>
      </c>
      <c r="AL466">
        <v>0</v>
      </c>
      <c r="AM466">
        <v>0</v>
      </c>
    </row>
    <row r="467" spans="1:39" x14ac:dyDescent="0.3">
      <c r="A467">
        <v>1521009</v>
      </c>
      <c r="B467" t="s">
        <v>968</v>
      </c>
      <c r="C467" t="s">
        <v>969</v>
      </c>
      <c r="D467">
        <v>2816865</v>
      </c>
      <c r="E467" t="s">
        <v>53</v>
      </c>
      <c r="H467" s="35">
        <v>40300</v>
      </c>
      <c r="I467" t="s">
        <v>110</v>
      </c>
      <c r="J467">
        <v>-14</v>
      </c>
      <c r="K467" t="s">
        <v>11</v>
      </c>
      <c r="M467" t="s">
        <v>69</v>
      </c>
      <c r="N467">
        <v>4280004</v>
      </c>
      <c r="O467" t="s">
        <v>99</v>
      </c>
      <c r="P467" s="35">
        <v>45194</v>
      </c>
      <c r="Q467" t="s">
        <v>56</v>
      </c>
      <c r="R467" s="35">
        <v>45194</v>
      </c>
      <c r="T467" t="s">
        <v>63</v>
      </c>
      <c r="U467">
        <v>500</v>
      </c>
      <c r="X467">
        <v>5</v>
      </c>
      <c r="Y467" t="s">
        <v>58</v>
      </c>
      <c r="AC467" t="s">
        <v>59</v>
      </c>
      <c r="AL467">
        <v>0</v>
      </c>
      <c r="AM467">
        <v>0</v>
      </c>
    </row>
    <row r="468" spans="1:39" x14ac:dyDescent="0.3">
      <c r="A468">
        <v>1554449</v>
      </c>
      <c r="B468" t="s">
        <v>970</v>
      </c>
      <c r="C468" t="s">
        <v>971</v>
      </c>
      <c r="D468">
        <v>3736733</v>
      </c>
      <c r="E468" t="s">
        <v>53</v>
      </c>
      <c r="H468" s="35">
        <v>41901</v>
      </c>
      <c r="I468" t="s">
        <v>85</v>
      </c>
      <c r="J468">
        <v>-10</v>
      </c>
      <c r="K468" t="s">
        <v>6</v>
      </c>
      <c r="M468" t="s">
        <v>67</v>
      </c>
      <c r="N468">
        <v>4370698</v>
      </c>
      <c r="O468" t="s">
        <v>200</v>
      </c>
      <c r="P468" s="35">
        <v>45273</v>
      </c>
      <c r="Q468" t="s">
        <v>56</v>
      </c>
      <c r="R468" s="35">
        <v>45273</v>
      </c>
      <c r="T468" t="s">
        <v>63</v>
      </c>
      <c r="U468">
        <v>500</v>
      </c>
      <c r="X468">
        <v>5</v>
      </c>
      <c r="Y468" t="s">
        <v>58</v>
      </c>
      <c r="AC468" t="s">
        <v>59</v>
      </c>
      <c r="AL468">
        <v>0</v>
      </c>
      <c r="AM468">
        <v>0</v>
      </c>
    </row>
    <row r="469" spans="1:39" x14ac:dyDescent="0.3">
      <c r="A469">
        <v>1345834</v>
      </c>
      <c r="B469" t="s">
        <v>972</v>
      </c>
      <c r="C469" t="s">
        <v>513</v>
      </c>
      <c r="D469">
        <v>3732937</v>
      </c>
      <c r="E469" t="s">
        <v>53</v>
      </c>
      <c r="H469" s="35">
        <v>40633</v>
      </c>
      <c r="I469" t="s">
        <v>90</v>
      </c>
      <c r="J469">
        <v>-13</v>
      </c>
      <c r="K469" t="s">
        <v>11</v>
      </c>
      <c r="M469" t="s">
        <v>67</v>
      </c>
      <c r="N469">
        <v>4370004</v>
      </c>
      <c r="O469" t="s">
        <v>808</v>
      </c>
      <c r="P469" s="35">
        <v>45198</v>
      </c>
      <c r="Q469" t="s">
        <v>56</v>
      </c>
      <c r="R469" s="35">
        <v>44461</v>
      </c>
      <c r="T469" t="s">
        <v>63</v>
      </c>
      <c r="U469">
        <v>500</v>
      </c>
      <c r="X469">
        <v>5</v>
      </c>
      <c r="Y469" t="s">
        <v>58</v>
      </c>
      <c r="AC469" t="s">
        <v>59</v>
      </c>
      <c r="AL469">
        <v>0</v>
      </c>
      <c r="AM469">
        <v>0</v>
      </c>
    </row>
    <row r="470" spans="1:39" x14ac:dyDescent="0.3">
      <c r="A470">
        <v>1543070</v>
      </c>
      <c r="B470" t="s">
        <v>973</v>
      </c>
      <c r="C470" t="s">
        <v>974</v>
      </c>
      <c r="D470">
        <v>4538451</v>
      </c>
      <c r="E470" t="s">
        <v>53</v>
      </c>
      <c r="H470" s="35">
        <v>39435</v>
      </c>
      <c r="I470" t="s">
        <v>125</v>
      </c>
      <c r="J470">
        <v>-17</v>
      </c>
      <c r="K470" t="s">
        <v>6</v>
      </c>
      <c r="M470" t="s">
        <v>54</v>
      </c>
      <c r="N470">
        <v>4450772</v>
      </c>
      <c r="O470" t="s">
        <v>926</v>
      </c>
      <c r="P470" s="35">
        <v>45231</v>
      </c>
      <c r="Q470" t="s">
        <v>56</v>
      </c>
      <c r="R470" s="35">
        <v>45231</v>
      </c>
      <c r="T470" t="s">
        <v>63</v>
      </c>
      <c r="U470">
        <v>500</v>
      </c>
      <c r="X470">
        <v>5</v>
      </c>
      <c r="Y470" t="s">
        <v>58</v>
      </c>
      <c r="AC470" t="s">
        <v>59</v>
      </c>
      <c r="AL470">
        <v>0</v>
      </c>
      <c r="AM470">
        <v>0</v>
      </c>
    </row>
    <row r="471" spans="1:39" x14ac:dyDescent="0.3">
      <c r="A471">
        <v>1328141</v>
      </c>
      <c r="B471" t="s">
        <v>975</v>
      </c>
      <c r="C471" t="s">
        <v>356</v>
      </c>
      <c r="D471">
        <v>3732539</v>
      </c>
      <c r="E471" t="s">
        <v>53</v>
      </c>
      <c r="F471" t="s">
        <v>53</v>
      </c>
      <c r="H471" s="35">
        <v>40867</v>
      </c>
      <c r="I471" t="s">
        <v>90</v>
      </c>
      <c r="J471">
        <v>-13</v>
      </c>
      <c r="K471" t="s">
        <v>11</v>
      </c>
      <c r="M471" t="s">
        <v>67</v>
      </c>
      <c r="N471">
        <v>4370566</v>
      </c>
      <c r="O471" t="s">
        <v>111</v>
      </c>
      <c r="P471" s="35">
        <v>45204</v>
      </c>
      <c r="Q471" t="s">
        <v>56</v>
      </c>
      <c r="R471" s="35">
        <v>44118</v>
      </c>
      <c r="T471" t="s">
        <v>63</v>
      </c>
      <c r="U471">
        <v>500</v>
      </c>
      <c r="X471">
        <v>5</v>
      </c>
      <c r="Y471" t="s">
        <v>58</v>
      </c>
      <c r="AC471" t="s">
        <v>59</v>
      </c>
      <c r="AL471">
        <v>0</v>
      </c>
      <c r="AM471">
        <v>0</v>
      </c>
    </row>
    <row r="472" spans="1:39" x14ac:dyDescent="0.3">
      <c r="A472">
        <v>1540978</v>
      </c>
      <c r="B472" t="s">
        <v>975</v>
      </c>
      <c r="C472" t="s">
        <v>724</v>
      </c>
      <c r="D472">
        <v>4538438</v>
      </c>
      <c r="E472" t="s">
        <v>53</v>
      </c>
      <c r="H472" s="35">
        <v>40979</v>
      </c>
      <c r="I472" t="s">
        <v>143</v>
      </c>
      <c r="J472">
        <v>-12</v>
      </c>
      <c r="K472" t="s">
        <v>11</v>
      </c>
      <c r="M472" t="s">
        <v>54</v>
      </c>
      <c r="N472">
        <v>4450616</v>
      </c>
      <c r="O472" t="s">
        <v>296</v>
      </c>
      <c r="P472" s="35">
        <v>45222</v>
      </c>
      <c r="Q472" t="s">
        <v>56</v>
      </c>
      <c r="R472" s="35">
        <v>45222</v>
      </c>
      <c r="S472" s="35">
        <v>45111</v>
      </c>
      <c r="T472" t="s">
        <v>57</v>
      </c>
      <c r="U472">
        <v>500</v>
      </c>
      <c r="X472">
        <v>5</v>
      </c>
      <c r="Y472" t="s">
        <v>58</v>
      </c>
      <c r="AC472" t="s">
        <v>59</v>
      </c>
      <c r="AL472">
        <v>0</v>
      </c>
      <c r="AM472">
        <v>0</v>
      </c>
    </row>
    <row r="473" spans="1:39" x14ac:dyDescent="0.3">
      <c r="A473">
        <v>1451532</v>
      </c>
      <c r="B473" t="s">
        <v>976</v>
      </c>
      <c r="C473" t="s">
        <v>101</v>
      </c>
      <c r="D473">
        <v>4535611</v>
      </c>
      <c r="E473" t="s">
        <v>53</v>
      </c>
      <c r="F473" t="s">
        <v>53</v>
      </c>
      <c r="H473" s="35">
        <v>40905</v>
      </c>
      <c r="I473" t="s">
        <v>90</v>
      </c>
      <c r="J473">
        <v>-13</v>
      </c>
      <c r="K473" t="s">
        <v>11</v>
      </c>
      <c r="M473" t="s">
        <v>54</v>
      </c>
      <c r="N473">
        <v>4450210</v>
      </c>
      <c r="O473" t="s">
        <v>416</v>
      </c>
      <c r="P473" s="35">
        <v>45308</v>
      </c>
      <c r="Q473" t="s">
        <v>56</v>
      </c>
      <c r="R473" s="35">
        <v>44853</v>
      </c>
      <c r="T473" t="s">
        <v>63</v>
      </c>
      <c r="U473">
        <v>500</v>
      </c>
      <c r="X473">
        <v>5</v>
      </c>
      <c r="Y473" t="s">
        <v>58</v>
      </c>
      <c r="AC473" t="s">
        <v>59</v>
      </c>
      <c r="AL473">
        <v>1</v>
      </c>
      <c r="AM473">
        <v>0</v>
      </c>
    </row>
    <row r="474" spans="1:39" x14ac:dyDescent="0.3">
      <c r="A474">
        <v>1523611</v>
      </c>
      <c r="B474" t="s">
        <v>977</v>
      </c>
      <c r="C474" t="s">
        <v>650</v>
      </c>
      <c r="D474">
        <v>3611537</v>
      </c>
      <c r="E474" t="s">
        <v>76</v>
      </c>
      <c r="H474" s="35">
        <v>42905</v>
      </c>
      <c r="I474" t="s">
        <v>53</v>
      </c>
      <c r="J474">
        <v>-9</v>
      </c>
      <c r="K474" t="s">
        <v>11</v>
      </c>
      <c r="M474" t="s">
        <v>77</v>
      </c>
      <c r="N474">
        <v>4360002</v>
      </c>
      <c r="O474" t="s">
        <v>78</v>
      </c>
      <c r="P474" s="35">
        <v>45197</v>
      </c>
      <c r="Q474" t="s">
        <v>56</v>
      </c>
      <c r="R474" s="35">
        <v>45197</v>
      </c>
      <c r="T474" t="s">
        <v>63</v>
      </c>
      <c r="U474">
        <v>500</v>
      </c>
      <c r="X474">
        <v>5</v>
      </c>
      <c r="Y474" t="s">
        <v>58</v>
      </c>
      <c r="AC474" t="s">
        <v>59</v>
      </c>
      <c r="AL474">
        <v>0</v>
      </c>
      <c r="AM474">
        <v>0</v>
      </c>
    </row>
    <row r="475" spans="1:39" x14ac:dyDescent="0.3">
      <c r="A475">
        <v>1511279</v>
      </c>
      <c r="B475" t="s">
        <v>978</v>
      </c>
      <c r="C475" t="s">
        <v>391</v>
      </c>
      <c r="D475">
        <v>3736017</v>
      </c>
      <c r="E475" t="s">
        <v>53</v>
      </c>
      <c r="H475" s="35">
        <v>40831</v>
      </c>
      <c r="I475" t="s">
        <v>90</v>
      </c>
      <c r="J475">
        <v>-13</v>
      </c>
      <c r="K475" t="s">
        <v>11</v>
      </c>
      <c r="M475" t="s">
        <v>67</v>
      </c>
      <c r="N475">
        <v>4370002</v>
      </c>
      <c r="O475" t="s">
        <v>68</v>
      </c>
      <c r="P475" s="35">
        <v>45182</v>
      </c>
      <c r="Q475" t="s">
        <v>56</v>
      </c>
      <c r="R475" s="35">
        <v>45182</v>
      </c>
      <c r="T475" t="s">
        <v>63</v>
      </c>
      <c r="U475">
        <v>500</v>
      </c>
      <c r="X475">
        <v>5</v>
      </c>
      <c r="Y475" t="s">
        <v>58</v>
      </c>
      <c r="AC475" t="s">
        <v>59</v>
      </c>
      <c r="AL475">
        <v>0</v>
      </c>
      <c r="AM475">
        <v>0</v>
      </c>
    </row>
    <row r="476" spans="1:39" x14ac:dyDescent="0.3">
      <c r="A476">
        <v>1535018</v>
      </c>
      <c r="B476" t="s">
        <v>979</v>
      </c>
      <c r="C476" t="s">
        <v>106</v>
      </c>
      <c r="D476">
        <v>3736425</v>
      </c>
      <c r="E476" t="s">
        <v>53</v>
      </c>
      <c r="H476" s="35">
        <v>40943</v>
      </c>
      <c r="I476" t="s">
        <v>143</v>
      </c>
      <c r="J476">
        <v>-12</v>
      </c>
      <c r="K476" t="s">
        <v>11</v>
      </c>
      <c r="M476" t="s">
        <v>67</v>
      </c>
      <c r="N476">
        <v>4370146</v>
      </c>
      <c r="O476" t="s">
        <v>408</v>
      </c>
      <c r="P476" s="35">
        <v>45210</v>
      </c>
      <c r="Q476" t="s">
        <v>56</v>
      </c>
      <c r="R476" s="35">
        <v>45210</v>
      </c>
      <c r="T476" t="s">
        <v>63</v>
      </c>
      <c r="U476">
        <v>500</v>
      </c>
      <c r="X476">
        <v>5</v>
      </c>
      <c r="Y476" t="s">
        <v>58</v>
      </c>
      <c r="AC476" t="s">
        <v>59</v>
      </c>
      <c r="AL476">
        <v>0</v>
      </c>
      <c r="AM476">
        <v>0</v>
      </c>
    </row>
    <row r="477" spans="1:39" x14ac:dyDescent="0.3">
      <c r="A477">
        <v>1320127</v>
      </c>
      <c r="B477" t="s">
        <v>980</v>
      </c>
      <c r="C477" t="s">
        <v>112</v>
      </c>
      <c r="D477">
        <v>4114544</v>
      </c>
      <c r="E477" t="s">
        <v>70</v>
      </c>
      <c r="F477" t="s">
        <v>70</v>
      </c>
      <c r="H477" s="35">
        <v>40358</v>
      </c>
      <c r="I477" t="s">
        <v>110</v>
      </c>
      <c r="J477">
        <v>-14</v>
      </c>
      <c r="K477" t="s">
        <v>11</v>
      </c>
      <c r="M477" t="s">
        <v>181</v>
      </c>
      <c r="N477">
        <v>4410466</v>
      </c>
      <c r="O477" t="s">
        <v>236</v>
      </c>
      <c r="P477" s="35">
        <v>45176</v>
      </c>
      <c r="Q477" t="s">
        <v>56</v>
      </c>
      <c r="R477" s="35">
        <v>44097</v>
      </c>
      <c r="T477" t="s">
        <v>63</v>
      </c>
      <c r="U477">
        <v>500</v>
      </c>
      <c r="X477">
        <v>5</v>
      </c>
      <c r="Y477" t="s">
        <v>58</v>
      </c>
      <c r="AC477" t="s">
        <v>59</v>
      </c>
      <c r="AL477">
        <v>0</v>
      </c>
      <c r="AM477">
        <v>0</v>
      </c>
    </row>
    <row r="478" spans="1:39" x14ac:dyDescent="0.3">
      <c r="A478">
        <v>1518380</v>
      </c>
      <c r="B478" t="s">
        <v>981</v>
      </c>
      <c r="C478" t="s">
        <v>982</v>
      </c>
      <c r="D478">
        <v>3611340</v>
      </c>
      <c r="E478" t="s">
        <v>70</v>
      </c>
      <c r="H478" s="35">
        <v>41457</v>
      </c>
      <c r="I478" t="s">
        <v>66</v>
      </c>
      <c r="J478">
        <v>-11</v>
      </c>
      <c r="K478" t="s">
        <v>11</v>
      </c>
      <c r="M478" t="s">
        <v>77</v>
      </c>
      <c r="N478">
        <v>4360729</v>
      </c>
      <c r="O478" t="s">
        <v>319</v>
      </c>
      <c r="P478" s="35">
        <v>45191</v>
      </c>
      <c r="Q478" t="s">
        <v>56</v>
      </c>
      <c r="R478" s="35">
        <v>45191</v>
      </c>
      <c r="T478" t="s">
        <v>63</v>
      </c>
      <c r="U478">
        <v>500</v>
      </c>
      <c r="X478">
        <v>5</v>
      </c>
      <c r="Y478" t="s">
        <v>58</v>
      </c>
      <c r="AC478" t="s">
        <v>320</v>
      </c>
      <c r="AL478">
        <v>0</v>
      </c>
      <c r="AM478">
        <v>0</v>
      </c>
    </row>
    <row r="479" spans="1:39" x14ac:dyDescent="0.3">
      <c r="A479">
        <v>1461754</v>
      </c>
      <c r="B479" t="s">
        <v>981</v>
      </c>
      <c r="C479" t="s">
        <v>983</v>
      </c>
      <c r="D479">
        <v>3610287</v>
      </c>
      <c r="E479" t="s">
        <v>70</v>
      </c>
      <c r="F479" t="s">
        <v>70</v>
      </c>
      <c r="H479" s="35">
        <v>40631</v>
      </c>
      <c r="I479" t="s">
        <v>90</v>
      </c>
      <c r="J479">
        <v>-13</v>
      </c>
      <c r="K479" t="s">
        <v>11</v>
      </c>
      <c r="M479" t="s">
        <v>77</v>
      </c>
      <c r="N479">
        <v>4360605</v>
      </c>
      <c r="O479" t="s">
        <v>733</v>
      </c>
      <c r="P479" s="35">
        <v>45191</v>
      </c>
      <c r="Q479" t="s">
        <v>56</v>
      </c>
      <c r="R479" s="35">
        <v>44890</v>
      </c>
      <c r="T479" t="s">
        <v>63</v>
      </c>
      <c r="U479">
        <v>500</v>
      </c>
      <c r="X479">
        <v>5</v>
      </c>
      <c r="Y479" t="s">
        <v>58</v>
      </c>
      <c r="AC479" t="s">
        <v>59</v>
      </c>
      <c r="AL479">
        <v>1</v>
      </c>
      <c r="AM479">
        <v>0</v>
      </c>
    </row>
    <row r="480" spans="1:39" x14ac:dyDescent="0.3">
      <c r="A480">
        <v>1389242</v>
      </c>
      <c r="B480" t="s">
        <v>981</v>
      </c>
      <c r="C480" t="s">
        <v>984</v>
      </c>
      <c r="D480">
        <v>4532945</v>
      </c>
      <c r="E480" t="s">
        <v>70</v>
      </c>
      <c r="F480" t="s">
        <v>53</v>
      </c>
      <c r="H480" s="35">
        <v>40252</v>
      </c>
      <c r="I480" t="s">
        <v>110</v>
      </c>
      <c r="J480">
        <v>-14</v>
      </c>
      <c r="K480" t="s">
        <v>11</v>
      </c>
      <c r="M480" t="s">
        <v>54</v>
      </c>
      <c r="N480">
        <v>4450589</v>
      </c>
      <c r="O480" t="s">
        <v>290</v>
      </c>
      <c r="P480" s="35">
        <v>45182</v>
      </c>
      <c r="Q480" t="s">
        <v>56</v>
      </c>
      <c r="R480" s="35">
        <v>44587</v>
      </c>
      <c r="T480" t="s">
        <v>63</v>
      </c>
      <c r="U480">
        <v>500</v>
      </c>
      <c r="X480">
        <v>5</v>
      </c>
      <c r="Y480" t="s">
        <v>58</v>
      </c>
      <c r="AC480" t="s">
        <v>59</v>
      </c>
      <c r="AL480">
        <v>0</v>
      </c>
      <c r="AM480">
        <v>0</v>
      </c>
    </row>
    <row r="481" spans="1:39" x14ac:dyDescent="0.3">
      <c r="A481">
        <v>1557867</v>
      </c>
      <c r="B481" t="s">
        <v>981</v>
      </c>
      <c r="C481" t="s">
        <v>984</v>
      </c>
      <c r="D481">
        <v>3736755</v>
      </c>
      <c r="E481" t="s">
        <v>53</v>
      </c>
      <c r="H481" s="35">
        <v>41047</v>
      </c>
      <c r="I481" t="s">
        <v>143</v>
      </c>
      <c r="J481">
        <v>-12</v>
      </c>
      <c r="K481" t="s">
        <v>11</v>
      </c>
      <c r="M481" t="s">
        <v>67</v>
      </c>
      <c r="N481">
        <v>4370349</v>
      </c>
      <c r="O481" t="s">
        <v>220</v>
      </c>
      <c r="P481" s="35">
        <v>45302</v>
      </c>
      <c r="Q481" t="s">
        <v>56</v>
      </c>
      <c r="R481" s="35">
        <v>45302</v>
      </c>
      <c r="T481" t="s">
        <v>63</v>
      </c>
      <c r="U481">
        <v>500</v>
      </c>
      <c r="X481">
        <v>5</v>
      </c>
      <c r="Y481" t="s">
        <v>58</v>
      </c>
      <c r="AC481" t="s">
        <v>59</v>
      </c>
      <c r="AL481">
        <v>0</v>
      </c>
      <c r="AM481">
        <v>0</v>
      </c>
    </row>
    <row r="482" spans="1:39" x14ac:dyDescent="0.3">
      <c r="A482">
        <v>1558939</v>
      </c>
      <c r="B482" t="s">
        <v>981</v>
      </c>
      <c r="C482" t="s">
        <v>684</v>
      </c>
      <c r="D482">
        <v>2817087</v>
      </c>
      <c r="E482" t="s">
        <v>76</v>
      </c>
      <c r="H482" s="35">
        <v>41692</v>
      </c>
      <c r="I482" t="s">
        <v>85</v>
      </c>
      <c r="J482">
        <v>-10</v>
      </c>
      <c r="K482" t="s">
        <v>6</v>
      </c>
      <c r="M482" t="s">
        <v>69</v>
      </c>
      <c r="N482">
        <v>4280121</v>
      </c>
      <c r="O482" t="s">
        <v>286</v>
      </c>
      <c r="P482" s="35">
        <v>45309</v>
      </c>
      <c r="Q482" t="s">
        <v>56</v>
      </c>
      <c r="R482" s="35">
        <v>45309</v>
      </c>
      <c r="T482" t="s">
        <v>63</v>
      </c>
      <c r="U482">
        <v>500</v>
      </c>
      <c r="X482">
        <v>5</v>
      </c>
      <c r="Y482" t="s">
        <v>58</v>
      </c>
      <c r="AC482" t="s">
        <v>59</v>
      </c>
      <c r="AL482">
        <v>0</v>
      </c>
      <c r="AM482">
        <v>0</v>
      </c>
    </row>
    <row r="483" spans="1:39" x14ac:dyDescent="0.3">
      <c r="A483">
        <v>1557869</v>
      </c>
      <c r="B483" t="s">
        <v>981</v>
      </c>
      <c r="C483" t="s">
        <v>985</v>
      </c>
      <c r="D483">
        <v>3736756</v>
      </c>
      <c r="E483" t="s">
        <v>53</v>
      </c>
      <c r="H483" s="35">
        <v>42481</v>
      </c>
      <c r="I483" t="s">
        <v>53</v>
      </c>
      <c r="J483">
        <v>-9</v>
      </c>
      <c r="K483" t="s">
        <v>11</v>
      </c>
      <c r="M483" t="s">
        <v>67</v>
      </c>
      <c r="N483">
        <v>4370349</v>
      </c>
      <c r="O483" t="s">
        <v>220</v>
      </c>
      <c r="P483" s="35">
        <v>45302</v>
      </c>
      <c r="Q483" t="s">
        <v>56</v>
      </c>
      <c r="R483" s="35">
        <v>45302</v>
      </c>
      <c r="T483" t="s">
        <v>63</v>
      </c>
      <c r="U483">
        <v>500</v>
      </c>
      <c r="X483">
        <v>5</v>
      </c>
      <c r="Y483" t="s">
        <v>58</v>
      </c>
      <c r="AC483" t="s">
        <v>59</v>
      </c>
      <c r="AL483">
        <v>0</v>
      </c>
      <c r="AM483">
        <v>0</v>
      </c>
    </row>
    <row r="484" spans="1:39" x14ac:dyDescent="0.3">
      <c r="A484">
        <v>1558075</v>
      </c>
      <c r="B484" t="s">
        <v>986</v>
      </c>
      <c r="C484" t="s">
        <v>610</v>
      </c>
      <c r="D484">
        <v>4116157</v>
      </c>
      <c r="E484" t="s">
        <v>53</v>
      </c>
      <c r="H484" s="35">
        <v>41918</v>
      </c>
      <c r="I484" t="s">
        <v>85</v>
      </c>
      <c r="J484">
        <v>-10</v>
      </c>
      <c r="K484" t="s">
        <v>6</v>
      </c>
      <c r="M484" t="s">
        <v>181</v>
      </c>
      <c r="N484">
        <v>4410615</v>
      </c>
      <c r="O484" t="s">
        <v>603</v>
      </c>
      <c r="P484" s="35">
        <v>45303</v>
      </c>
      <c r="Q484" t="s">
        <v>56</v>
      </c>
      <c r="R484" s="35">
        <v>45303</v>
      </c>
      <c r="T484" t="s">
        <v>63</v>
      </c>
      <c r="U484">
        <v>500</v>
      </c>
      <c r="X484">
        <v>5</v>
      </c>
      <c r="Y484" t="s">
        <v>58</v>
      </c>
      <c r="AC484" t="s">
        <v>59</v>
      </c>
      <c r="AL484">
        <v>0</v>
      </c>
      <c r="AM484">
        <v>0</v>
      </c>
    </row>
    <row r="485" spans="1:39" x14ac:dyDescent="0.3">
      <c r="A485">
        <v>1500947</v>
      </c>
      <c r="B485" t="s">
        <v>987</v>
      </c>
      <c r="C485" t="s">
        <v>202</v>
      </c>
      <c r="D485">
        <v>3611272</v>
      </c>
      <c r="E485" t="s">
        <v>53</v>
      </c>
      <c r="F485" t="s">
        <v>581</v>
      </c>
      <c r="H485" s="35">
        <v>41906</v>
      </c>
      <c r="I485" t="s">
        <v>85</v>
      </c>
      <c r="J485">
        <v>-10</v>
      </c>
      <c r="K485" t="s">
        <v>11</v>
      </c>
      <c r="M485" t="s">
        <v>77</v>
      </c>
      <c r="N485">
        <v>4360123</v>
      </c>
      <c r="O485" t="s">
        <v>116</v>
      </c>
      <c r="P485" s="35">
        <v>45196</v>
      </c>
      <c r="Q485" t="s">
        <v>56</v>
      </c>
      <c r="R485" s="35">
        <v>45104</v>
      </c>
      <c r="T485" t="s">
        <v>82</v>
      </c>
      <c r="U485">
        <v>500</v>
      </c>
      <c r="X485">
        <v>5</v>
      </c>
      <c r="Y485" t="s">
        <v>58</v>
      </c>
      <c r="AC485" t="s">
        <v>59</v>
      </c>
      <c r="AL485">
        <v>0</v>
      </c>
      <c r="AM485">
        <v>0</v>
      </c>
    </row>
    <row r="486" spans="1:39" x14ac:dyDescent="0.3">
      <c r="A486">
        <v>1486650</v>
      </c>
      <c r="B486" t="s">
        <v>987</v>
      </c>
      <c r="C486" t="s">
        <v>189</v>
      </c>
      <c r="D486">
        <v>3611079</v>
      </c>
      <c r="E486" t="s">
        <v>53</v>
      </c>
      <c r="F486" t="s">
        <v>53</v>
      </c>
      <c r="H486" s="35">
        <v>41906</v>
      </c>
      <c r="I486" t="s">
        <v>85</v>
      </c>
      <c r="J486">
        <v>-10</v>
      </c>
      <c r="K486" t="s">
        <v>11</v>
      </c>
      <c r="M486" t="s">
        <v>77</v>
      </c>
      <c r="N486">
        <v>4360123</v>
      </c>
      <c r="O486" t="s">
        <v>116</v>
      </c>
      <c r="P486" s="35">
        <v>45196</v>
      </c>
      <c r="Q486" t="s">
        <v>56</v>
      </c>
      <c r="R486" s="35">
        <v>45060</v>
      </c>
      <c r="T486" t="s">
        <v>63</v>
      </c>
      <c r="U486">
        <v>500</v>
      </c>
      <c r="X486">
        <v>5</v>
      </c>
      <c r="Y486" t="s">
        <v>58</v>
      </c>
      <c r="AC486" t="s">
        <v>59</v>
      </c>
      <c r="AL486">
        <v>0</v>
      </c>
      <c r="AM486">
        <v>0</v>
      </c>
    </row>
    <row r="487" spans="1:39" x14ac:dyDescent="0.3">
      <c r="A487">
        <v>1545567</v>
      </c>
      <c r="B487" t="s">
        <v>988</v>
      </c>
      <c r="C487" t="s">
        <v>606</v>
      </c>
      <c r="D487">
        <v>2817036</v>
      </c>
      <c r="E487" t="s">
        <v>70</v>
      </c>
      <c r="H487" s="35">
        <v>40007</v>
      </c>
      <c r="I487" t="s">
        <v>102</v>
      </c>
      <c r="J487">
        <v>-15</v>
      </c>
      <c r="K487" t="s">
        <v>11</v>
      </c>
      <c r="M487" t="s">
        <v>69</v>
      </c>
      <c r="N487">
        <v>4280322</v>
      </c>
      <c r="O487" t="s">
        <v>324</v>
      </c>
      <c r="P487" s="35">
        <v>45242</v>
      </c>
      <c r="Q487" t="s">
        <v>56</v>
      </c>
      <c r="R487" s="35">
        <v>45242</v>
      </c>
      <c r="T487" t="s">
        <v>63</v>
      </c>
      <c r="U487">
        <v>500</v>
      </c>
      <c r="X487">
        <v>5</v>
      </c>
      <c r="Y487" t="s">
        <v>58</v>
      </c>
      <c r="AC487" t="s">
        <v>59</v>
      </c>
      <c r="AL487">
        <v>0</v>
      </c>
      <c r="AM487">
        <v>0</v>
      </c>
    </row>
    <row r="488" spans="1:39" x14ac:dyDescent="0.3">
      <c r="A488">
        <v>1470058</v>
      </c>
      <c r="B488" t="s">
        <v>989</v>
      </c>
      <c r="C488" t="s">
        <v>990</v>
      </c>
      <c r="D488">
        <v>4115770</v>
      </c>
      <c r="E488" t="s">
        <v>53</v>
      </c>
      <c r="F488" t="s">
        <v>53</v>
      </c>
      <c r="H488" s="35">
        <v>40608</v>
      </c>
      <c r="I488" t="s">
        <v>90</v>
      </c>
      <c r="J488">
        <v>-13</v>
      </c>
      <c r="K488" t="s">
        <v>11</v>
      </c>
      <c r="M488" t="s">
        <v>181</v>
      </c>
      <c r="N488">
        <v>4410615</v>
      </c>
      <c r="O488" t="s">
        <v>603</v>
      </c>
      <c r="P488" s="35">
        <v>45275</v>
      </c>
      <c r="Q488" t="s">
        <v>56</v>
      </c>
      <c r="R488" s="35">
        <v>44942</v>
      </c>
      <c r="T488" t="s">
        <v>63</v>
      </c>
      <c r="U488">
        <v>500</v>
      </c>
      <c r="X488">
        <v>5</v>
      </c>
      <c r="Y488" t="s">
        <v>58</v>
      </c>
      <c r="AC488" t="s">
        <v>59</v>
      </c>
      <c r="AL488">
        <v>0</v>
      </c>
      <c r="AM488">
        <v>0</v>
      </c>
    </row>
    <row r="489" spans="1:39" x14ac:dyDescent="0.3">
      <c r="A489">
        <v>1435026</v>
      </c>
      <c r="B489" t="s">
        <v>991</v>
      </c>
      <c r="C489" t="s">
        <v>101</v>
      </c>
      <c r="D489">
        <v>4115491</v>
      </c>
      <c r="E489" t="s">
        <v>53</v>
      </c>
      <c r="F489" t="s">
        <v>53</v>
      </c>
      <c r="H489" s="35">
        <v>41853</v>
      </c>
      <c r="I489" t="s">
        <v>85</v>
      </c>
      <c r="J489">
        <v>-10</v>
      </c>
      <c r="K489" t="s">
        <v>11</v>
      </c>
      <c r="M489" t="s">
        <v>181</v>
      </c>
      <c r="N489">
        <v>4410697</v>
      </c>
      <c r="O489" t="s">
        <v>423</v>
      </c>
      <c r="P489" s="35">
        <v>45222</v>
      </c>
      <c r="Q489" t="s">
        <v>56</v>
      </c>
      <c r="R489" s="35">
        <v>44830</v>
      </c>
      <c r="T489" t="s">
        <v>63</v>
      </c>
      <c r="U489">
        <v>500</v>
      </c>
      <c r="X489">
        <v>5</v>
      </c>
      <c r="Y489" t="s">
        <v>58</v>
      </c>
      <c r="AC489" t="s">
        <v>59</v>
      </c>
      <c r="AL489">
        <v>0</v>
      </c>
      <c r="AM489">
        <v>0</v>
      </c>
    </row>
    <row r="490" spans="1:39" x14ac:dyDescent="0.3">
      <c r="A490">
        <v>1525374</v>
      </c>
      <c r="B490" t="s">
        <v>992</v>
      </c>
      <c r="C490" t="s">
        <v>993</v>
      </c>
      <c r="D490">
        <v>2816892</v>
      </c>
      <c r="E490" t="s">
        <v>53</v>
      </c>
      <c r="H490" s="35">
        <v>40780</v>
      </c>
      <c r="I490" t="s">
        <v>90</v>
      </c>
      <c r="J490">
        <v>-13</v>
      </c>
      <c r="K490" t="s">
        <v>11</v>
      </c>
      <c r="M490" t="s">
        <v>69</v>
      </c>
      <c r="N490">
        <v>4280322</v>
      </c>
      <c r="O490" t="s">
        <v>324</v>
      </c>
      <c r="P490" s="35">
        <v>45198</v>
      </c>
      <c r="Q490" t="s">
        <v>56</v>
      </c>
      <c r="R490" s="35">
        <v>45198</v>
      </c>
      <c r="T490" t="s">
        <v>63</v>
      </c>
      <c r="U490">
        <v>500</v>
      </c>
      <c r="X490">
        <v>5</v>
      </c>
      <c r="Y490" t="s">
        <v>58</v>
      </c>
      <c r="AC490" t="s">
        <v>59</v>
      </c>
      <c r="AL490">
        <v>0</v>
      </c>
      <c r="AM490">
        <v>0</v>
      </c>
    </row>
    <row r="491" spans="1:39" x14ac:dyDescent="0.3">
      <c r="A491">
        <v>1471867</v>
      </c>
      <c r="B491" t="s">
        <v>994</v>
      </c>
      <c r="C491" t="s">
        <v>995</v>
      </c>
      <c r="D491">
        <v>3734873</v>
      </c>
      <c r="E491" t="s">
        <v>70</v>
      </c>
      <c r="H491" s="35">
        <v>41354</v>
      </c>
      <c r="I491" t="s">
        <v>66</v>
      </c>
      <c r="J491">
        <v>-11</v>
      </c>
      <c r="K491" t="s">
        <v>11</v>
      </c>
      <c r="M491" t="s">
        <v>67</v>
      </c>
      <c r="N491">
        <v>4370533</v>
      </c>
      <c r="O491" t="s">
        <v>119</v>
      </c>
      <c r="P491" s="35">
        <v>45317</v>
      </c>
      <c r="Q491" t="s">
        <v>56</v>
      </c>
      <c r="R491" s="35">
        <v>44955</v>
      </c>
      <c r="T491" t="s">
        <v>63</v>
      </c>
      <c r="U491">
        <v>500</v>
      </c>
      <c r="X491">
        <v>5</v>
      </c>
      <c r="Y491" t="s">
        <v>58</v>
      </c>
      <c r="AC491" t="s">
        <v>59</v>
      </c>
      <c r="AL491">
        <v>0</v>
      </c>
      <c r="AM491">
        <v>0</v>
      </c>
    </row>
    <row r="492" spans="1:39" x14ac:dyDescent="0.3">
      <c r="A492">
        <v>1281050</v>
      </c>
      <c r="B492" t="s">
        <v>996</v>
      </c>
      <c r="C492" t="s">
        <v>311</v>
      </c>
      <c r="D492">
        <v>368775</v>
      </c>
      <c r="E492" t="s">
        <v>70</v>
      </c>
      <c r="F492" t="s">
        <v>70</v>
      </c>
      <c r="H492" s="35">
        <v>39093</v>
      </c>
      <c r="I492" t="s">
        <v>125</v>
      </c>
      <c r="J492">
        <v>-17</v>
      </c>
      <c r="K492" t="s">
        <v>11</v>
      </c>
      <c r="M492" t="s">
        <v>77</v>
      </c>
      <c r="N492">
        <v>4360009</v>
      </c>
      <c r="O492" t="s">
        <v>642</v>
      </c>
      <c r="P492" s="35">
        <v>45182</v>
      </c>
      <c r="Q492" t="s">
        <v>56</v>
      </c>
      <c r="R492" s="35">
        <v>43740</v>
      </c>
      <c r="T492" t="s">
        <v>63</v>
      </c>
      <c r="U492">
        <v>669</v>
      </c>
      <c r="X492">
        <v>6</v>
      </c>
      <c r="Y492" t="s">
        <v>58</v>
      </c>
      <c r="AC492" t="s">
        <v>59</v>
      </c>
      <c r="AL492">
        <v>0</v>
      </c>
      <c r="AM492">
        <v>0</v>
      </c>
    </row>
    <row r="493" spans="1:39" x14ac:dyDescent="0.3">
      <c r="A493">
        <v>1511506</v>
      </c>
      <c r="B493" t="s">
        <v>997</v>
      </c>
      <c r="C493" t="s">
        <v>230</v>
      </c>
      <c r="D493">
        <v>4538066</v>
      </c>
      <c r="E493" t="s">
        <v>53</v>
      </c>
      <c r="H493" s="35">
        <v>40532</v>
      </c>
      <c r="I493" t="s">
        <v>110</v>
      </c>
      <c r="J493">
        <v>-14</v>
      </c>
      <c r="K493" t="s">
        <v>11</v>
      </c>
      <c r="M493" t="s">
        <v>54</v>
      </c>
      <c r="N493">
        <v>4450561</v>
      </c>
      <c r="O493" t="s">
        <v>501</v>
      </c>
      <c r="P493" s="35">
        <v>45183</v>
      </c>
      <c r="Q493" t="s">
        <v>56</v>
      </c>
      <c r="R493" s="35">
        <v>45183</v>
      </c>
      <c r="T493" t="s">
        <v>63</v>
      </c>
      <c r="U493">
        <v>500</v>
      </c>
      <c r="X493">
        <v>5</v>
      </c>
      <c r="Y493" t="s">
        <v>58</v>
      </c>
      <c r="AC493" t="s">
        <v>59</v>
      </c>
      <c r="AL493">
        <v>0</v>
      </c>
      <c r="AM493">
        <v>0</v>
      </c>
    </row>
    <row r="494" spans="1:39" x14ac:dyDescent="0.3">
      <c r="A494">
        <v>1365346</v>
      </c>
      <c r="B494" t="s">
        <v>998</v>
      </c>
      <c r="C494" t="s">
        <v>743</v>
      </c>
      <c r="D494">
        <v>4532666</v>
      </c>
      <c r="E494" t="s">
        <v>70</v>
      </c>
      <c r="H494" s="35">
        <v>40856</v>
      </c>
      <c r="I494" t="s">
        <v>90</v>
      </c>
      <c r="J494">
        <v>-13</v>
      </c>
      <c r="K494" t="s">
        <v>11</v>
      </c>
      <c r="M494" t="s">
        <v>54</v>
      </c>
      <c r="N494">
        <v>4450702</v>
      </c>
      <c r="O494" t="s">
        <v>298</v>
      </c>
      <c r="P494" s="35">
        <v>45277</v>
      </c>
      <c r="Q494" t="s">
        <v>56</v>
      </c>
      <c r="R494" s="35">
        <v>44484</v>
      </c>
      <c r="T494" t="s">
        <v>63</v>
      </c>
      <c r="U494">
        <v>500</v>
      </c>
      <c r="X494">
        <v>5</v>
      </c>
      <c r="Y494" t="s">
        <v>58</v>
      </c>
      <c r="AC494" t="s">
        <v>59</v>
      </c>
      <c r="AL494">
        <v>0</v>
      </c>
      <c r="AM494">
        <v>0</v>
      </c>
    </row>
    <row r="495" spans="1:39" x14ac:dyDescent="0.3">
      <c r="A495">
        <v>1425772</v>
      </c>
      <c r="B495" t="s">
        <v>999</v>
      </c>
      <c r="C495" t="s">
        <v>458</v>
      </c>
      <c r="D495">
        <v>4115388</v>
      </c>
      <c r="E495" t="s">
        <v>70</v>
      </c>
      <c r="F495" t="s">
        <v>70</v>
      </c>
      <c r="H495" s="35">
        <v>41488</v>
      </c>
      <c r="I495" t="s">
        <v>66</v>
      </c>
      <c r="J495">
        <v>-11</v>
      </c>
      <c r="K495" t="s">
        <v>11</v>
      </c>
      <c r="M495" t="s">
        <v>181</v>
      </c>
      <c r="N495">
        <v>4410612</v>
      </c>
      <c r="O495" t="s">
        <v>213</v>
      </c>
      <c r="P495" s="35">
        <v>45188</v>
      </c>
      <c r="Q495" t="s">
        <v>56</v>
      </c>
      <c r="R495" s="35">
        <v>44820</v>
      </c>
      <c r="T495" t="s">
        <v>63</v>
      </c>
      <c r="U495">
        <v>563</v>
      </c>
      <c r="X495">
        <v>5</v>
      </c>
      <c r="Y495" t="s">
        <v>58</v>
      </c>
      <c r="AC495" t="s">
        <v>59</v>
      </c>
      <c r="AL495">
        <v>0</v>
      </c>
      <c r="AM495">
        <v>0</v>
      </c>
    </row>
    <row r="496" spans="1:39" x14ac:dyDescent="0.3">
      <c r="A496">
        <v>1305512</v>
      </c>
      <c r="B496" t="s">
        <v>1001</v>
      </c>
      <c r="C496" t="s">
        <v>1003</v>
      </c>
      <c r="D496">
        <v>2815789</v>
      </c>
      <c r="E496" t="s">
        <v>53</v>
      </c>
      <c r="H496" s="35">
        <v>39529</v>
      </c>
      <c r="I496" t="s">
        <v>98</v>
      </c>
      <c r="J496">
        <v>-16</v>
      </c>
      <c r="K496" t="s">
        <v>11</v>
      </c>
      <c r="M496" t="s">
        <v>69</v>
      </c>
      <c r="N496">
        <v>4280004</v>
      </c>
      <c r="O496" t="s">
        <v>99</v>
      </c>
      <c r="P496" s="35">
        <v>45307</v>
      </c>
      <c r="Q496" t="s">
        <v>56</v>
      </c>
      <c r="R496" s="35">
        <v>43838</v>
      </c>
      <c r="T496" t="s">
        <v>63</v>
      </c>
      <c r="U496">
        <v>500</v>
      </c>
      <c r="X496">
        <v>5</v>
      </c>
      <c r="Y496" t="s">
        <v>58</v>
      </c>
      <c r="AC496" t="s">
        <v>59</v>
      </c>
      <c r="AL496">
        <v>0</v>
      </c>
      <c r="AM496">
        <v>0</v>
      </c>
    </row>
    <row r="497" spans="1:39" x14ac:dyDescent="0.3">
      <c r="A497">
        <v>1321105</v>
      </c>
      <c r="B497" t="s">
        <v>1001</v>
      </c>
      <c r="C497" t="s">
        <v>413</v>
      </c>
      <c r="D497">
        <v>368992</v>
      </c>
      <c r="E497" t="s">
        <v>70</v>
      </c>
      <c r="F497" t="s">
        <v>70</v>
      </c>
      <c r="H497" s="35">
        <v>40724</v>
      </c>
      <c r="I497" t="s">
        <v>90</v>
      </c>
      <c r="J497">
        <v>-13</v>
      </c>
      <c r="K497" t="s">
        <v>11</v>
      </c>
      <c r="M497" t="s">
        <v>77</v>
      </c>
      <c r="N497">
        <v>4360124</v>
      </c>
      <c r="O497" t="s">
        <v>177</v>
      </c>
      <c r="P497" s="35">
        <v>45179</v>
      </c>
      <c r="Q497" t="s">
        <v>56</v>
      </c>
      <c r="R497" s="35">
        <v>44098</v>
      </c>
      <c r="T497" t="s">
        <v>63</v>
      </c>
      <c r="U497">
        <v>766</v>
      </c>
      <c r="X497">
        <v>7</v>
      </c>
      <c r="Y497" t="s">
        <v>58</v>
      </c>
      <c r="AC497" t="s">
        <v>59</v>
      </c>
      <c r="AL497">
        <v>0</v>
      </c>
      <c r="AM497">
        <v>0</v>
      </c>
    </row>
    <row r="498" spans="1:39" x14ac:dyDescent="0.3">
      <c r="A498">
        <v>1550224</v>
      </c>
      <c r="B498" t="s">
        <v>1004</v>
      </c>
      <c r="C498" t="s">
        <v>1005</v>
      </c>
      <c r="D498">
        <v>4538569</v>
      </c>
      <c r="E498" t="s">
        <v>53</v>
      </c>
      <c r="H498" s="35">
        <v>41888</v>
      </c>
      <c r="I498" t="s">
        <v>85</v>
      </c>
      <c r="J498">
        <v>-10</v>
      </c>
      <c r="K498" t="s">
        <v>11</v>
      </c>
      <c r="M498" t="s">
        <v>54</v>
      </c>
      <c r="N498">
        <v>4450192</v>
      </c>
      <c r="O498" t="s">
        <v>128</v>
      </c>
      <c r="P498" s="35">
        <v>45257</v>
      </c>
      <c r="Q498" t="s">
        <v>56</v>
      </c>
      <c r="R498" s="35">
        <v>45257</v>
      </c>
      <c r="T498" t="s">
        <v>63</v>
      </c>
      <c r="U498">
        <v>500</v>
      </c>
      <c r="X498">
        <v>5</v>
      </c>
      <c r="Y498" t="s">
        <v>58</v>
      </c>
      <c r="AC498" t="s">
        <v>59</v>
      </c>
      <c r="AL498">
        <v>0</v>
      </c>
      <c r="AM498">
        <v>0</v>
      </c>
    </row>
    <row r="499" spans="1:39" x14ac:dyDescent="0.3">
      <c r="A499">
        <v>1427844</v>
      </c>
      <c r="B499" t="s">
        <v>1004</v>
      </c>
      <c r="C499" t="s">
        <v>279</v>
      </c>
      <c r="D499">
        <v>2816402</v>
      </c>
      <c r="E499" t="s">
        <v>70</v>
      </c>
      <c r="F499" t="s">
        <v>70</v>
      </c>
      <c r="H499" s="35">
        <v>41429</v>
      </c>
      <c r="I499" t="s">
        <v>66</v>
      </c>
      <c r="J499">
        <v>-11</v>
      </c>
      <c r="K499" t="s">
        <v>11</v>
      </c>
      <c r="M499" t="s">
        <v>69</v>
      </c>
      <c r="N499">
        <v>4280045</v>
      </c>
      <c r="O499" t="s">
        <v>172</v>
      </c>
      <c r="P499" s="35">
        <v>45175</v>
      </c>
      <c r="Q499" t="s">
        <v>56</v>
      </c>
      <c r="R499" s="35">
        <v>44823</v>
      </c>
      <c r="T499" t="s">
        <v>63</v>
      </c>
      <c r="U499">
        <v>582</v>
      </c>
      <c r="X499">
        <v>5</v>
      </c>
      <c r="Y499" t="s">
        <v>58</v>
      </c>
      <c r="AC499" t="s">
        <v>59</v>
      </c>
      <c r="AL499">
        <v>0</v>
      </c>
      <c r="AM499">
        <v>0</v>
      </c>
    </row>
    <row r="500" spans="1:39" x14ac:dyDescent="0.3">
      <c r="A500">
        <v>1564048</v>
      </c>
      <c r="B500" t="s">
        <v>5358</v>
      </c>
      <c r="C500" t="s">
        <v>123</v>
      </c>
      <c r="D500">
        <v>1811540</v>
      </c>
      <c r="E500" t="s">
        <v>76</v>
      </c>
      <c r="H500" s="35">
        <v>42121</v>
      </c>
      <c r="I500" t="s">
        <v>53</v>
      </c>
      <c r="J500">
        <v>-9</v>
      </c>
      <c r="K500" t="s">
        <v>11</v>
      </c>
      <c r="M500" t="s">
        <v>71</v>
      </c>
      <c r="N500">
        <v>4180696</v>
      </c>
      <c r="O500" t="s">
        <v>137</v>
      </c>
      <c r="P500" s="35">
        <v>45336</v>
      </c>
      <c r="Q500" t="s">
        <v>56</v>
      </c>
      <c r="R500" s="35">
        <v>45336</v>
      </c>
      <c r="T500" t="s">
        <v>63</v>
      </c>
      <c r="U500">
        <v>500</v>
      </c>
      <c r="X500">
        <v>5</v>
      </c>
      <c r="Y500" t="s">
        <v>58</v>
      </c>
      <c r="AC500" t="s">
        <v>59</v>
      </c>
      <c r="AL500">
        <v>0</v>
      </c>
      <c r="AM500">
        <v>0</v>
      </c>
    </row>
    <row r="501" spans="1:39" x14ac:dyDescent="0.3">
      <c r="A501">
        <v>1531024</v>
      </c>
      <c r="B501" t="s">
        <v>1007</v>
      </c>
      <c r="C501" t="s">
        <v>1009</v>
      </c>
      <c r="D501">
        <v>3736354</v>
      </c>
      <c r="E501" t="s">
        <v>53</v>
      </c>
      <c r="H501" s="35">
        <v>40436</v>
      </c>
      <c r="I501" t="s">
        <v>110</v>
      </c>
      <c r="J501">
        <v>-14</v>
      </c>
      <c r="K501" t="s">
        <v>6</v>
      </c>
      <c r="M501" t="s">
        <v>67</v>
      </c>
      <c r="N501">
        <v>4370691</v>
      </c>
      <c r="O501" t="s">
        <v>1008</v>
      </c>
      <c r="P501" s="35">
        <v>45204</v>
      </c>
      <c r="Q501" t="s">
        <v>56</v>
      </c>
      <c r="R501" s="35">
        <v>45204</v>
      </c>
      <c r="T501" t="s">
        <v>63</v>
      </c>
      <c r="U501">
        <v>500</v>
      </c>
      <c r="X501">
        <v>5</v>
      </c>
      <c r="Y501" t="s">
        <v>58</v>
      </c>
      <c r="AC501" t="s">
        <v>59</v>
      </c>
      <c r="AL501">
        <v>0</v>
      </c>
      <c r="AM501">
        <v>0</v>
      </c>
    </row>
    <row r="502" spans="1:39" x14ac:dyDescent="0.3">
      <c r="A502">
        <v>1545317</v>
      </c>
      <c r="B502" t="s">
        <v>1010</v>
      </c>
      <c r="C502" t="s">
        <v>121</v>
      </c>
      <c r="D502">
        <v>4116084</v>
      </c>
      <c r="E502" t="s">
        <v>70</v>
      </c>
      <c r="H502" s="35">
        <v>42964</v>
      </c>
      <c r="I502" t="s">
        <v>53</v>
      </c>
      <c r="J502">
        <v>-9</v>
      </c>
      <c r="K502" t="s">
        <v>11</v>
      </c>
      <c r="M502" t="s">
        <v>181</v>
      </c>
      <c r="N502">
        <v>4410537</v>
      </c>
      <c r="O502" t="s">
        <v>735</v>
      </c>
      <c r="P502" s="35">
        <v>45240</v>
      </c>
      <c r="Q502" t="s">
        <v>56</v>
      </c>
      <c r="R502" s="35">
        <v>45240</v>
      </c>
      <c r="S502" s="35">
        <v>45225</v>
      </c>
      <c r="T502" t="s">
        <v>57</v>
      </c>
      <c r="U502">
        <v>500</v>
      </c>
      <c r="X502">
        <v>5</v>
      </c>
      <c r="Y502" t="s">
        <v>58</v>
      </c>
      <c r="AC502" t="s">
        <v>59</v>
      </c>
      <c r="AL502">
        <v>0</v>
      </c>
      <c r="AM502">
        <v>0</v>
      </c>
    </row>
    <row r="503" spans="1:39" x14ac:dyDescent="0.3">
      <c r="A503">
        <v>1333114</v>
      </c>
      <c r="B503" t="s">
        <v>1011</v>
      </c>
      <c r="C503" t="s">
        <v>1012</v>
      </c>
      <c r="D503">
        <v>4532216</v>
      </c>
      <c r="E503" t="s">
        <v>70</v>
      </c>
      <c r="H503" s="35">
        <v>40943</v>
      </c>
      <c r="I503" t="s">
        <v>143</v>
      </c>
      <c r="J503">
        <v>-12</v>
      </c>
      <c r="K503" t="s">
        <v>11</v>
      </c>
      <c r="M503" t="s">
        <v>54</v>
      </c>
      <c r="N503">
        <v>4450571</v>
      </c>
      <c r="O503" t="s">
        <v>332</v>
      </c>
      <c r="P503" s="35">
        <v>45334</v>
      </c>
      <c r="Q503" t="s">
        <v>56</v>
      </c>
      <c r="R503" s="35">
        <v>44286</v>
      </c>
      <c r="T503" t="s">
        <v>63</v>
      </c>
      <c r="U503">
        <v>500</v>
      </c>
      <c r="X503">
        <v>5</v>
      </c>
      <c r="Y503" t="s">
        <v>58</v>
      </c>
      <c r="AC503" t="s">
        <v>59</v>
      </c>
      <c r="AL503">
        <v>0</v>
      </c>
      <c r="AM503">
        <v>0</v>
      </c>
    </row>
    <row r="504" spans="1:39" x14ac:dyDescent="0.3">
      <c r="A504">
        <v>1105447</v>
      </c>
      <c r="B504" t="s">
        <v>1013</v>
      </c>
      <c r="C504" t="s">
        <v>1014</v>
      </c>
      <c r="D504">
        <v>3727891</v>
      </c>
      <c r="E504" t="s">
        <v>70</v>
      </c>
      <c r="F504" t="s">
        <v>70</v>
      </c>
      <c r="H504" s="35">
        <v>40376</v>
      </c>
      <c r="I504" t="s">
        <v>110</v>
      </c>
      <c r="J504">
        <v>-14</v>
      </c>
      <c r="K504" t="s">
        <v>6</v>
      </c>
      <c r="M504" t="s">
        <v>67</v>
      </c>
      <c r="N504">
        <v>4370566</v>
      </c>
      <c r="O504" t="s">
        <v>111</v>
      </c>
      <c r="P504" s="35">
        <v>45114</v>
      </c>
      <c r="Q504" t="s">
        <v>56</v>
      </c>
      <c r="R504" s="35">
        <v>42480</v>
      </c>
      <c r="T504" t="s">
        <v>63</v>
      </c>
      <c r="U504">
        <v>1638</v>
      </c>
      <c r="V504" t="s">
        <v>333</v>
      </c>
      <c r="W504">
        <v>236</v>
      </c>
      <c r="X504" t="s">
        <v>334</v>
      </c>
      <c r="Y504" t="s">
        <v>58</v>
      </c>
      <c r="AC504" t="s">
        <v>59</v>
      </c>
      <c r="AL504">
        <v>0</v>
      </c>
      <c r="AM504">
        <v>0</v>
      </c>
    </row>
    <row r="505" spans="1:39" x14ac:dyDescent="0.3">
      <c r="A505">
        <v>1523586</v>
      </c>
      <c r="B505" t="s">
        <v>1015</v>
      </c>
      <c r="C505" t="s">
        <v>1016</v>
      </c>
      <c r="D505">
        <v>3611519</v>
      </c>
      <c r="E505" t="s">
        <v>76</v>
      </c>
      <c r="H505" s="35">
        <v>42944</v>
      </c>
      <c r="I505" t="s">
        <v>53</v>
      </c>
      <c r="J505">
        <v>-9</v>
      </c>
      <c r="K505" t="s">
        <v>6</v>
      </c>
      <c r="M505" t="s">
        <v>77</v>
      </c>
      <c r="N505">
        <v>4360002</v>
      </c>
      <c r="O505" t="s">
        <v>78</v>
      </c>
      <c r="P505" s="35">
        <v>45197</v>
      </c>
      <c r="Q505" t="s">
        <v>56</v>
      </c>
      <c r="R505" s="35">
        <v>45197</v>
      </c>
      <c r="T505" t="s">
        <v>63</v>
      </c>
      <c r="U505">
        <v>500</v>
      </c>
      <c r="X505">
        <v>5</v>
      </c>
      <c r="Y505" t="s">
        <v>58</v>
      </c>
      <c r="AC505" t="s">
        <v>59</v>
      </c>
      <c r="AL505">
        <v>0</v>
      </c>
      <c r="AM505">
        <v>0</v>
      </c>
    </row>
    <row r="506" spans="1:39" x14ac:dyDescent="0.3">
      <c r="A506">
        <v>1562971</v>
      </c>
      <c r="B506" t="s">
        <v>5359</v>
      </c>
      <c r="C506" t="s">
        <v>422</v>
      </c>
      <c r="D506">
        <v>2817108</v>
      </c>
      <c r="E506" t="s">
        <v>76</v>
      </c>
      <c r="H506" s="35">
        <v>41376</v>
      </c>
      <c r="I506" t="s">
        <v>66</v>
      </c>
      <c r="J506">
        <v>-11</v>
      </c>
      <c r="K506" t="s">
        <v>11</v>
      </c>
      <c r="M506" t="s">
        <v>69</v>
      </c>
      <c r="N506">
        <v>4280121</v>
      </c>
      <c r="O506" t="s">
        <v>286</v>
      </c>
      <c r="P506" s="35">
        <v>45329</v>
      </c>
      <c r="Q506" t="s">
        <v>56</v>
      </c>
      <c r="R506" s="35">
        <v>45329</v>
      </c>
      <c r="T506" t="s">
        <v>63</v>
      </c>
      <c r="U506">
        <v>500</v>
      </c>
      <c r="X506">
        <v>5</v>
      </c>
      <c r="Y506" t="s">
        <v>58</v>
      </c>
      <c r="AC506" t="s">
        <v>59</v>
      </c>
      <c r="AL506">
        <v>0</v>
      </c>
      <c r="AM506">
        <v>0</v>
      </c>
    </row>
    <row r="507" spans="1:39" x14ac:dyDescent="0.3">
      <c r="A507">
        <v>1450796</v>
      </c>
      <c r="B507" t="s">
        <v>1017</v>
      </c>
      <c r="C507" t="s">
        <v>123</v>
      </c>
      <c r="D507">
        <v>4535603</v>
      </c>
      <c r="E507" t="s">
        <v>70</v>
      </c>
      <c r="F507" t="s">
        <v>70</v>
      </c>
      <c r="H507" s="35">
        <v>40185</v>
      </c>
      <c r="I507" t="s">
        <v>110</v>
      </c>
      <c r="J507">
        <v>-14</v>
      </c>
      <c r="K507" t="s">
        <v>11</v>
      </c>
      <c r="M507" t="s">
        <v>54</v>
      </c>
      <c r="N507">
        <v>4450773</v>
      </c>
      <c r="O507" t="s">
        <v>397</v>
      </c>
      <c r="P507" s="35">
        <v>45192</v>
      </c>
      <c r="Q507" t="s">
        <v>56</v>
      </c>
      <c r="R507" s="35">
        <v>44852</v>
      </c>
      <c r="T507" t="s">
        <v>63</v>
      </c>
      <c r="U507">
        <v>500</v>
      </c>
      <c r="X507">
        <v>5</v>
      </c>
      <c r="Y507" t="s">
        <v>58</v>
      </c>
      <c r="AC507" t="s">
        <v>59</v>
      </c>
      <c r="AL507">
        <v>0</v>
      </c>
      <c r="AM507">
        <v>0</v>
      </c>
    </row>
    <row r="508" spans="1:39" x14ac:dyDescent="0.3">
      <c r="A508">
        <v>1549350</v>
      </c>
      <c r="B508" t="s">
        <v>1017</v>
      </c>
      <c r="C508" t="s">
        <v>218</v>
      </c>
      <c r="D508">
        <v>4116103</v>
      </c>
      <c r="E508" t="s">
        <v>53</v>
      </c>
      <c r="H508" s="35">
        <v>42543</v>
      </c>
      <c r="I508" t="s">
        <v>53</v>
      </c>
      <c r="J508">
        <v>-9</v>
      </c>
      <c r="K508" t="s">
        <v>11</v>
      </c>
      <c r="M508" t="s">
        <v>181</v>
      </c>
      <c r="N508">
        <v>4410724</v>
      </c>
      <c r="O508" t="s">
        <v>265</v>
      </c>
      <c r="P508" s="35">
        <v>45253</v>
      </c>
      <c r="Q508" t="s">
        <v>56</v>
      </c>
      <c r="R508" s="35">
        <v>45253</v>
      </c>
      <c r="T508" t="s">
        <v>63</v>
      </c>
      <c r="U508">
        <v>500</v>
      </c>
      <c r="X508">
        <v>5</v>
      </c>
      <c r="Y508" t="s">
        <v>58</v>
      </c>
      <c r="AC508" t="s">
        <v>59</v>
      </c>
      <c r="AL508">
        <v>0</v>
      </c>
      <c r="AM508">
        <v>0</v>
      </c>
    </row>
    <row r="509" spans="1:39" x14ac:dyDescent="0.3">
      <c r="A509">
        <v>1520987</v>
      </c>
      <c r="B509" t="s">
        <v>1017</v>
      </c>
      <c r="C509" t="s">
        <v>204</v>
      </c>
      <c r="D509">
        <v>2816859</v>
      </c>
      <c r="E509" t="s">
        <v>53</v>
      </c>
      <c r="H509" s="35">
        <v>40355</v>
      </c>
      <c r="I509" t="s">
        <v>110</v>
      </c>
      <c r="J509">
        <v>-14</v>
      </c>
      <c r="K509" t="s">
        <v>11</v>
      </c>
      <c r="M509" t="s">
        <v>69</v>
      </c>
      <c r="N509">
        <v>4280004</v>
      </c>
      <c r="O509" t="s">
        <v>99</v>
      </c>
      <c r="P509" s="35">
        <v>45194</v>
      </c>
      <c r="Q509" t="s">
        <v>56</v>
      </c>
      <c r="R509" s="35">
        <v>45194</v>
      </c>
      <c r="T509" t="s">
        <v>63</v>
      </c>
      <c r="U509">
        <v>500</v>
      </c>
      <c r="X509">
        <v>5</v>
      </c>
      <c r="Y509" t="s">
        <v>58</v>
      </c>
      <c r="AC509" t="s">
        <v>59</v>
      </c>
      <c r="AL509">
        <v>1</v>
      </c>
      <c r="AM509">
        <v>1</v>
      </c>
    </row>
    <row r="510" spans="1:39" x14ac:dyDescent="0.3">
      <c r="A510">
        <v>1421798</v>
      </c>
      <c r="B510" t="s">
        <v>1018</v>
      </c>
      <c r="C510" t="s">
        <v>121</v>
      </c>
      <c r="D510">
        <v>4115374</v>
      </c>
      <c r="E510" t="s">
        <v>53</v>
      </c>
      <c r="F510" t="s">
        <v>53</v>
      </c>
      <c r="H510" s="35">
        <v>43247</v>
      </c>
      <c r="I510" t="s">
        <v>53</v>
      </c>
      <c r="J510">
        <v>-9</v>
      </c>
      <c r="K510" t="s">
        <v>11</v>
      </c>
      <c r="M510" t="s">
        <v>181</v>
      </c>
      <c r="N510">
        <v>4410697</v>
      </c>
      <c r="O510" t="s">
        <v>423</v>
      </c>
      <c r="P510" s="35">
        <v>45216</v>
      </c>
      <c r="Q510" t="s">
        <v>56</v>
      </c>
      <c r="R510" s="35">
        <v>44815</v>
      </c>
      <c r="T510" t="s">
        <v>63</v>
      </c>
      <c r="U510">
        <v>500</v>
      </c>
      <c r="X510">
        <v>5</v>
      </c>
      <c r="Y510" t="s">
        <v>58</v>
      </c>
      <c r="AC510" t="s">
        <v>59</v>
      </c>
      <c r="AL510">
        <v>0</v>
      </c>
      <c r="AM510">
        <v>0</v>
      </c>
    </row>
    <row r="511" spans="1:39" x14ac:dyDescent="0.3">
      <c r="A511">
        <v>1548229</v>
      </c>
      <c r="B511" t="s">
        <v>1019</v>
      </c>
      <c r="C511" t="s">
        <v>121</v>
      </c>
      <c r="D511">
        <v>3736635</v>
      </c>
      <c r="E511" t="s">
        <v>53</v>
      </c>
      <c r="H511" s="35">
        <v>42293</v>
      </c>
      <c r="I511" t="s">
        <v>53</v>
      </c>
      <c r="J511">
        <v>-9</v>
      </c>
      <c r="K511" t="s">
        <v>11</v>
      </c>
      <c r="M511" t="s">
        <v>67</v>
      </c>
      <c r="N511">
        <v>4370146</v>
      </c>
      <c r="O511" t="s">
        <v>408</v>
      </c>
      <c r="P511" s="35">
        <v>45249</v>
      </c>
      <c r="Q511" t="s">
        <v>56</v>
      </c>
      <c r="R511" s="35">
        <v>45249</v>
      </c>
      <c r="T511" t="s">
        <v>63</v>
      </c>
      <c r="U511">
        <v>500</v>
      </c>
      <c r="X511">
        <v>5</v>
      </c>
      <c r="Y511" t="s">
        <v>58</v>
      </c>
      <c r="AC511" t="s">
        <v>59</v>
      </c>
      <c r="AL511">
        <v>0</v>
      </c>
      <c r="AM511">
        <v>0</v>
      </c>
    </row>
    <row r="512" spans="1:39" x14ac:dyDescent="0.3">
      <c r="A512">
        <v>1294166</v>
      </c>
      <c r="B512" t="s">
        <v>1021</v>
      </c>
      <c r="C512" t="s">
        <v>1022</v>
      </c>
      <c r="D512">
        <v>4531272</v>
      </c>
      <c r="E512" t="s">
        <v>53</v>
      </c>
      <c r="F512" t="s">
        <v>53</v>
      </c>
      <c r="H512" s="35">
        <v>39385</v>
      </c>
      <c r="I512" t="s">
        <v>125</v>
      </c>
      <c r="J512">
        <v>-17</v>
      </c>
      <c r="K512" t="s">
        <v>11</v>
      </c>
      <c r="M512" t="s">
        <v>54</v>
      </c>
      <c r="N512">
        <v>4450026</v>
      </c>
      <c r="O512" t="s">
        <v>62</v>
      </c>
      <c r="P512" s="35">
        <v>45180</v>
      </c>
      <c r="Q512" t="s">
        <v>56</v>
      </c>
      <c r="R512" s="35">
        <v>43764</v>
      </c>
      <c r="T512" t="s">
        <v>63</v>
      </c>
      <c r="U512">
        <v>500</v>
      </c>
      <c r="X512">
        <v>5</v>
      </c>
      <c r="Y512" t="s">
        <v>58</v>
      </c>
      <c r="AC512" t="s">
        <v>59</v>
      </c>
      <c r="AL512">
        <v>0</v>
      </c>
      <c r="AM512">
        <v>0</v>
      </c>
    </row>
    <row r="513" spans="1:39" x14ac:dyDescent="0.3">
      <c r="A513">
        <v>1394814</v>
      </c>
      <c r="B513" t="s">
        <v>1023</v>
      </c>
      <c r="C513" t="s">
        <v>400</v>
      </c>
      <c r="D513">
        <v>3610108</v>
      </c>
      <c r="E513" t="s">
        <v>53</v>
      </c>
      <c r="F513" t="s">
        <v>53</v>
      </c>
      <c r="H513" s="35">
        <v>41194</v>
      </c>
      <c r="I513" t="s">
        <v>143</v>
      </c>
      <c r="J513">
        <v>-12</v>
      </c>
      <c r="K513" t="s">
        <v>11</v>
      </c>
      <c r="M513" t="s">
        <v>77</v>
      </c>
      <c r="N513">
        <v>4360454</v>
      </c>
      <c r="O513" t="s">
        <v>163</v>
      </c>
      <c r="P513" s="35">
        <v>45198</v>
      </c>
      <c r="Q513" t="s">
        <v>56</v>
      </c>
      <c r="R513" s="35">
        <v>44625</v>
      </c>
      <c r="T513" t="s">
        <v>63</v>
      </c>
      <c r="U513">
        <v>500</v>
      </c>
      <c r="X513">
        <v>5</v>
      </c>
      <c r="Y513" t="s">
        <v>58</v>
      </c>
      <c r="AC513" t="s">
        <v>59</v>
      </c>
      <c r="AL513">
        <v>0</v>
      </c>
      <c r="AM513">
        <v>0</v>
      </c>
    </row>
    <row r="514" spans="1:39" x14ac:dyDescent="0.3">
      <c r="A514">
        <v>1508245</v>
      </c>
      <c r="B514" t="s">
        <v>1024</v>
      </c>
      <c r="C514" t="s">
        <v>1025</v>
      </c>
      <c r="D514">
        <v>3735954</v>
      </c>
      <c r="E514" t="s">
        <v>53</v>
      </c>
      <c r="H514" s="35">
        <v>40944</v>
      </c>
      <c r="I514" t="s">
        <v>143</v>
      </c>
      <c r="J514">
        <v>-12</v>
      </c>
      <c r="K514" t="s">
        <v>6</v>
      </c>
      <c r="M514" t="s">
        <v>67</v>
      </c>
      <c r="N514">
        <v>4370596</v>
      </c>
      <c r="O514" t="s">
        <v>280</v>
      </c>
      <c r="P514" s="35">
        <v>45176</v>
      </c>
      <c r="Q514" t="s">
        <v>56</v>
      </c>
      <c r="R514" s="35">
        <v>45176</v>
      </c>
      <c r="T514" t="s">
        <v>63</v>
      </c>
      <c r="U514">
        <v>500</v>
      </c>
      <c r="X514">
        <v>5</v>
      </c>
      <c r="Y514" t="s">
        <v>58</v>
      </c>
      <c r="AC514" t="s">
        <v>59</v>
      </c>
      <c r="AL514">
        <v>1</v>
      </c>
      <c r="AM514">
        <v>0</v>
      </c>
    </row>
    <row r="515" spans="1:39" x14ac:dyDescent="0.3">
      <c r="A515">
        <v>1355038</v>
      </c>
      <c r="B515" t="s">
        <v>1024</v>
      </c>
      <c r="C515" t="s">
        <v>436</v>
      </c>
      <c r="D515">
        <v>3733051</v>
      </c>
      <c r="E515" t="s">
        <v>70</v>
      </c>
      <c r="F515" t="s">
        <v>53</v>
      </c>
      <c r="H515" s="35">
        <v>40914</v>
      </c>
      <c r="I515" t="s">
        <v>143</v>
      </c>
      <c r="J515">
        <v>-12</v>
      </c>
      <c r="K515" t="s">
        <v>11</v>
      </c>
      <c r="M515" t="s">
        <v>67</v>
      </c>
      <c r="N515">
        <v>4370269</v>
      </c>
      <c r="O515" t="s">
        <v>226</v>
      </c>
      <c r="P515" s="35">
        <v>45206</v>
      </c>
      <c r="Q515" t="s">
        <v>56</v>
      </c>
      <c r="R515" s="35">
        <v>44470</v>
      </c>
      <c r="T515" t="s">
        <v>63</v>
      </c>
      <c r="U515">
        <v>500</v>
      </c>
      <c r="X515">
        <v>5</v>
      </c>
      <c r="Y515" t="s">
        <v>58</v>
      </c>
      <c r="AC515" t="s">
        <v>59</v>
      </c>
      <c r="AL515">
        <v>0</v>
      </c>
      <c r="AM515">
        <v>0</v>
      </c>
    </row>
    <row r="516" spans="1:39" x14ac:dyDescent="0.3">
      <c r="A516">
        <v>1533574</v>
      </c>
      <c r="B516" t="s">
        <v>1028</v>
      </c>
      <c r="C516" t="s">
        <v>349</v>
      </c>
      <c r="D516">
        <v>3736402</v>
      </c>
      <c r="E516" t="s">
        <v>70</v>
      </c>
      <c r="H516" s="35">
        <v>42482</v>
      </c>
      <c r="I516" t="s">
        <v>53</v>
      </c>
      <c r="J516">
        <v>-9</v>
      </c>
      <c r="K516" t="s">
        <v>11</v>
      </c>
      <c r="M516" t="s">
        <v>67</v>
      </c>
      <c r="N516">
        <v>4370439</v>
      </c>
      <c r="O516" t="s">
        <v>593</v>
      </c>
      <c r="P516" s="35">
        <v>45209</v>
      </c>
      <c r="Q516" t="s">
        <v>56</v>
      </c>
      <c r="R516" s="35">
        <v>45209</v>
      </c>
      <c r="S516" s="35">
        <v>45189</v>
      </c>
      <c r="T516" t="s">
        <v>57</v>
      </c>
      <c r="U516">
        <v>500</v>
      </c>
      <c r="X516">
        <v>5</v>
      </c>
      <c r="Y516" t="s">
        <v>58</v>
      </c>
      <c r="AC516" t="s">
        <v>59</v>
      </c>
      <c r="AL516">
        <v>0</v>
      </c>
      <c r="AM516">
        <v>0</v>
      </c>
    </row>
    <row r="517" spans="1:39" x14ac:dyDescent="0.3">
      <c r="A517">
        <v>1538340</v>
      </c>
      <c r="B517" t="s">
        <v>1028</v>
      </c>
      <c r="C517" t="s">
        <v>883</v>
      </c>
      <c r="D517">
        <v>3736473</v>
      </c>
      <c r="E517" t="s">
        <v>70</v>
      </c>
      <c r="H517" s="35">
        <v>42611</v>
      </c>
      <c r="I517" t="s">
        <v>53</v>
      </c>
      <c r="J517">
        <v>-9</v>
      </c>
      <c r="K517" t="s">
        <v>11</v>
      </c>
      <c r="M517" t="s">
        <v>67</v>
      </c>
      <c r="N517">
        <v>4370439</v>
      </c>
      <c r="O517" t="s">
        <v>593</v>
      </c>
      <c r="P517" s="35">
        <v>45216</v>
      </c>
      <c r="Q517" t="s">
        <v>56</v>
      </c>
      <c r="R517" s="35">
        <v>45216</v>
      </c>
      <c r="S517" s="35">
        <v>45189</v>
      </c>
      <c r="T517" t="s">
        <v>57</v>
      </c>
      <c r="U517">
        <v>500</v>
      </c>
      <c r="X517">
        <v>5</v>
      </c>
      <c r="Y517" t="s">
        <v>58</v>
      </c>
      <c r="AC517" t="s">
        <v>59</v>
      </c>
      <c r="AL517">
        <v>0</v>
      </c>
      <c r="AM517">
        <v>0</v>
      </c>
    </row>
    <row r="518" spans="1:39" x14ac:dyDescent="0.3">
      <c r="A518">
        <v>1467758</v>
      </c>
      <c r="B518" t="s">
        <v>1029</v>
      </c>
      <c r="C518" t="s">
        <v>984</v>
      </c>
      <c r="D518">
        <v>3610345</v>
      </c>
      <c r="E518" t="s">
        <v>53</v>
      </c>
      <c r="F518" t="s">
        <v>70</v>
      </c>
      <c r="H518" s="35">
        <v>40256</v>
      </c>
      <c r="I518" t="s">
        <v>110</v>
      </c>
      <c r="J518">
        <v>-14</v>
      </c>
      <c r="K518" t="s">
        <v>11</v>
      </c>
      <c r="M518" t="s">
        <v>77</v>
      </c>
      <c r="N518">
        <v>4360653</v>
      </c>
      <c r="O518" t="s">
        <v>366</v>
      </c>
      <c r="P518" s="35">
        <v>45229</v>
      </c>
      <c r="Q518" t="s">
        <v>56</v>
      </c>
      <c r="R518" s="35">
        <v>44929</v>
      </c>
      <c r="S518" s="35">
        <v>44922</v>
      </c>
      <c r="T518" t="s">
        <v>57</v>
      </c>
      <c r="U518">
        <v>500</v>
      </c>
      <c r="X518">
        <v>5</v>
      </c>
      <c r="Y518" t="s">
        <v>58</v>
      </c>
      <c r="AC518" t="s">
        <v>59</v>
      </c>
      <c r="AL518">
        <v>0</v>
      </c>
      <c r="AM518">
        <v>0</v>
      </c>
    </row>
    <row r="519" spans="1:39" x14ac:dyDescent="0.3">
      <c r="A519">
        <v>1467756</v>
      </c>
      <c r="B519" t="s">
        <v>1030</v>
      </c>
      <c r="C519" t="s">
        <v>436</v>
      </c>
      <c r="D519">
        <v>3610344</v>
      </c>
      <c r="E519" t="s">
        <v>53</v>
      </c>
      <c r="F519" t="s">
        <v>70</v>
      </c>
      <c r="H519" s="35">
        <v>41951</v>
      </c>
      <c r="I519" t="s">
        <v>85</v>
      </c>
      <c r="J519">
        <v>-10</v>
      </c>
      <c r="K519" t="s">
        <v>11</v>
      </c>
      <c r="M519" t="s">
        <v>77</v>
      </c>
      <c r="N519">
        <v>4360653</v>
      </c>
      <c r="O519" t="s">
        <v>366</v>
      </c>
      <c r="P519" s="35">
        <v>45229</v>
      </c>
      <c r="Q519" t="s">
        <v>56</v>
      </c>
      <c r="R519" s="35">
        <v>44929</v>
      </c>
      <c r="S519" s="35">
        <v>44922</v>
      </c>
      <c r="T519" t="s">
        <v>57</v>
      </c>
      <c r="U519">
        <v>500</v>
      </c>
      <c r="X519">
        <v>5</v>
      </c>
      <c r="Y519" t="s">
        <v>58</v>
      </c>
      <c r="AC519" t="s">
        <v>59</v>
      </c>
      <c r="AL519">
        <v>0</v>
      </c>
      <c r="AM519">
        <v>0</v>
      </c>
    </row>
    <row r="520" spans="1:39" x14ac:dyDescent="0.3">
      <c r="A520">
        <v>1417896</v>
      </c>
      <c r="B520" t="s">
        <v>1031</v>
      </c>
      <c r="C520" t="s">
        <v>342</v>
      </c>
      <c r="D520">
        <v>3733839</v>
      </c>
      <c r="E520" t="s">
        <v>53</v>
      </c>
      <c r="F520" t="s">
        <v>53</v>
      </c>
      <c r="H520" s="35">
        <v>41947</v>
      </c>
      <c r="I520" t="s">
        <v>85</v>
      </c>
      <c r="J520">
        <v>-10</v>
      </c>
      <c r="K520" t="s">
        <v>11</v>
      </c>
      <c r="M520" t="s">
        <v>67</v>
      </c>
      <c r="N520">
        <v>4370002</v>
      </c>
      <c r="O520" t="s">
        <v>68</v>
      </c>
      <c r="P520" s="35">
        <v>45168</v>
      </c>
      <c r="Q520" t="s">
        <v>56</v>
      </c>
      <c r="R520" s="35">
        <v>44804</v>
      </c>
      <c r="T520" t="s">
        <v>63</v>
      </c>
      <c r="U520">
        <v>500</v>
      </c>
      <c r="X520">
        <v>5</v>
      </c>
      <c r="Y520" t="s">
        <v>58</v>
      </c>
      <c r="AC520" t="s">
        <v>59</v>
      </c>
      <c r="AL520">
        <v>0</v>
      </c>
      <c r="AM520">
        <v>0</v>
      </c>
    </row>
    <row r="521" spans="1:39" x14ac:dyDescent="0.3">
      <c r="A521">
        <v>1424549</v>
      </c>
      <c r="B521" t="s">
        <v>1032</v>
      </c>
      <c r="C521" t="s">
        <v>127</v>
      </c>
      <c r="D521">
        <v>2816379</v>
      </c>
      <c r="E521" t="s">
        <v>70</v>
      </c>
      <c r="F521" t="s">
        <v>53</v>
      </c>
      <c r="H521" s="35">
        <v>39806</v>
      </c>
      <c r="I521" t="s">
        <v>98</v>
      </c>
      <c r="J521">
        <v>-16</v>
      </c>
      <c r="K521" t="s">
        <v>11</v>
      </c>
      <c r="M521" t="s">
        <v>69</v>
      </c>
      <c r="N521">
        <v>4280322</v>
      </c>
      <c r="O521" t="s">
        <v>324</v>
      </c>
      <c r="P521" s="35">
        <v>45190</v>
      </c>
      <c r="Q521" t="s">
        <v>56</v>
      </c>
      <c r="R521" s="35">
        <v>44819</v>
      </c>
      <c r="T521" t="s">
        <v>63</v>
      </c>
      <c r="U521">
        <v>500</v>
      </c>
      <c r="X521">
        <v>5</v>
      </c>
      <c r="Y521" t="s">
        <v>58</v>
      </c>
      <c r="AC521" t="s">
        <v>59</v>
      </c>
      <c r="AL521">
        <v>0</v>
      </c>
      <c r="AM521">
        <v>0</v>
      </c>
    </row>
    <row r="522" spans="1:39" x14ac:dyDescent="0.3">
      <c r="A522">
        <v>1548299</v>
      </c>
      <c r="B522" t="s">
        <v>1033</v>
      </c>
      <c r="C522" t="s">
        <v>1012</v>
      </c>
      <c r="D522">
        <v>3736643</v>
      </c>
      <c r="E522" t="s">
        <v>53</v>
      </c>
      <c r="H522" s="35">
        <v>40222</v>
      </c>
      <c r="I522" t="s">
        <v>110</v>
      </c>
      <c r="J522">
        <v>-14</v>
      </c>
      <c r="K522" t="s">
        <v>11</v>
      </c>
      <c r="M522" t="s">
        <v>67</v>
      </c>
      <c r="N522">
        <v>4370425</v>
      </c>
      <c r="O522" t="s">
        <v>948</v>
      </c>
      <c r="P522" s="35">
        <v>45250</v>
      </c>
      <c r="Q522" t="s">
        <v>56</v>
      </c>
      <c r="R522" s="35">
        <v>45250</v>
      </c>
      <c r="S522" s="35">
        <v>45170</v>
      </c>
      <c r="T522" t="s">
        <v>57</v>
      </c>
      <c r="U522">
        <v>500</v>
      </c>
      <c r="X522">
        <v>5</v>
      </c>
      <c r="Y522" t="s">
        <v>58</v>
      </c>
      <c r="AC522" t="s">
        <v>59</v>
      </c>
      <c r="AL522">
        <v>0</v>
      </c>
      <c r="AM522">
        <v>0</v>
      </c>
    </row>
    <row r="523" spans="1:39" x14ac:dyDescent="0.3">
      <c r="A523">
        <v>1505068</v>
      </c>
      <c r="B523" t="s">
        <v>1035</v>
      </c>
      <c r="C523" t="s">
        <v>1036</v>
      </c>
      <c r="D523">
        <v>4537970</v>
      </c>
      <c r="E523" t="s">
        <v>70</v>
      </c>
      <c r="H523" s="35">
        <v>42095</v>
      </c>
      <c r="I523" t="s">
        <v>53</v>
      </c>
      <c r="J523">
        <v>-9</v>
      </c>
      <c r="K523" t="s">
        <v>11</v>
      </c>
      <c r="M523" t="s">
        <v>54</v>
      </c>
      <c r="N523">
        <v>4450751</v>
      </c>
      <c r="O523" t="s">
        <v>187</v>
      </c>
      <c r="P523" s="35">
        <v>45335</v>
      </c>
      <c r="Q523" t="s">
        <v>56</v>
      </c>
      <c r="R523" s="35">
        <v>45136</v>
      </c>
      <c r="T523" t="s">
        <v>63</v>
      </c>
      <c r="U523">
        <v>500</v>
      </c>
      <c r="X523">
        <v>5</v>
      </c>
      <c r="Y523" t="s">
        <v>58</v>
      </c>
      <c r="AC523" t="s">
        <v>59</v>
      </c>
      <c r="AL523">
        <v>1</v>
      </c>
      <c r="AM523">
        <v>0</v>
      </c>
    </row>
    <row r="524" spans="1:39" x14ac:dyDescent="0.3">
      <c r="A524">
        <v>1233306</v>
      </c>
      <c r="B524" t="s">
        <v>1037</v>
      </c>
      <c r="C524" t="s">
        <v>1038</v>
      </c>
      <c r="D524">
        <v>3730496</v>
      </c>
      <c r="E524" t="s">
        <v>53</v>
      </c>
      <c r="F524" t="s">
        <v>53</v>
      </c>
      <c r="H524" s="35">
        <v>39025</v>
      </c>
      <c r="I524" t="s">
        <v>94</v>
      </c>
      <c r="J524">
        <v>-18</v>
      </c>
      <c r="K524" t="s">
        <v>6</v>
      </c>
      <c r="M524" t="s">
        <v>67</v>
      </c>
      <c r="N524">
        <v>4370549</v>
      </c>
      <c r="O524" t="s">
        <v>891</v>
      </c>
      <c r="P524" s="35">
        <v>45206</v>
      </c>
      <c r="Q524" t="s">
        <v>56</v>
      </c>
      <c r="R524" s="35">
        <v>43379</v>
      </c>
      <c r="T524" t="s">
        <v>63</v>
      </c>
      <c r="U524">
        <v>500</v>
      </c>
      <c r="X524">
        <v>5</v>
      </c>
      <c r="Y524" t="s">
        <v>58</v>
      </c>
      <c r="AC524" t="s">
        <v>59</v>
      </c>
      <c r="AL524">
        <v>0</v>
      </c>
      <c r="AM524">
        <v>0</v>
      </c>
    </row>
    <row r="525" spans="1:39" x14ac:dyDescent="0.3">
      <c r="A525">
        <v>1349545</v>
      </c>
      <c r="B525" t="s">
        <v>1039</v>
      </c>
      <c r="C525" t="s">
        <v>532</v>
      </c>
      <c r="D525">
        <v>3732958</v>
      </c>
      <c r="E525" t="s">
        <v>70</v>
      </c>
      <c r="F525" t="s">
        <v>70</v>
      </c>
      <c r="H525" s="35">
        <v>41978</v>
      </c>
      <c r="I525" t="s">
        <v>85</v>
      </c>
      <c r="J525">
        <v>-10</v>
      </c>
      <c r="K525" t="s">
        <v>11</v>
      </c>
      <c r="M525" t="s">
        <v>67</v>
      </c>
      <c r="N525">
        <v>4370566</v>
      </c>
      <c r="O525" t="s">
        <v>111</v>
      </c>
      <c r="P525" s="35">
        <v>45112</v>
      </c>
      <c r="Q525" t="s">
        <v>56</v>
      </c>
      <c r="R525" s="35">
        <v>44463</v>
      </c>
      <c r="T525" t="s">
        <v>63</v>
      </c>
      <c r="U525">
        <v>561</v>
      </c>
      <c r="X525">
        <v>5</v>
      </c>
      <c r="Y525" t="s">
        <v>58</v>
      </c>
      <c r="AC525" t="s">
        <v>59</v>
      </c>
      <c r="AL525">
        <v>0</v>
      </c>
      <c r="AM525">
        <v>0</v>
      </c>
    </row>
    <row r="526" spans="1:39" x14ac:dyDescent="0.3">
      <c r="A526">
        <v>1165928</v>
      </c>
      <c r="B526" t="s">
        <v>1040</v>
      </c>
      <c r="C526" t="s">
        <v>602</v>
      </c>
      <c r="D526">
        <v>4113500</v>
      </c>
      <c r="E526" t="s">
        <v>70</v>
      </c>
      <c r="F526" t="s">
        <v>70</v>
      </c>
      <c r="H526" s="35">
        <v>39513</v>
      </c>
      <c r="I526" t="s">
        <v>98</v>
      </c>
      <c r="J526">
        <v>-16</v>
      </c>
      <c r="K526" t="s">
        <v>11</v>
      </c>
      <c r="M526" t="s">
        <v>181</v>
      </c>
      <c r="N526">
        <v>4410729</v>
      </c>
      <c r="O526" t="s">
        <v>460</v>
      </c>
      <c r="P526" s="35">
        <v>45159</v>
      </c>
      <c r="Q526" t="s">
        <v>56</v>
      </c>
      <c r="R526" s="35">
        <v>42987</v>
      </c>
      <c r="T526" t="s">
        <v>63</v>
      </c>
      <c r="U526">
        <v>1083</v>
      </c>
      <c r="X526">
        <v>10</v>
      </c>
      <c r="Y526" t="s">
        <v>58</v>
      </c>
      <c r="AC526" t="s">
        <v>59</v>
      </c>
      <c r="AL526">
        <v>1</v>
      </c>
      <c r="AM526">
        <v>1</v>
      </c>
    </row>
    <row r="527" spans="1:39" x14ac:dyDescent="0.3">
      <c r="A527">
        <v>1458911</v>
      </c>
      <c r="B527" t="s">
        <v>1041</v>
      </c>
      <c r="C527" t="s">
        <v>1042</v>
      </c>
      <c r="D527">
        <v>4536075</v>
      </c>
      <c r="E527" t="s">
        <v>53</v>
      </c>
      <c r="F527" t="s">
        <v>53</v>
      </c>
      <c r="H527" s="35">
        <v>40521</v>
      </c>
      <c r="I527" t="s">
        <v>110</v>
      </c>
      <c r="J527">
        <v>-14</v>
      </c>
      <c r="K527" t="s">
        <v>11</v>
      </c>
      <c r="M527" t="s">
        <v>54</v>
      </c>
      <c r="N527">
        <v>4450760</v>
      </c>
      <c r="O527" t="s">
        <v>648</v>
      </c>
      <c r="P527" s="35">
        <v>45204</v>
      </c>
      <c r="Q527" t="s">
        <v>56</v>
      </c>
      <c r="R527" s="35">
        <v>44880</v>
      </c>
      <c r="T527" t="s">
        <v>63</v>
      </c>
      <c r="U527">
        <v>500</v>
      </c>
      <c r="X527">
        <v>5</v>
      </c>
      <c r="Y527" t="s">
        <v>58</v>
      </c>
      <c r="AC527" t="s">
        <v>59</v>
      </c>
      <c r="AL527">
        <v>0</v>
      </c>
      <c r="AM527">
        <v>0</v>
      </c>
    </row>
    <row r="528" spans="1:39" x14ac:dyDescent="0.3">
      <c r="A528">
        <v>1518451</v>
      </c>
      <c r="B528" t="s">
        <v>1044</v>
      </c>
      <c r="C528" t="s">
        <v>342</v>
      </c>
      <c r="D528">
        <v>4538186</v>
      </c>
      <c r="E528" t="s">
        <v>53</v>
      </c>
      <c r="H528" s="35">
        <v>40367</v>
      </c>
      <c r="I528" t="s">
        <v>110</v>
      </c>
      <c r="J528">
        <v>-14</v>
      </c>
      <c r="K528" t="s">
        <v>11</v>
      </c>
      <c r="M528" t="s">
        <v>54</v>
      </c>
      <c r="N528">
        <v>4450144</v>
      </c>
      <c r="O528" t="s">
        <v>374</v>
      </c>
      <c r="P528" s="35">
        <v>45191</v>
      </c>
      <c r="Q528" t="s">
        <v>56</v>
      </c>
      <c r="R528" s="35">
        <v>45191</v>
      </c>
      <c r="T528" t="s">
        <v>63</v>
      </c>
      <c r="U528">
        <v>500</v>
      </c>
      <c r="X528">
        <v>5</v>
      </c>
      <c r="Y528" t="s">
        <v>58</v>
      </c>
      <c r="AC528" t="s">
        <v>59</v>
      </c>
      <c r="AL528">
        <v>0</v>
      </c>
      <c r="AM528">
        <v>0</v>
      </c>
    </row>
    <row r="529" spans="1:39" x14ac:dyDescent="0.3">
      <c r="A529">
        <v>1512694</v>
      </c>
      <c r="B529" t="s">
        <v>1046</v>
      </c>
      <c r="C529" t="s">
        <v>222</v>
      </c>
      <c r="D529">
        <v>4538079</v>
      </c>
      <c r="E529" t="s">
        <v>70</v>
      </c>
      <c r="H529" s="35">
        <v>39072</v>
      </c>
      <c r="I529" t="s">
        <v>94</v>
      </c>
      <c r="J529">
        <v>-18</v>
      </c>
      <c r="K529" t="s">
        <v>11</v>
      </c>
      <c r="M529" t="s">
        <v>54</v>
      </c>
      <c r="N529">
        <v>4450759</v>
      </c>
      <c r="O529" t="s">
        <v>499</v>
      </c>
      <c r="P529" s="35">
        <v>45302</v>
      </c>
      <c r="Q529" t="s">
        <v>56</v>
      </c>
      <c r="R529" s="35">
        <v>45184</v>
      </c>
      <c r="S529" s="35">
        <v>45229</v>
      </c>
      <c r="T529" t="s">
        <v>57</v>
      </c>
      <c r="U529">
        <v>500</v>
      </c>
      <c r="X529">
        <v>5</v>
      </c>
      <c r="Y529" t="s">
        <v>58</v>
      </c>
      <c r="AC529" t="s">
        <v>59</v>
      </c>
      <c r="AL529">
        <v>0</v>
      </c>
      <c r="AM529">
        <v>0</v>
      </c>
    </row>
    <row r="530" spans="1:39" x14ac:dyDescent="0.3">
      <c r="A530">
        <v>1273986</v>
      </c>
      <c r="B530" t="s">
        <v>1047</v>
      </c>
      <c r="C530" t="s">
        <v>1012</v>
      </c>
      <c r="D530">
        <v>3731356</v>
      </c>
      <c r="E530" t="s">
        <v>70</v>
      </c>
      <c r="F530" t="s">
        <v>70</v>
      </c>
      <c r="H530" s="35">
        <v>40465</v>
      </c>
      <c r="I530" t="s">
        <v>110</v>
      </c>
      <c r="J530">
        <v>-14</v>
      </c>
      <c r="K530" t="s">
        <v>11</v>
      </c>
      <c r="M530" t="s">
        <v>67</v>
      </c>
      <c r="N530">
        <v>4370533</v>
      </c>
      <c r="O530" t="s">
        <v>119</v>
      </c>
      <c r="P530" s="35">
        <v>45177</v>
      </c>
      <c r="Q530" t="s">
        <v>56</v>
      </c>
      <c r="R530" s="35">
        <v>43730</v>
      </c>
      <c r="T530" t="s">
        <v>63</v>
      </c>
      <c r="U530">
        <v>500</v>
      </c>
      <c r="X530">
        <v>5</v>
      </c>
      <c r="Y530" t="s">
        <v>58</v>
      </c>
      <c r="AC530" t="s">
        <v>59</v>
      </c>
      <c r="AL530">
        <v>0</v>
      </c>
      <c r="AM530">
        <v>0</v>
      </c>
    </row>
    <row r="531" spans="1:39" x14ac:dyDescent="0.3">
      <c r="A531">
        <v>1524656</v>
      </c>
      <c r="B531" t="s">
        <v>1048</v>
      </c>
      <c r="C531" t="s">
        <v>1049</v>
      </c>
      <c r="D531">
        <v>4115950</v>
      </c>
      <c r="E531" t="s">
        <v>70</v>
      </c>
      <c r="H531" s="35">
        <v>41148</v>
      </c>
      <c r="I531" t="s">
        <v>143</v>
      </c>
      <c r="J531">
        <v>-12</v>
      </c>
      <c r="K531" t="s">
        <v>11</v>
      </c>
      <c r="M531" t="s">
        <v>181</v>
      </c>
      <c r="N531">
        <v>4410080</v>
      </c>
      <c r="O531" t="s">
        <v>182</v>
      </c>
      <c r="P531" s="35">
        <v>45197</v>
      </c>
      <c r="Q531" t="s">
        <v>56</v>
      </c>
      <c r="R531" s="35">
        <v>45197</v>
      </c>
      <c r="T531" t="s">
        <v>63</v>
      </c>
      <c r="U531">
        <v>500</v>
      </c>
      <c r="X531">
        <v>5</v>
      </c>
      <c r="Y531" t="s">
        <v>58</v>
      </c>
      <c r="AC531" t="s">
        <v>59</v>
      </c>
      <c r="AL531">
        <v>0</v>
      </c>
      <c r="AM531">
        <v>0</v>
      </c>
    </row>
    <row r="532" spans="1:39" x14ac:dyDescent="0.3">
      <c r="A532">
        <v>1535021</v>
      </c>
      <c r="B532" t="s">
        <v>1050</v>
      </c>
      <c r="C532" t="s">
        <v>356</v>
      </c>
      <c r="D532">
        <v>3736426</v>
      </c>
      <c r="E532" t="s">
        <v>53</v>
      </c>
      <c r="H532" s="35">
        <v>41122</v>
      </c>
      <c r="I532" t="s">
        <v>143</v>
      </c>
      <c r="J532">
        <v>-12</v>
      </c>
      <c r="K532" t="s">
        <v>11</v>
      </c>
      <c r="M532" t="s">
        <v>67</v>
      </c>
      <c r="N532">
        <v>4370146</v>
      </c>
      <c r="O532" t="s">
        <v>408</v>
      </c>
      <c r="P532" s="35">
        <v>45210</v>
      </c>
      <c r="Q532" t="s">
        <v>56</v>
      </c>
      <c r="R532" s="35">
        <v>45210</v>
      </c>
      <c r="T532" t="s">
        <v>63</v>
      </c>
      <c r="U532">
        <v>500</v>
      </c>
      <c r="X532">
        <v>5</v>
      </c>
      <c r="Y532" t="s">
        <v>58</v>
      </c>
      <c r="AC532" t="s">
        <v>59</v>
      </c>
      <c r="AL532">
        <v>0</v>
      </c>
      <c r="AM532">
        <v>0</v>
      </c>
    </row>
    <row r="533" spans="1:39" x14ac:dyDescent="0.3">
      <c r="A533">
        <v>1416065</v>
      </c>
      <c r="B533" t="s">
        <v>1051</v>
      </c>
      <c r="C533" t="s">
        <v>1052</v>
      </c>
      <c r="D533">
        <v>3733793</v>
      </c>
      <c r="E533" t="s">
        <v>53</v>
      </c>
      <c r="F533" t="s">
        <v>53</v>
      </c>
      <c r="H533" s="35">
        <v>42173</v>
      </c>
      <c r="I533" t="s">
        <v>53</v>
      </c>
      <c r="J533">
        <v>-9</v>
      </c>
      <c r="K533" t="s">
        <v>11</v>
      </c>
      <c r="M533" t="s">
        <v>67</v>
      </c>
      <c r="N533">
        <v>4370002</v>
      </c>
      <c r="O533" t="s">
        <v>68</v>
      </c>
      <c r="P533" s="35">
        <v>45235</v>
      </c>
      <c r="Q533" t="s">
        <v>56</v>
      </c>
      <c r="R533" s="35">
        <v>44777</v>
      </c>
      <c r="T533" t="s">
        <v>63</v>
      </c>
      <c r="U533">
        <v>500</v>
      </c>
      <c r="X533">
        <v>5</v>
      </c>
      <c r="Y533" t="s">
        <v>58</v>
      </c>
      <c r="AC533" t="s">
        <v>59</v>
      </c>
      <c r="AL533">
        <v>0</v>
      </c>
      <c r="AM533">
        <v>0</v>
      </c>
    </row>
    <row r="534" spans="1:39" x14ac:dyDescent="0.3">
      <c r="A534">
        <v>1267136</v>
      </c>
      <c r="B534" t="s">
        <v>1053</v>
      </c>
      <c r="C534" t="s">
        <v>235</v>
      </c>
      <c r="D534">
        <v>3731135</v>
      </c>
      <c r="E534" t="s">
        <v>70</v>
      </c>
      <c r="F534" t="s">
        <v>70</v>
      </c>
      <c r="H534" s="35">
        <v>40574</v>
      </c>
      <c r="I534" t="s">
        <v>90</v>
      </c>
      <c r="J534">
        <v>-13</v>
      </c>
      <c r="K534" t="s">
        <v>11</v>
      </c>
      <c r="M534" t="s">
        <v>67</v>
      </c>
      <c r="N534">
        <v>4370002</v>
      </c>
      <c r="O534" t="s">
        <v>68</v>
      </c>
      <c r="P534" s="35">
        <v>45174</v>
      </c>
      <c r="Q534" t="s">
        <v>56</v>
      </c>
      <c r="R534" s="35">
        <v>43720</v>
      </c>
      <c r="T534" t="s">
        <v>63</v>
      </c>
      <c r="U534">
        <v>575</v>
      </c>
      <c r="X534">
        <v>5</v>
      </c>
      <c r="Y534" t="s">
        <v>58</v>
      </c>
      <c r="AB534" s="35">
        <v>45108</v>
      </c>
      <c r="AC534" t="s">
        <v>59</v>
      </c>
      <c r="AL534">
        <v>0</v>
      </c>
      <c r="AM534">
        <v>0</v>
      </c>
    </row>
    <row r="535" spans="1:39" x14ac:dyDescent="0.3">
      <c r="A535">
        <v>1349671</v>
      </c>
      <c r="B535" t="s">
        <v>1053</v>
      </c>
      <c r="C535" t="s">
        <v>1054</v>
      </c>
      <c r="D535">
        <v>4114993</v>
      </c>
      <c r="E535" t="s">
        <v>53</v>
      </c>
      <c r="F535" t="s">
        <v>53</v>
      </c>
      <c r="H535" s="35">
        <v>42524</v>
      </c>
      <c r="I535" t="s">
        <v>53</v>
      </c>
      <c r="J535">
        <v>-9</v>
      </c>
      <c r="K535" t="s">
        <v>6</v>
      </c>
      <c r="M535" t="s">
        <v>181</v>
      </c>
      <c r="N535">
        <v>4410065</v>
      </c>
      <c r="O535" t="s">
        <v>272</v>
      </c>
      <c r="P535" s="35">
        <v>45199</v>
      </c>
      <c r="Q535" t="s">
        <v>56</v>
      </c>
      <c r="R535" s="35">
        <v>44464</v>
      </c>
      <c r="T535" t="s">
        <v>63</v>
      </c>
      <c r="U535">
        <v>500</v>
      </c>
      <c r="X535">
        <v>5</v>
      </c>
      <c r="Y535" t="s">
        <v>58</v>
      </c>
      <c r="AC535" t="s">
        <v>59</v>
      </c>
      <c r="AL535">
        <v>0</v>
      </c>
      <c r="AM535">
        <v>0</v>
      </c>
    </row>
    <row r="536" spans="1:39" x14ac:dyDescent="0.3">
      <c r="A536">
        <v>1256633</v>
      </c>
      <c r="B536" t="s">
        <v>1053</v>
      </c>
      <c r="C536" t="s">
        <v>540</v>
      </c>
      <c r="D536">
        <v>3730949</v>
      </c>
      <c r="E536" t="s">
        <v>70</v>
      </c>
      <c r="F536" t="s">
        <v>70</v>
      </c>
      <c r="H536" s="35">
        <v>41526</v>
      </c>
      <c r="I536" t="s">
        <v>66</v>
      </c>
      <c r="J536">
        <v>-11</v>
      </c>
      <c r="K536" t="s">
        <v>11</v>
      </c>
      <c r="M536" t="s">
        <v>67</v>
      </c>
      <c r="N536">
        <v>4370566</v>
      </c>
      <c r="O536" t="s">
        <v>111</v>
      </c>
      <c r="P536" s="35">
        <v>45183</v>
      </c>
      <c r="Q536" t="s">
        <v>56</v>
      </c>
      <c r="R536" s="35">
        <v>43537</v>
      </c>
      <c r="T536" t="s">
        <v>63</v>
      </c>
      <c r="U536">
        <v>992</v>
      </c>
      <c r="X536">
        <v>9</v>
      </c>
      <c r="Y536" t="s">
        <v>58</v>
      </c>
      <c r="AC536" t="s">
        <v>59</v>
      </c>
      <c r="AL536">
        <v>0</v>
      </c>
      <c r="AM536">
        <v>0</v>
      </c>
    </row>
    <row r="537" spans="1:39" x14ac:dyDescent="0.3">
      <c r="A537">
        <v>1513316</v>
      </c>
      <c r="B537" t="s">
        <v>1053</v>
      </c>
      <c r="C537" t="s">
        <v>1055</v>
      </c>
      <c r="D537">
        <v>4115887</v>
      </c>
      <c r="E537" t="s">
        <v>53</v>
      </c>
      <c r="H537" s="35">
        <v>41605</v>
      </c>
      <c r="I537" t="s">
        <v>66</v>
      </c>
      <c r="J537">
        <v>-11</v>
      </c>
      <c r="K537" t="s">
        <v>6</v>
      </c>
      <c r="M537" t="s">
        <v>181</v>
      </c>
      <c r="N537">
        <v>4410065</v>
      </c>
      <c r="O537" t="s">
        <v>272</v>
      </c>
      <c r="P537" s="35">
        <v>45185</v>
      </c>
      <c r="Q537" t="s">
        <v>56</v>
      </c>
      <c r="R537" s="35">
        <v>45185</v>
      </c>
      <c r="T537" t="s">
        <v>63</v>
      </c>
      <c r="U537">
        <v>500</v>
      </c>
      <c r="X537">
        <v>5</v>
      </c>
      <c r="Y537" t="s">
        <v>58</v>
      </c>
      <c r="AC537" t="s">
        <v>59</v>
      </c>
      <c r="AL537">
        <v>0</v>
      </c>
      <c r="AM537">
        <v>0</v>
      </c>
    </row>
    <row r="538" spans="1:39" x14ac:dyDescent="0.3">
      <c r="A538">
        <v>1116233</v>
      </c>
      <c r="B538" t="s">
        <v>1053</v>
      </c>
      <c r="C538" t="s">
        <v>180</v>
      </c>
      <c r="D538">
        <v>3728128</v>
      </c>
      <c r="E538" t="s">
        <v>70</v>
      </c>
      <c r="F538" t="s">
        <v>70</v>
      </c>
      <c r="H538" s="35">
        <v>39324</v>
      </c>
      <c r="I538" t="s">
        <v>125</v>
      </c>
      <c r="J538">
        <v>-17</v>
      </c>
      <c r="K538" t="s">
        <v>11</v>
      </c>
      <c r="M538" t="s">
        <v>67</v>
      </c>
      <c r="N538">
        <v>4370102</v>
      </c>
      <c r="O538" t="s">
        <v>498</v>
      </c>
      <c r="P538" s="35">
        <v>45175</v>
      </c>
      <c r="Q538" t="s">
        <v>56</v>
      </c>
      <c r="R538" s="35">
        <v>42627</v>
      </c>
      <c r="S538" s="35">
        <v>45168</v>
      </c>
      <c r="T538" t="s">
        <v>57</v>
      </c>
      <c r="U538">
        <v>1313</v>
      </c>
      <c r="X538">
        <v>13</v>
      </c>
      <c r="Y538" t="s">
        <v>58</v>
      </c>
      <c r="AC538" t="s">
        <v>59</v>
      </c>
      <c r="AL538">
        <v>0</v>
      </c>
      <c r="AM538">
        <v>0</v>
      </c>
    </row>
    <row r="539" spans="1:39" x14ac:dyDescent="0.3">
      <c r="A539">
        <v>1427358</v>
      </c>
      <c r="B539" t="s">
        <v>1053</v>
      </c>
      <c r="C539" t="s">
        <v>89</v>
      </c>
      <c r="D539">
        <v>4115406</v>
      </c>
      <c r="E539" t="s">
        <v>53</v>
      </c>
      <c r="F539" t="s">
        <v>53</v>
      </c>
      <c r="H539" s="35">
        <v>41834</v>
      </c>
      <c r="I539" t="s">
        <v>85</v>
      </c>
      <c r="J539">
        <v>-10</v>
      </c>
      <c r="K539" t="s">
        <v>11</v>
      </c>
      <c r="M539" t="s">
        <v>181</v>
      </c>
      <c r="N539">
        <v>4410612</v>
      </c>
      <c r="O539" t="s">
        <v>213</v>
      </c>
      <c r="P539" s="35">
        <v>45188</v>
      </c>
      <c r="Q539" t="s">
        <v>56</v>
      </c>
      <c r="R539" s="35">
        <v>44822</v>
      </c>
      <c r="T539" t="s">
        <v>63</v>
      </c>
      <c r="U539">
        <v>500</v>
      </c>
      <c r="X539">
        <v>5</v>
      </c>
      <c r="Y539" t="s">
        <v>58</v>
      </c>
      <c r="AC539" t="s">
        <v>59</v>
      </c>
      <c r="AL539">
        <v>0</v>
      </c>
      <c r="AM539">
        <v>0</v>
      </c>
    </row>
    <row r="540" spans="1:39" x14ac:dyDescent="0.3">
      <c r="A540">
        <v>1281264</v>
      </c>
      <c r="B540" t="s">
        <v>1053</v>
      </c>
      <c r="C540" t="s">
        <v>709</v>
      </c>
      <c r="D540">
        <v>3731545</v>
      </c>
      <c r="E540" t="s">
        <v>70</v>
      </c>
      <c r="F540" t="s">
        <v>70</v>
      </c>
      <c r="H540" s="35">
        <v>40526</v>
      </c>
      <c r="I540" t="s">
        <v>110</v>
      </c>
      <c r="J540">
        <v>-14</v>
      </c>
      <c r="K540" t="s">
        <v>11</v>
      </c>
      <c r="M540" t="s">
        <v>67</v>
      </c>
      <c r="N540">
        <v>4370307</v>
      </c>
      <c r="O540" t="s">
        <v>260</v>
      </c>
      <c r="P540" s="35">
        <v>45198</v>
      </c>
      <c r="Q540" t="s">
        <v>56</v>
      </c>
      <c r="R540" s="35">
        <v>43740</v>
      </c>
      <c r="T540" t="s">
        <v>63</v>
      </c>
      <c r="U540">
        <v>504</v>
      </c>
      <c r="X540">
        <v>5</v>
      </c>
      <c r="Y540" t="s">
        <v>58</v>
      </c>
      <c r="AC540" t="s">
        <v>59</v>
      </c>
      <c r="AL540">
        <v>0</v>
      </c>
      <c r="AM540">
        <v>0</v>
      </c>
    </row>
    <row r="541" spans="1:39" x14ac:dyDescent="0.3">
      <c r="A541">
        <v>1520253</v>
      </c>
      <c r="B541" t="s">
        <v>1056</v>
      </c>
      <c r="C541" t="s">
        <v>436</v>
      </c>
      <c r="D541">
        <v>1811295</v>
      </c>
      <c r="E541" t="s">
        <v>53</v>
      </c>
      <c r="H541" s="35">
        <v>40245</v>
      </c>
      <c r="I541" t="s">
        <v>110</v>
      </c>
      <c r="J541">
        <v>-14</v>
      </c>
      <c r="K541" t="s">
        <v>11</v>
      </c>
      <c r="M541" t="s">
        <v>71</v>
      </c>
      <c r="N541">
        <v>4180057</v>
      </c>
      <c r="O541" t="s">
        <v>210</v>
      </c>
      <c r="P541" s="35">
        <v>45193</v>
      </c>
      <c r="Q541" t="s">
        <v>56</v>
      </c>
      <c r="R541" s="35">
        <v>45193</v>
      </c>
      <c r="T541" t="s">
        <v>63</v>
      </c>
      <c r="U541">
        <v>500</v>
      </c>
      <c r="X541">
        <v>5</v>
      </c>
      <c r="Y541" t="s">
        <v>58</v>
      </c>
      <c r="AC541" t="s">
        <v>59</v>
      </c>
      <c r="AL541">
        <v>0</v>
      </c>
      <c r="AM541">
        <v>0</v>
      </c>
    </row>
    <row r="542" spans="1:39" x14ac:dyDescent="0.3">
      <c r="A542">
        <v>1472120</v>
      </c>
      <c r="B542" t="s">
        <v>1057</v>
      </c>
      <c r="C542" t="s">
        <v>1058</v>
      </c>
      <c r="D542">
        <v>3611061</v>
      </c>
      <c r="E542" t="s">
        <v>70</v>
      </c>
      <c r="F542" t="s">
        <v>53</v>
      </c>
      <c r="H542" s="35">
        <v>40833</v>
      </c>
      <c r="I542" t="s">
        <v>90</v>
      </c>
      <c r="J542">
        <v>-13</v>
      </c>
      <c r="K542" t="s">
        <v>11</v>
      </c>
      <c r="M542" t="s">
        <v>77</v>
      </c>
      <c r="N542">
        <v>4360009</v>
      </c>
      <c r="O542" t="s">
        <v>642</v>
      </c>
      <c r="P542" s="35">
        <v>45196</v>
      </c>
      <c r="Q542" t="s">
        <v>56</v>
      </c>
      <c r="R542" s="35">
        <v>44958</v>
      </c>
      <c r="T542" t="s">
        <v>63</v>
      </c>
      <c r="U542">
        <v>506</v>
      </c>
      <c r="X542">
        <v>5</v>
      </c>
      <c r="Y542" t="s">
        <v>58</v>
      </c>
      <c r="AC542" t="s">
        <v>59</v>
      </c>
      <c r="AL542">
        <v>0</v>
      </c>
      <c r="AM542">
        <v>0</v>
      </c>
    </row>
    <row r="543" spans="1:39" x14ac:dyDescent="0.3">
      <c r="A543">
        <v>1256675</v>
      </c>
      <c r="B543" t="s">
        <v>1059</v>
      </c>
      <c r="C543" t="s">
        <v>1002</v>
      </c>
      <c r="D543">
        <v>4530474</v>
      </c>
      <c r="E543" t="s">
        <v>53</v>
      </c>
      <c r="F543" t="s">
        <v>53</v>
      </c>
      <c r="H543" s="35">
        <v>41179</v>
      </c>
      <c r="I543" t="s">
        <v>143</v>
      </c>
      <c r="J543">
        <v>-12</v>
      </c>
      <c r="K543" t="s">
        <v>11</v>
      </c>
      <c r="M543" t="s">
        <v>54</v>
      </c>
      <c r="N543">
        <v>4450410</v>
      </c>
      <c r="O543" t="s">
        <v>81</v>
      </c>
      <c r="P543" s="35">
        <v>45260</v>
      </c>
      <c r="Q543" t="s">
        <v>56</v>
      </c>
      <c r="R543" s="35">
        <v>43538</v>
      </c>
      <c r="T543" t="s">
        <v>82</v>
      </c>
      <c r="U543">
        <v>500</v>
      </c>
      <c r="X543">
        <v>5</v>
      </c>
      <c r="Y543" t="s">
        <v>58</v>
      </c>
      <c r="AC543" t="s">
        <v>59</v>
      </c>
      <c r="AL543">
        <v>0</v>
      </c>
      <c r="AM543">
        <v>0</v>
      </c>
    </row>
    <row r="544" spans="1:39" x14ac:dyDescent="0.3">
      <c r="A544">
        <v>1507067</v>
      </c>
      <c r="B544" t="s">
        <v>1060</v>
      </c>
      <c r="C544" t="s">
        <v>149</v>
      </c>
      <c r="D544">
        <v>1811233</v>
      </c>
      <c r="E544" t="s">
        <v>76</v>
      </c>
      <c r="H544" s="35">
        <v>40039</v>
      </c>
      <c r="I544" t="s">
        <v>102</v>
      </c>
      <c r="J544">
        <v>-15</v>
      </c>
      <c r="K544" t="s">
        <v>11</v>
      </c>
      <c r="M544" t="s">
        <v>71</v>
      </c>
      <c r="N544">
        <v>4180696</v>
      </c>
      <c r="O544" t="s">
        <v>137</v>
      </c>
      <c r="P544" s="35">
        <v>45173</v>
      </c>
      <c r="Q544" t="s">
        <v>56</v>
      </c>
      <c r="R544" s="35">
        <v>45173</v>
      </c>
      <c r="T544" t="s">
        <v>63</v>
      </c>
      <c r="U544">
        <v>500</v>
      </c>
      <c r="X544">
        <v>5</v>
      </c>
      <c r="Y544" t="s">
        <v>58</v>
      </c>
      <c r="AC544" t="s">
        <v>59</v>
      </c>
      <c r="AL544">
        <v>0</v>
      </c>
      <c r="AM544">
        <v>0</v>
      </c>
    </row>
    <row r="545" spans="1:39" x14ac:dyDescent="0.3">
      <c r="A545">
        <v>1427298</v>
      </c>
      <c r="B545" t="s">
        <v>1059</v>
      </c>
      <c r="C545" t="s">
        <v>180</v>
      </c>
      <c r="D545">
        <v>3734048</v>
      </c>
      <c r="E545" t="s">
        <v>53</v>
      </c>
      <c r="F545" t="s">
        <v>53</v>
      </c>
      <c r="H545" s="35">
        <v>41651</v>
      </c>
      <c r="I545" t="s">
        <v>85</v>
      </c>
      <c r="J545">
        <v>-10</v>
      </c>
      <c r="K545" t="s">
        <v>11</v>
      </c>
      <c r="M545" t="s">
        <v>181</v>
      </c>
      <c r="N545">
        <v>4410546</v>
      </c>
      <c r="O545" t="s">
        <v>403</v>
      </c>
      <c r="P545" s="35">
        <v>45274</v>
      </c>
      <c r="Q545" t="s">
        <v>56</v>
      </c>
      <c r="R545" s="35">
        <v>44822</v>
      </c>
      <c r="T545" t="s">
        <v>63</v>
      </c>
      <c r="U545">
        <v>500</v>
      </c>
      <c r="X545">
        <v>5</v>
      </c>
      <c r="Y545" t="s">
        <v>58</v>
      </c>
      <c r="AC545" t="s">
        <v>59</v>
      </c>
      <c r="AL545">
        <v>0</v>
      </c>
      <c r="AM545">
        <v>0</v>
      </c>
    </row>
    <row r="546" spans="1:39" x14ac:dyDescent="0.3">
      <c r="A546">
        <v>1422244</v>
      </c>
      <c r="B546" t="s">
        <v>1059</v>
      </c>
      <c r="C546" t="s">
        <v>936</v>
      </c>
      <c r="D546">
        <v>2816338</v>
      </c>
      <c r="E546" t="s">
        <v>70</v>
      </c>
      <c r="F546" t="s">
        <v>53</v>
      </c>
      <c r="H546" s="35">
        <v>41502</v>
      </c>
      <c r="I546" t="s">
        <v>66</v>
      </c>
      <c r="J546">
        <v>-11</v>
      </c>
      <c r="K546" t="s">
        <v>6</v>
      </c>
      <c r="M546" t="s">
        <v>69</v>
      </c>
      <c r="N546">
        <v>4280722</v>
      </c>
      <c r="O546" t="s">
        <v>134</v>
      </c>
      <c r="P546" s="35">
        <v>45181</v>
      </c>
      <c r="Q546" t="s">
        <v>56</v>
      </c>
      <c r="R546" s="35">
        <v>44815</v>
      </c>
      <c r="T546" t="s">
        <v>63</v>
      </c>
      <c r="U546">
        <v>500</v>
      </c>
      <c r="X546">
        <v>5</v>
      </c>
      <c r="Y546" t="s">
        <v>58</v>
      </c>
      <c r="AC546" t="s">
        <v>59</v>
      </c>
      <c r="AL546">
        <v>0</v>
      </c>
      <c r="AM546">
        <v>0</v>
      </c>
    </row>
    <row r="547" spans="1:39" x14ac:dyDescent="0.3">
      <c r="A547">
        <v>1296251</v>
      </c>
      <c r="B547" t="s">
        <v>1059</v>
      </c>
      <c r="C547" t="s">
        <v>1062</v>
      </c>
      <c r="D547">
        <v>3731932</v>
      </c>
      <c r="E547" t="s">
        <v>70</v>
      </c>
      <c r="F547" t="s">
        <v>70</v>
      </c>
      <c r="H547" s="35">
        <v>41035</v>
      </c>
      <c r="I547" t="s">
        <v>143</v>
      </c>
      <c r="J547">
        <v>-12</v>
      </c>
      <c r="K547" t="s">
        <v>11</v>
      </c>
      <c r="M547" t="s">
        <v>67</v>
      </c>
      <c r="N547">
        <v>4370002</v>
      </c>
      <c r="O547" t="s">
        <v>68</v>
      </c>
      <c r="P547" s="35">
        <v>45159</v>
      </c>
      <c r="Q547" t="s">
        <v>56</v>
      </c>
      <c r="R547" s="35">
        <v>43776</v>
      </c>
      <c r="T547" t="s">
        <v>63</v>
      </c>
      <c r="U547">
        <v>1291</v>
      </c>
      <c r="X547">
        <v>12</v>
      </c>
      <c r="Y547" t="s">
        <v>58</v>
      </c>
      <c r="AB547" s="35">
        <v>45108</v>
      </c>
      <c r="AC547" t="s">
        <v>59</v>
      </c>
      <c r="AL547">
        <v>0</v>
      </c>
      <c r="AM547">
        <v>0</v>
      </c>
    </row>
    <row r="548" spans="1:39" x14ac:dyDescent="0.3">
      <c r="A548">
        <v>1461970</v>
      </c>
      <c r="B548" t="s">
        <v>1059</v>
      </c>
      <c r="C548" t="s">
        <v>883</v>
      </c>
      <c r="D548">
        <v>4536127</v>
      </c>
      <c r="E548" t="s">
        <v>53</v>
      </c>
      <c r="F548" t="s">
        <v>53</v>
      </c>
      <c r="H548" s="35">
        <v>41327</v>
      </c>
      <c r="I548" t="s">
        <v>66</v>
      </c>
      <c r="J548">
        <v>-11</v>
      </c>
      <c r="K548" t="s">
        <v>11</v>
      </c>
      <c r="M548" t="s">
        <v>54</v>
      </c>
      <c r="N548">
        <v>4450410</v>
      </c>
      <c r="O548" t="s">
        <v>81</v>
      </c>
      <c r="P548" s="35">
        <v>45260</v>
      </c>
      <c r="Q548" t="s">
        <v>56</v>
      </c>
      <c r="R548" s="35">
        <v>44891</v>
      </c>
      <c r="T548" t="s">
        <v>82</v>
      </c>
      <c r="U548">
        <v>500</v>
      </c>
      <c r="X548">
        <v>5</v>
      </c>
      <c r="Y548" t="s">
        <v>58</v>
      </c>
      <c r="AC548" t="s">
        <v>59</v>
      </c>
      <c r="AL548">
        <v>0</v>
      </c>
      <c r="AM548">
        <v>0</v>
      </c>
    </row>
    <row r="549" spans="1:39" x14ac:dyDescent="0.3">
      <c r="A549">
        <v>1447183</v>
      </c>
      <c r="B549" t="s">
        <v>1063</v>
      </c>
      <c r="C549" t="s">
        <v>1064</v>
      </c>
      <c r="D549">
        <v>3734521</v>
      </c>
      <c r="E549" t="s">
        <v>70</v>
      </c>
      <c r="H549" s="35">
        <v>41756</v>
      </c>
      <c r="I549" t="s">
        <v>85</v>
      </c>
      <c r="J549">
        <v>-10</v>
      </c>
      <c r="K549" t="s">
        <v>11</v>
      </c>
      <c r="M549" t="s">
        <v>67</v>
      </c>
      <c r="N549">
        <v>4370038</v>
      </c>
      <c r="O549" t="s">
        <v>427</v>
      </c>
      <c r="P549" s="35">
        <v>45332</v>
      </c>
      <c r="Q549" t="s">
        <v>56</v>
      </c>
      <c r="R549" s="35">
        <v>44845</v>
      </c>
      <c r="T549" t="s">
        <v>63</v>
      </c>
      <c r="U549">
        <v>500</v>
      </c>
      <c r="X549">
        <v>5</v>
      </c>
      <c r="Y549" t="s">
        <v>58</v>
      </c>
      <c r="AC549" t="s">
        <v>59</v>
      </c>
      <c r="AL549">
        <v>0</v>
      </c>
      <c r="AM549">
        <v>0</v>
      </c>
    </row>
    <row r="550" spans="1:39" x14ac:dyDescent="0.3">
      <c r="A550">
        <v>1445259</v>
      </c>
      <c r="B550" t="s">
        <v>1065</v>
      </c>
      <c r="C550" t="s">
        <v>1066</v>
      </c>
      <c r="D550">
        <v>4535536</v>
      </c>
      <c r="E550" t="s">
        <v>70</v>
      </c>
      <c r="F550" t="s">
        <v>53</v>
      </c>
      <c r="H550" s="35">
        <v>41722</v>
      </c>
      <c r="I550" t="s">
        <v>85</v>
      </c>
      <c r="J550">
        <v>-10</v>
      </c>
      <c r="K550" t="s">
        <v>6</v>
      </c>
      <c r="M550" t="s">
        <v>54</v>
      </c>
      <c r="N550">
        <v>4450751</v>
      </c>
      <c r="O550" t="s">
        <v>187</v>
      </c>
      <c r="P550" s="35">
        <v>45134</v>
      </c>
      <c r="Q550" t="s">
        <v>56</v>
      </c>
      <c r="R550" s="35">
        <v>44841</v>
      </c>
      <c r="T550" t="s">
        <v>63</v>
      </c>
      <c r="U550">
        <v>500</v>
      </c>
      <c r="X550">
        <v>5</v>
      </c>
      <c r="Y550" t="s">
        <v>58</v>
      </c>
      <c r="AC550" t="s">
        <v>59</v>
      </c>
      <c r="AL550">
        <v>0</v>
      </c>
      <c r="AM550">
        <v>0</v>
      </c>
    </row>
    <row r="551" spans="1:39" x14ac:dyDescent="0.3">
      <c r="A551">
        <v>1488980</v>
      </c>
      <c r="B551" t="s">
        <v>1067</v>
      </c>
      <c r="C551" t="s">
        <v>952</v>
      </c>
      <c r="D551">
        <v>4537411</v>
      </c>
      <c r="E551" t="s">
        <v>53</v>
      </c>
      <c r="F551" t="s">
        <v>53</v>
      </c>
      <c r="H551" s="35">
        <v>42686</v>
      </c>
      <c r="I551" t="s">
        <v>53</v>
      </c>
      <c r="J551">
        <v>-9</v>
      </c>
      <c r="K551" t="s">
        <v>11</v>
      </c>
      <c r="M551" t="s">
        <v>54</v>
      </c>
      <c r="N551">
        <v>4450410</v>
      </c>
      <c r="O551" t="s">
        <v>81</v>
      </c>
      <c r="P551" s="35">
        <v>45260</v>
      </c>
      <c r="Q551" t="s">
        <v>56</v>
      </c>
      <c r="R551" s="35">
        <v>45076</v>
      </c>
      <c r="T551" t="s">
        <v>82</v>
      </c>
      <c r="U551">
        <v>500</v>
      </c>
      <c r="X551">
        <v>5</v>
      </c>
      <c r="Y551" t="s">
        <v>58</v>
      </c>
      <c r="AC551" t="s">
        <v>59</v>
      </c>
      <c r="AL551">
        <v>0</v>
      </c>
      <c r="AM551">
        <v>0</v>
      </c>
    </row>
    <row r="552" spans="1:39" x14ac:dyDescent="0.3">
      <c r="A552">
        <v>1539204</v>
      </c>
      <c r="B552" t="s">
        <v>1068</v>
      </c>
      <c r="C552" t="s">
        <v>1069</v>
      </c>
      <c r="D552">
        <v>4116051</v>
      </c>
      <c r="E552" t="s">
        <v>53</v>
      </c>
      <c r="H552" s="35">
        <v>41221</v>
      </c>
      <c r="I552" t="s">
        <v>143</v>
      </c>
      <c r="J552">
        <v>-12</v>
      </c>
      <c r="K552" t="s">
        <v>11</v>
      </c>
      <c r="M552" t="s">
        <v>181</v>
      </c>
      <c r="N552">
        <v>4410543</v>
      </c>
      <c r="O552" t="s">
        <v>591</v>
      </c>
      <c r="P552" s="35">
        <v>45217</v>
      </c>
      <c r="Q552" t="s">
        <v>56</v>
      </c>
      <c r="R552" s="35">
        <v>45217</v>
      </c>
      <c r="S552" s="35">
        <v>45210</v>
      </c>
      <c r="T552" t="s">
        <v>57</v>
      </c>
      <c r="U552">
        <v>500</v>
      </c>
      <c r="X552">
        <v>5</v>
      </c>
      <c r="Y552" t="s">
        <v>58</v>
      </c>
      <c r="AC552" t="s">
        <v>59</v>
      </c>
      <c r="AL552">
        <v>0</v>
      </c>
      <c r="AM552">
        <v>0</v>
      </c>
    </row>
    <row r="553" spans="1:39" x14ac:dyDescent="0.3">
      <c r="A553">
        <v>1516953</v>
      </c>
      <c r="B553" t="s">
        <v>1070</v>
      </c>
      <c r="C553" t="s">
        <v>1071</v>
      </c>
      <c r="D553">
        <v>3611334</v>
      </c>
      <c r="E553" t="s">
        <v>53</v>
      </c>
      <c r="H553" s="35">
        <v>40479</v>
      </c>
      <c r="I553" t="s">
        <v>110</v>
      </c>
      <c r="J553">
        <v>-14</v>
      </c>
      <c r="K553" t="s">
        <v>11</v>
      </c>
      <c r="M553" t="s">
        <v>77</v>
      </c>
      <c r="N553">
        <v>4360454</v>
      </c>
      <c r="O553" t="s">
        <v>163</v>
      </c>
      <c r="P553" s="35">
        <v>45189</v>
      </c>
      <c r="Q553" t="s">
        <v>56</v>
      </c>
      <c r="R553" s="35">
        <v>45189</v>
      </c>
      <c r="T553" t="s">
        <v>63</v>
      </c>
      <c r="U553">
        <v>500</v>
      </c>
      <c r="X553">
        <v>5</v>
      </c>
      <c r="Y553" t="s">
        <v>58</v>
      </c>
      <c r="AC553" t="s">
        <v>59</v>
      </c>
      <c r="AL553">
        <v>0</v>
      </c>
      <c r="AM553">
        <v>0</v>
      </c>
    </row>
    <row r="554" spans="1:39" x14ac:dyDescent="0.3">
      <c r="A554">
        <v>1137429</v>
      </c>
      <c r="B554" t="s">
        <v>1072</v>
      </c>
      <c r="C554" t="s">
        <v>486</v>
      </c>
      <c r="D554">
        <v>2814632</v>
      </c>
      <c r="E554" t="s">
        <v>70</v>
      </c>
      <c r="F554" t="s">
        <v>70</v>
      </c>
      <c r="H554" s="35">
        <v>38865</v>
      </c>
      <c r="I554" t="s">
        <v>94</v>
      </c>
      <c r="J554">
        <v>-18</v>
      </c>
      <c r="K554" t="s">
        <v>11</v>
      </c>
      <c r="M554" t="s">
        <v>69</v>
      </c>
      <c r="N554">
        <v>4280404</v>
      </c>
      <c r="O554" t="s">
        <v>477</v>
      </c>
      <c r="P554" s="35">
        <v>45184</v>
      </c>
      <c r="Q554" t="s">
        <v>56</v>
      </c>
      <c r="R554" s="35">
        <v>42658</v>
      </c>
      <c r="T554" t="s">
        <v>63</v>
      </c>
      <c r="U554">
        <v>678</v>
      </c>
      <c r="X554">
        <v>6</v>
      </c>
      <c r="Y554" t="s">
        <v>58</v>
      </c>
      <c r="AC554" t="s">
        <v>59</v>
      </c>
      <c r="AL554">
        <v>0</v>
      </c>
      <c r="AM554">
        <v>0</v>
      </c>
    </row>
    <row r="555" spans="1:39" x14ac:dyDescent="0.3">
      <c r="A555">
        <v>1439556</v>
      </c>
      <c r="B555" t="s">
        <v>1073</v>
      </c>
      <c r="C555" t="s">
        <v>1074</v>
      </c>
      <c r="D555">
        <v>4535469</v>
      </c>
      <c r="E555" t="s">
        <v>70</v>
      </c>
      <c r="F555" t="s">
        <v>53</v>
      </c>
      <c r="H555" s="35">
        <v>39692</v>
      </c>
      <c r="I555" t="s">
        <v>98</v>
      </c>
      <c r="J555">
        <v>-16</v>
      </c>
      <c r="K555" t="s">
        <v>11</v>
      </c>
      <c r="M555" t="s">
        <v>54</v>
      </c>
      <c r="N555">
        <v>4450616</v>
      </c>
      <c r="O555" t="s">
        <v>296</v>
      </c>
      <c r="P555" s="35">
        <v>45213</v>
      </c>
      <c r="Q555" t="s">
        <v>56</v>
      </c>
      <c r="R555" s="35">
        <v>44835</v>
      </c>
      <c r="T555" t="s">
        <v>63</v>
      </c>
      <c r="U555">
        <v>500</v>
      </c>
      <c r="X555">
        <v>5</v>
      </c>
      <c r="Y555" t="s">
        <v>58</v>
      </c>
      <c r="AC555" t="s">
        <v>59</v>
      </c>
      <c r="AL555">
        <v>0</v>
      </c>
      <c r="AM555">
        <v>0</v>
      </c>
    </row>
    <row r="556" spans="1:39" x14ac:dyDescent="0.3">
      <c r="A556">
        <v>1511054</v>
      </c>
      <c r="B556" t="s">
        <v>1075</v>
      </c>
      <c r="C556" t="s">
        <v>875</v>
      </c>
      <c r="D556">
        <v>3736006</v>
      </c>
      <c r="E556" t="s">
        <v>70</v>
      </c>
      <c r="H556" s="35">
        <v>42632</v>
      </c>
      <c r="I556" t="s">
        <v>53</v>
      </c>
      <c r="J556">
        <v>-9</v>
      </c>
      <c r="K556" t="s">
        <v>11</v>
      </c>
      <c r="M556" t="s">
        <v>67</v>
      </c>
      <c r="N556">
        <v>4370566</v>
      </c>
      <c r="O556" t="s">
        <v>111</v>
      </c>
      <c r="P556" s="35">
        <v>45182</v>
      </c>
      <c r="Q556" t="s">
        <v>56</v>
      </c>
      <c r="R556" s="35">
        <v>45182</v>
      </c>
      <c r="T556" t="s">
        <v>63</v>
      </c>
      <c r="U556">
        <v>500</v>
      </c>
      <c r="X556">
        <v>5</v>
      </c>
      <c r="Y556" t="s">
        <v>58</v>
      </c>
      <c r="AC556" t="s">
        <v>59</v>
      </c>
      <c r="AL556">
        <v>0</v>
      </c>
      <c r="AM556">
        <v>0</v>
      </c>
    </row>
    <row r="557" spans="1:39" x14ac:dyDescent="0.3">
      <c r="A557">
        <v>1336907</v>
      </c>
      <c r="B557" t="s">
        <v>1076</v>
      </c>
      <c r="C557" t="s">
        <v>349</v>
      </c>
      <c r="D557">
        <v>3732705</v>
      </c>
      <c r="E557" t="s">
        <v>70</v>
      </c>
      <c r="F557" t="s">
        <v>53</v>
      </c>
      <c r="H557" s="35">
        <v>41561</v>
      </c>
      <c r="I557" t="s">
        <v>66</v>
      </c>
      <c r="J557">
        <v>-11</v>
      </c>
      <c r="K557" t="s">
        <v>11</v>
      </c>
      <c r="M557" t="s">
        <v>67</v>
      </c>
      <c r="N557">
        <v>4370269</v>
      </c>
      <c r="O557" t="s">
        <v>226</v>
      </c>
      <c r="P557" s="35">
        <v>45182</v>
      </c>
      <c r="Q557" t="s">
        <v>56</v>
      </c>
      <c r="R557" s="35">
        <v>44443</v>
      </c>
      <c r="T557" t="s">
        <v>63</v>
      </c>
      <c r="U557">
        <v>582</v>
      </c>
      <c r="X557">
        <v>5</v>
      </c>
      <c r="Y557" t="s">
        <v>58</v>
      </c>
      <c r="AC557" t="s">
        <v>59</v>
      </c>
      <c r="AL557">
        <v>0</v>
      </c>
      <c r="AM557">
        <v>0</v>
      </c>
    </row>
    <row r="558" spans="1:39" x14ac:dyDescent="0.3">
      <c r="A558">
        <v>1448571</v>
      </c>
      <c r="B558" t="s">
        <v>1077</v>
      </c>
      <c r="C558" t="s">
        <v>291</v>
      </c>
      <c r="D558">
        <v>3734560</v>
      </c>
      <c r="E558" t="s">
        <v>70</v>
      </c>
      <c r="F558" t="s">
        <v>53</v>
      </c>
      <c r="H558" s="35">
        <v>40619</v>
      </c>
      <c r="I558" t="s">
        <v>90</v>
      </c>
      <c r="J558">
        <v>-13</v>
      </c>
      <c r="K558" t="s">
        <v>11</v>
      </c>
      <c r="M558" t="s">
        <v>67</v>
      </c>
      <c r="N558">
        <v>4370146</v>
      </c>
      <c r="O558" t="s">
        <v>408</v>
      </c>
      <c r="P558" s="35">
        <v>45249</v>
      </c>
      <c r="Q558" t="s">
        <v>56</v>
      </c>
      <c r="R558" s="35">
        <v>44847</v>
      </c>
      <c r="T558" t="s">
        <v>63</v>
      </c>
      <c r="U558">
        <v>505</v>
      </c>
      <c r="X558">
        <v>5</v>
      </c>
      <c r="Y558" t="s">
        <v>58</v>
      </c>
      <c r="AC558" t="s">
        <v>59</v>
      </c>
      <c r="AL558">
        <v>0</v>
      </c>
      <c r="AM558">
        <v>0</v>
      </c>
    </row>
    <row r="559" spans="1:39" x14ac:dyDescent="0.3">
      <c r="A559">
        <v>1324487</v>
      </c>
      <c r="B559" t="s">
        <v>1079</v>
      </c>
      <c r="C559" t="s">
        <v>279</v>
      </c>
      <c r="D559">
        <v>3732454</v>
      </c>
      <c r="E559" t="s">
        <v>70</v>
      </c>
      <c r="F559" t="s">
        <v>70</v>
      </c>
      <c r="H559" s="35">
        <v>39681</v>
      </c>
      <c r="I559" t="s">
        <v>98</v>
      </c>
      <c r="J559">
        <v>-16</v>
      </c>
      <c r="K559" t="s">
        <v>11</v>
      </c>
      <c r="M559" t="s">
        <v>67</v>
      </c>
      <c r="N559">
        <v>4370033</v>
      </c>
      <c r="O559" t="s">
        <v>122</v>
      </c>
      <c r="P559" s="35">
        <v>45199</v>
      </c>
      <c r="Q559" t="s">
        <v>56</v>
      </c>
      <c r="R559" s="35">
        <v>44107</v>
      </c>
      <c r="T559" t="s">
        <v>63</v>
      </c>
      <c r="U559">
        <v>502</v>
      </c>
      <c r="X559">
        <v>5</v>
      </c>
      <c r="Y559" t="s">
        <v>58</v>
      </c>
      <c r="AC559" t="s">
        <v>59</v>
      </c>
      <c r="AL559">
        <v>0</v>
      </c>
      <c r="AM559">
        <v>0</v>
      </c>
    </row>
    <row r="560" spans="1:39" x14ac:dyDescent="0.3">
      <c r="A560">
        <v>1352672</v>
      </c>
      <c r="B560" t="s">
        <v>1081</v>
      </c>
      <c r="C560" t="s">
        <v>1082</v>
      </c>
      <c r="D560">
        <v>4532498</v>
      </c>
      <c r="E560" t="s">
        <v>70</v>
      </c>
      <c r="F560" t="s">
        <v>70</v>
      </c>
      <c r="H560" s="35">
        <v>40839</v>
      </c>
      <c r="I560" t="s">
        <v>90</v>
      </c>
      <c r="J560">
        <v>-13</v>
      </c>
      <c r="K560" t="s">
        <v>11</v>
      </c>
      <c r="M560" t="s">
        <v>54</v>
      </c>
      <c r="N560">
        <v>4450108</v>
      </c>
      <c r="O560" t="s">
        <v>157</v>
      </c>
      <c r="P560" s="35">
        <v>45196</v>
      </c>
      <c r="Q560" t="s">
        <v>56</v>
      </c>
      <c r="R560" s="35">
        <v>44468</v>
      </c>
      <c r="T560" t="s">
        <v>63</v>
      </c>
      <c r="U560">
        <v>500</v>
      </c>
      <c r="X560">
        <v>5</v>
      </c>
      <c r="Y560" t="s">
        <v>58</v>
      </c>
      <c r="AC560" t="s">
        <v>59</v>
      </c>
      <c r="AL560">
        <v>0</v>
      </c>
      <c r="AM560">
        <v>0</v>
      </c>
    </row>
    <row r="561" spans="1:39" x14ac:dyDescent="0.3">
      <c r="A561">
        <v>1513609</v>
      </c>
      <c r="B561" t="s">
        <v>1083</v>
      </c>
      <c r="C561" t="s">
        <v>990</v>
      </c>
      <c r="D561">
        <v>4538087</v>
      </c>
      <c r="E561" t="s">
        <v>70</v>
      </c>
      <c r="H561" s="35">
        <v>40136</v>
      </c>
      <c r="I561" t="s">
        <v>102</v>
      </c>
      <c r="J561">
        <v>-15</v>
      </c>
      <c r="K561" t="s">
        <v>11</v>
      </c>
      <c r="M561" t="s">
        <v>54</v>
      </c>
      <c r="N561">
        <v>4450285</v>
      </c>
      <c r="O561" t="s">
        <v>228</v>
      </c>
      <c r="P561" s="35">
        <v>45186</v>
      </c>
      <c r="Q561" t="s">
        <v>56</v>
      </c>
      <c r="R561" s="35">
        <v>45186</v>
      </c>
      <c r="T561" t="s">
        <v>63</v>
      </c>
      <c r="U561">
        <v>500</v>
      </c>
      <c r="X561">
        <v>5</v>
      </c>
      <c r="Y561" t="s">
        <v>58</v>
      </c>
      <c r="AC561" t="s">
        <v>59</v>
      </c>
      <c r="AL561">
        <v>1</v>
      </c>
      <c r="AM561">
        <v>1</v>
      </c>
    </row>
    <row r="562" spans="1:39" x14ac:dyDescent="0.3">
      <c r="A562">
        <v>1528731</v>
      </c>
      <c r="B562" t="s">
        <v>1084</v>
      </c>
      <c r="C562" t="s">
        <v>349</v>
      </c>
      <c r="D562">
        <v>1811316</v>
      </c>
      <c r="E562" t="s">
        <v>53</v>
      </c>
      <c r="H562" s="35">
        <v>41156</v>
      </c>
      <c r="I562" t="s">
        <v>143</v>
      </c>
      <c r="J562">
        <v>-12</v>
      </c>
      <c r="K562" t="s">
        <v>11</v>
      </c>
      <c r="M562" t="s">
        <v>71</v>
      </c>
      <c r="N562">
        <v>4180313</v>
      </c>
      <c r="O562" t="s">
        <v>585</v>
      </c>
      <c r="P562" s="35">
        <v>45202</v>
      </c>
      <c r="Q562" t="s">
        <v>56</v>
      </c>
      <c r="R562" s="35">
        <v>45202</v>
      </c>
      <c r="T562" t="s">
        <v>63</v>
      </c>
      <c r="U562">
        <v>500</v>
      </c>
      <c r="X562">
        <v>5</v>
      </c>
      <c r="Y562" t="s">
        <v>58</v>
      </c>
      <c r="AC562" t="s">
        <v>59</v>
      </c>
      <c r="AL562">
        <v>0</v>
      </c>
      <c r="AM562">
        <v>0</v>
      </c>
    </row>
    <row r="563" spans="1:39" x14ac:dyDescent="0.3">
      <c r="A563">
        <v>1549804</v>
      </c>
      <c r="B563" t="s">
        <v>1084</v>
      </c>
      <c r="C563" t="s">
        <v>428</v>
      </c>
      <c r="D563">
        <v>1811427</v>
      </c>
      <c r="E563" t="s">
        <v>53</v>
      </c>
      <c r="H563" s="35">
        <v>40275</v>
      </c>
      <c r="I563" t="s">
        <v>110</v>
      </c>
      <c r="J563">
        <v>-14</v>
      </c>
      <c r="K563" t="s">
        <v>11</v>
      </c>
      <c r="M563" t="s">
        <v>71</v>
      </c>
      <c r="N563">
        <v>4180313</v>
      </c>
      <c r="O563" t="s">
        <v>585</v>
      </c>
      <c r="P563" s="35">
        <v>45255</v>
      </c>
      <c r="Q563" t="s">
        <v>56</v>
      </c>
      <c r="R563" s="35">
        <v>45255</v>
      </c>
      <c r="T563" t="s">
        <v>63</v>
      </c>
      <c r="U563">
        <v>500</v>
      </c>
      <c r="X563">
        <v>5</v>
      </c>
      <c r="Y563" t="s">
        <v>58</v>
      </c>
      <c r="AC563" t="s">
        <v>59</v>
      </c>
      <c r="AL563">
        <v>0</v>
      </c>
      <c r="AM563">
        <v>0</v>
      </c>
    </row>
    <row r="564" spans="1:39" x14ac:dyDescent="0.3">
      <c r="A564">
        <v>1515201</v>
      </c>
      <c r="B564" t="s">
        <v>1085</v>
      </c>
      <c r="C564" t="s">
        <v>875</v>
      </c>
      <c r="D564">
        <v>4115895</v>
      </c>
      <c r="E564" t="s">
        <v>53</v>
      </c>
      <c r="H564" s="35">
        <v>42459</v>
      </c>
      <c r="I564" t="s">
        <v>53</v>
      </c>
      <c r="J564">
        <v>-9</v>
      </c>
      <c r="K564" t="s">
        <v>11</v>
      </c>
      <c r="M564" t="s">
        <v>181</v>
      </c>
      <c r="N564">
        <v>4410612</v>
      </c>
      <c r="O564" t="s">
        <v>213</v>
      </c>
      <c r="P564" s="35">
        <v>45188</v>
      </c>
      <c r="Q564" t="s">
        <v>56</v>
      </c>
      <c r="R564" s="35">
        <v>45188</v>
      </c>
      <c r="T564" t="s">
        <v>63</v>
      </c>
      <c r="U564">
        <v>500</v>
      </c>
      <c r="X564">
        <v>5</v>
      </c>
      <c r="Y564" t="s">
        <v>58</v>
      </c>
      <c r="AC564" t="s">
        <v>59</v>
      </c>
      <c r="AL564">
        <v>0</v>
      </c>
      <c r="AM564">
        <v>0</v>
      </c>
    </row>
    <row r="565" spans="1:39" x14ac:dyDescent="0.3">
      <c r="A565">
        <v>1349415</v>
      </c>
      <c r="B565" t="s">
        <v>1086</v>
      </c>
      <c r="C565" t="s">
        <v>192</v>
      </c>
      <c r="D565">
        <v>3732957</v>
      </c>
      <c r="E565" t="s">
        <v>53</v>
      </c>
      <c r="F565" t="s">
        <v>53</v>
      </c>
      <c r="H565" s="35">
        <v>41929</v>
      </c>
      <c r="I565" t="s">
        <v>85</v>
      </c>
      <c r="J565">
        <v>-10</v>
      </c>
      <c r="K565" t="s">
        <v>11</v>
      </c>
      <c r="M565" t="s">
        <v>67</v>
      </c>
      <c r="N565">
        <v>4370269</v>
      </c>
      <c r="O565" t="s">
        <v>226</v>
      </c>
      <c r="P565" s="35">
        <v>45184</v>
      </c>
      <c r="Q565" t="s">
        <v>56</v>
      </c>
      <c r="R565" s="35">
        <v>44463</v>
      </c>
      <c r="T565" t="s">
        <v>63</v>
      </c>
      <c r="U565">
        <v>500</v>
      </c>
      <c r="X565">
        <v>5</v>
      </c>
      <c r="Y565" t="s">
        <v>58</v>
      </c>
      <c r="AC565" t="s">
        <v>59</v>
      </c>
      <c r="AL565">
        <v>0</v>
      </c>
      <c r="AM565">
        <v>0</v>
      </c>
    </row>
    <row r="566" spans="1:39" x14ac:dyDescent="0.3">
      <c r="A566">
        <v>1551965</v>
      </c>
      <c r="B566" t="s">
        <v>1087</v>
      </c>
      <c r="C566" t="s">
        <v>380</v>
      </c>
      <c r="D566">
        <v>4539494</v>
      </c>
      <c r="E566" t="s">
        <v>53</v>
      </c>
      <c r="H566" s="35">
        <v>42135</v>
      </c>
      <c r="I566" t="s">
        <v>53</v>
      </c>
      <c r="J566">
        <v>-9</v>
      </c>
      <c r="K566" t="s">
        <v>11</v>
      </c>
      <c r="M566" t="s">
        <v>54</v>
      </c>
      <c r="N566">
        <v>4450410</v>
      </c>
      <c r="O566" t="s">
        <v>81</v>
      </c>
      <c r="P566" s="35">
        <v>45260</v>
      </c>
      <c r="Q566" t="s">
        <v>56</v>
      </c>
      <c r="R566" s="35">
        <v>45260</v>
      </c>
      <c r="T566" t="s">
        <v>82</v>
      </c>
      <c r="U566">
        <v>500</v>
      </c>
      <c r="X566">
        <v>5</v>
      </c>
      <c r="Y566" t="s">
        <v>58</v>
      </c>
      <c r="AC566" t="s">
        <v>59</v>
      </c>
      <c r="AL566">
        <v>0</v>
      </c>
      <c r="AM566">
        <v>0</v>
      </c>
    </row>
    <row r="567" spans="1:39" x14ac:dyDescent="0.3">
      <c r="A567">
        <v>1516353</v>
      </c>
      <c r="B567" t="s">
        <v>1088</v>
      </c>
      <c r="C567" t="s">
        <v>89</v>
      </c>
      <c r="D567">
        <v>4538140</v>
      </c>
      <c r="E567" t="s">
        <v>70</v>
      </c>
      <c r="H567" s="35">
        <v>39613</v>
      </c>
      <c r="I567" t="s">
        <v>98</v>
      </c>
      <c r="J567">
        <v>-16</v>
      </c>
      <c r="K567" t="s">
        <v>11</v>
      </c>
      <c r="M567" t="s">
        <v>54</v>
      </c>
      <c r="N567">
        <v>4450751</v>
      </c>
      <c r="O567" t="s">
        <v>187</v>
      </c>
      <c r="P567" s="35">
        <v>45189</v>
      </c>
      <c r="Q567" t="s">
        <v>56</v>
      </c>
      <c r="R567" s="35">
        <v>45189</v>
      </c>
      <c r="T567" t="s">
        <v>63</v>
      </c>
      <c r="U567">
        <v>500</v>
      </c>
      <c r="X567">
        <v>5</v>
      </c>
      <c r="Y567" t="s">
        <v>58</v>
      </c>
      <c r="AC567" t="s">
        <v>59</v>
      </c>
      <c r="AL567">
        <v>0</v>
      </c>
      <c r="AM567">
        <v>0</v>
      </c>
    </row>
    <row r="568" spans="1:39" x14ac:dyDescent="0.3">
      <c r="A568">
        <v>1520988</v>
      </c>
      <c r="B568" t="s">
        <v>1089</v>
      </c>
      <c r="C568" t="s">
        <v>613</v>
      </c>
      <c r="D568">
        <v>4115937</v>
      </c>
      <c r="E568" t="s">
        <v>53</v>
      </c>
      <c r="H568" s="35">
        <v>40841</v>
      </c>
      <c r="I568" t="s">
        <v>90</v>
      </c>
      <c r="J568">
        <v>-13</v>
      </c>
      <c r="K568" t="s">
        <v>6</v>
      </c>
      <c r="M568" t="s">
        <v>181</v>
      </c>
      <c r="N568">
        <v>4410546</v>
      </c>
      <c r="O568" t="s">
        <v>403</v>
      </c>
      <c r="P568" s="35">
        <v>45194</v>
      </c>
      <c r="Q568" t="s">
        <v>56</v>
      </c>
      <c r="R568" s="35">
        <v>45194</v>
      </c>
      <c r="T568" t="s">
        <v>63</v>
      </c>
      <c r="U568">
        <v>500</v>
      </c>
      <c r="X568">
        <v>5</v>
      </c>
      <c r="Y568" t="s">
        <v>58</v>
      </c>
      <c r="AC568" t="s">
        <v>59</v>
      </c>
      <c r="AL568">
        <v>0</v>
      </c>
      <c r="AM568">
        <v>0</v>
      </c>
    </row>
    <row r="569" spans="1:39" x14ac:dyDescent="0.3">
      <c r="A569">
        <v>1516347</v>
      </c>
      <c r="B569" t="s">
        <v>1090</v>
      </c>
      <c r="C569" t="s">
        <v>984</v>
      </c>
      <c r="D569">
        <v>4538139</v>
      </c>
      <c r="E569" t="s">
        <v>53</v>
      </c>
      <c r="H569" s="35">
        <v>42613</v>
      </c>
      <c r="I569" t="s">
        <v>53</v>
      </c>
      <c r="J569">
        <v>-9</v>
      </c>
      <c r="K569" t="s">
        <v>11</v>
      </c>
      <c r="M569" t="s">
        <v>54</v>
      </c>
      <c r="N569">
        <v>4450417</v>
      </c>
      <c r="O569" t="s">
        <v>160</v>
      </c>
      <c r="P569" s="35">
        <v>45189</v>
      </c>
      <c r="Q569" t="s">
        <v>56</v>
      </c>
      <c r="R569" s="35">
        <v>45189</v>
      </c>
      <c r="T569" t="s">
        <v>63</v>
      </c>
      <c r="U569">
        <v>500</v>
      </c>
      <c r="X569">
        <v>5</v>
      </c>
      <c r="Y569" t="s">
        <v>58</v>
      </c>
      <c r="AC569" t="s">
        <v>59</v>
      </c>
      <c r="AL569">
        <v>0</v>
      </c>
      <c r="AM569">
        <v>0</v>
      </c>
    </row>
    <row r="570" spans="1:39" x14ac:dyDescent="0.3">
      <c r="A570">
        <v>1540867</v>
      </c>
      <c r="B570" t="s">
        <v>1091</v>
      </c>
      <c r="C570" t="s">
        <v>410</v>
      </c>
      <c r="D570">
        <v>2817008</v>
      </c>
      <c r="E570" t="s">
        <v>53</v>
      </c>
      <c r="H570" s="35">
        <v>41824</v>
      </c>
      <c r="I570" t="s">
        <v>85</v>
      </c>
      <c r="J570">
        <v>-10</v>
      </c>
      <c r="K570" t="s">
        <v>11</v>
      </c>
      <c r="M570" t="s">
        <v>69</v>
      </c>
      <c r="N570">
        <v>4280359</v>
      </c>
      <c r="O570" t="s">
        <v>321</v>
      </c>
      <c r="P570" s="35">
        <v>45222</v>
      </c>
      <c r="Q570" t="s">
        <v>56</v>
      </c>
      <c r="R570" s="35">
        <v>45222</v>
      </c>
      <c r="S570" s="35">
        <v>45202</v>
      </c>
      <c r="T570" t="s">
        <v>57</v>
      </c>
      <c r="U570">
        <v>500</v>
      </c>
      <c r="X570">
        <v>5</v>
      </c>
      <c r="Y570" t="s">
        <v>58</v>
      </c>
      <c r="AC570" t="s">
        <v>59</v>
      </c>
      <c r="AL570">
        <v>0</v>
      </c>
      <c r="AM570">
        <v>0</v>
      </c>
    </row>
    <row r="571" spans="1:39" x14ac:dyDescent="0.3">
      <c r="A571">
        <v>1437748</v>
      </c>
      <c r="B571" t="s">
        <v>1092</v>
      </c>
      <c r="C571" t="s">
        <v>1093</v>
      </c>
      <c r="D571">
        <v>3610206</v>
      </c>
      <c r="E571" t="s">
        <v>70</v>
      </c>
      <c r="F571" t="s">
        <v>70</v>
      </c>
      <c r="H571" s="35">
        <v>41075</v>
      </c>
      <c r="I571" t="s">
        <v>143</v>
      </c>
      <c r="J571">
        <v>-12</v>
      </c>
      <c r="K571" t="s">
        <v>11</v>
      </c>
      <c r="M571" t="s">
        <v>77</v>
      </c>
      <c r="N571">
        <v>4360729</v>
      </c>
      <c r="O571" t="s">
        <v>319</v>
      </c>
      <c r="P571" s="35">
        <v>45184</v>
      </c>
      <c r="Q571" t="s">
        <v>56</v>
      </c>
      <c r="R571" s="35">
        <v>44833</v>
      </c>
      <c r="T571" t="s">
        <v>63</v>
      </c>
      <c r="U571">
        <v>500</v>
      </c>
      <c r="X571">
        <v>5</v>
      </c>
      <c r="Y571" t="s">
        <v>58</v>
      </c>
      <c r="AC571" t="s">
        <v>59</v>
      </c>
      <c r="AL571">
        <v>0</v>
      </c>
      <c r="AM571">
        <v>0</v>
      </c>
    </row>
    <row r="572" spans="1:39" x14ac:dyDescent="0.3">
      <c r="A572">
        <v>1518518</v>
      </c>
      <c r="B572" t="s">
        <v>1094</v>
      </c>
      <c r="C572" t="s">
        <v>1095</v>
      </c>
      <c r="D572">
        <v>3736130</v>
      </c>
      <c r="E572" t="s">
        <v>53</v>
      </c>
      <c r="H572" s="35">
        <v>42305</v>
      </c>
      <c r="I572" t="s">
        <v>53</v>
      </c>
      <c r="J572">
        <v>-9</v>
      </c>
      <c r="K572" t="s">
        <v>11</v>
      </c>
      <c r="M572" t="s">
        <v>67</v>
      </c>
      <c r="N572">
        <v>4370656</v>
      </c>
      <c r="O572" t="s">
        <v>682</v>
      </c>
      <c r="P572" s="35">
        <v>45191</v>
      </c>
      <c r="Q572" t="s">
        <v>56</v>
      </c>
      <c r="R572" s="35">
        <v>45191</v>
      </c>
      <c r="T572" t="s">
        <v>63</v>
      </c>
      <c r="U572">
        <v>500</v>
      </c>
      <c r="X572">
        <v>5</v>
      </c>
      <c r="Y572" t="s">
        <v>58</v>
      </c>
      <c r="AC572" t="s">
        <v>59</v>
      </c>
      <c r="AL572">
        <v>0</v>
      </c>
      <c r="AM572">
        <v>0</v>
      </c>
    </row>
    <row r="573" spans="1:39" x14ac:dyDescent="0.3">
      <c r="A573">
        <v>1441647</v>
      </c>
      <c r="B573" t="s">
        <v>1096</v>
      </c>
      <c r="C573" t="s">
        <v>1097</v>
      </c>
      <c r="D573">
        <v>1810909</v>
      </c>
      <c r="E573" t="s">
        <v>70</v>
      </c>
      <c r="F573" t="s">
        <v>53</v>
      </c>
      <c r="H573" s="35">
        <v>41167</v>
      </c>
      <c r="I573" t="s">
        <v>143</v>
      </c>
      <c r="J573">
        <v>-12</v>
      </c>
      <c r="K573" t="s">
        <v>11</v>
      </c>
      <c r="M573" t="s">
        <v>71</v>
      </c>
      <c r="N573">
        <v>4180737</v>
      </c>
      <c r="O573" t="s">
        <v>115</v>
      </c>
      <c r="P573" s="35">
        <v>45192</v>
      </c>
      <c r="Q573" t="s">
        <v>56</v>
      </c>
      <c r="R573" s="35">
        <v>44837</v>
      </c>
      <c r="T573" t="s">
        <v>63</v>
      </c>
      <c r="U573">
        <v>500</v>
      </c>
      <c r="X573">
        <v>5</v>
      </c>
      <c r="Y573" t="s">
        <v>58</v>
      </c>
      <c r="AC573" t="s">
        <v>59</v>
      </c>
      <c r="AL573">
        <v>0</v>
      </c>
      <c r="AM573">
        <v>0</v>
      </c>
    </row>
    <row r="574" spans="1:39" x14ac:dyDescent="0.3">
      <c r="A574">
        <v>1526641</v>
      </c>
      <c r="B574" t="s">
        <v>1098</v>
      </c>
      <c r="C574" t="s">
        <v>1099</v>
      </c>
      <c r="D574">
        <v>4115963</v>
      </c>
      <c r="E574" t="s">
        <v>53</v>
      </c>
      <c r="H574" s="35">
        <v>40835</v>
      </c>
      <c r="I574" t="s">
        <v>90</v>
      </c>
      <c r="J574">
        <v>-13</v>
      </c>
      <c r="K574" t="s">
        <v>11</v>
      </c>
      <c r="M574" t="s">
        <v>181</v>
      </c>
      <c r="N574">
        <v>4410065</v>
      </c>
      <c r="O574" t="s">
        <v>272</v>
      </c>
      <c r="P574" s="35">
        <v>45199</v>
      </c>
      <c r="Q574" t="s">
        <v>56</v>
      </c>
      <c r="R574" s="35">
        <v>45199</v>
      </c>
      <c r="S574" s="35">
        <v>45194</v>
      </c>
      <c r="T574" t="s">
        <v>57</v>
      </c>
      <c r="U574">
        <v>500</v>
      </c>
      <c r="X574">
        <v>5</v>
      </c>
      <c r="Y574" t="s">
        <v>58</v>
      </c>
      <c r="AC574" t="s">
        <v>59</v>
      </c>
      <c r="AL574">
        <v>1</v>
      </c>
      <c r="AM574">
        <v>1</v>
      </c>
    </row>
    <row r="575" spans="1:39" x14ac:dyDescent="0.3">
      <c r="A575">
        <v>1279498</v>
      </c>
      <c r="B575" t="s">
        <v>1100</v>
      </c>
      <c r="C575" t="s">
        <v>1101</v>
      </c>
      <c r="D575">
        <v>4114202</v>
      </c>
      <c r="E575" t="s">
        <v>53</v>
      </c>
      <c r="F575" t="s">
        <v>53</v>
      </c>
      <c r="H575" s="35">
        <v>41343</v>
      </c>
      <c r="I575" t="s">
        <v>66</v>
      </c>
      <c r="J575">
        <v>-11</v>
      </c>
      <c r="K575" t="s">
        <v>6</v>
      </c>
      <c r="M575" t="s">
        <v>181</v>
      </c>
      <c r="N575">
        <v>4410080</v>
      </c>
      <c r="O575" t="s">
        <v>182</v>
      </c>
      <c r="P575" s="35">
        <v>45211</v>
      </c>
      <c r="Q575" t="s">
        <v>56</v>
      </c>
      <c r="R575" s="35">
        <v>43737</v>
      </c>
      <c r="T575" t="s">
        <v>82</v>
      </c>
      <c r="U575">
        <v>500</v>
      </c>
      <c r="X575">
        <v>5</v>
      </c>
      <c r="Y575" t="s">
        <v>58</v>
      </c>
      <c r="AC575" t="s">
        <v>59</v>
      </c>
      <c r="AL575">
        <v>0</v>
      </c>
      <c r="AM575">
        <v>0</v>
      </c>
    </row>
    <row r="576" spans="1:39" x14ac:dyDescent="0.3">
      <c r="A576">
        <v>1480426</v>
      </c>
      <c r="B576" t="s">
        <v>1103</v>
      </c>
      <c r="C576" t="s">
        <v>1034</v>
      </c>
      <c r="D576">
        <v>2816735</v>
      </c>
      <c r="E576" t="s">
        <v>53</v>
      </c>
      <c r="F576" t="s">
        <v>53</v>
      </c>
      <c r="H576" s="35">
        <v>40354</v>
      </c>
      <c r="I576" t="s">
        <v>110</v>
      </c>
      <c r="J576">
        <v>-14</v>
      </c>
      <c r="K576" t="s">
        <v>11</v>
      </c>
      <c r="M576" t="s">
        <v>69</v>
      </c>
      <c r="N576">
        <v>4280104</v>
      </c>
      <c r="O576" t="s">
        <v>258</v>
      </c>
      <c r="P576" s="35">
        <v>45192</v>
      </c>
      <c r="Q576" t="s">
        <v>56</v>
      </c>
      <c r="R576" s="35">
        <v>45015</v>
      </c>
      <c r="S576" s="35">
        <v>45163</v>
      </c>
      <c r="T576" t="s">
        <v>57</v>
      </c>
      <c r="U576">
        <v>500</v>
      </c>
      <c r="X576">
        <v>5</v>
      </c>
      <c r="Y576" t="s">
        <v>58</v>
      </c>
      <c r="AC576" t="s">
        <v>59</v>
      </c>
      <c r="AL576">
        <v>0</v>
      </c>
      <c r="AM576">
        <v>0</v>
      </c>
    </row>
    <row r="577" spans="1:39" x14ac:dyDescent="0.3">
      <c r="A577">
        <v>1288705</v>
      </c>
      <c r="B577" t="s">
        <v>2249</v>
      </c>
      <c r="C577" t="s">
        <v>101</v>
      </c>
      <c r="D577">
        <v>4114290</v>
      </c>
      <c r="E577" t="s">
        <v>53</v>
      </c>
      <c r="H577" s="35">
        <v>41765</v>
      </c>
      <c r="I577" t="s">
        <v>85</v>
      </c>
      <c r="J577">
        <v>-10</v>
      </c>
      <c r="K577" t="s">
        <v>11</v>
      </c>
      <c r="M577" t="s">
        <v>181</v>
      </c>
      <c r="N577">
        <v>4410065</v>
      </c>
      <c r="O577" t="s">
        <v>272</v>
      </c>
      <c r="P577" s="35">
        <v>45340</v>
      </c>
      <c r="Q577" t="s">
        <v>56</v>
      </c>
      <c r="R577" s="35">
        <v>43750</v>
      </c>
      <c r="T577" t="s">
        <v>63</v>
      </c>
      <c r="U577">
        <v>500</v>
      </c>
      <c r="X577">
        <v>5</v>
      </c>
      <c r="Y577" t="s">
        <v>58</v>
      </c>
      <c r="AC577" t="s">
        <v>59</v>
      </c>
      <c r="AL577">
        <v>0</v>
      </c>
      <c r="AM577">
        <v>0</v>
      </c>
    </row>
    <row r="578" spans="1:39" x14ac:dyDescent="0.3">
      <c r="A578">
        <v>1239443</v>
      </c>
      <c r="B578" t="s">
        <v>1104</v>
      </c>
      <c r="C578" t="s">
        <v>1105</v>
      </c>
      <c r="D578">
        <v>4530167</v>
      </c>
      <c r="E578" t="s">
        <v>70</v>
      </c>
      <c r="F578" t="s">
        <v>70</v>
      </c>
      <c r="H578" s="35">
        <v>38972</v>
      </c>
      <c r="I578" t="s">
        <v>94</v>
      </c>
      <c r="J578">
        <v>-18</v>
      </c>
      <c r="K578" t="s">
        <v>11</v>
      </c>
      <c r="M578" t="s">
        <v>54</v>
      </c>
      <c r="N578">
        <v>4450192</v>
      </c>
      <c r="O578" t="s">
        <v>128</v>
      </c>
      <c r="P578" s="35">
        <v>45181</v>
      </c>
      <c r="Q578" t="s">
        <v>56</v>
      </c>
      <c r="R578" s="35">
        <v>43392</v>
      </c>
      <c r="T578" t="s">
        <v>63</v>
      </c>
      <c r="U578">
        <v>576</v>
      </c>
      <c r="X578">
        <v>5</v>
      </c>
      <c r="Y578" t="s">
        <v>58</v>
      </c>
      <c r="AC578" t="s">
        <v>59</v>
      </c>
      <c r="AL578">
        <v>0</v>
      </c>
      <c r="AM578">
        <v>0</v>
      </c>
    </row>
    <row r="579" spans="1:39" x14ac:dyDescent="0.3">
      <c r="A579">
        <v>1445314</v>
      </c>
      <c r="B579" t="s">
        <v>1106</v>
      </c>
      <c r="C579" t="s">
        <v>1107</v>
      </c>
      <c r="D579">
        <v>3610231</v>
      </c>
      <c r="E579" t="s">
        <v>70</v>
      </c>
      <c r="F579" t="s">
        <v>53</v>
      </c>
      <c r="H579" s="35">
        <v>39610</v>
      </c>
      <c r="I579" t="s">
        <v>98</v>
      </c>
      <c r="J579">
        <v>-16</v>
      </c>
      <c r="K579" t="s">
        <v>6</v>
      </c>
      <c r="M579" t="s">
        <v>77</v>
      </c>
      <c r="N579">
        <v>4360454</v>
      </c>
      <c r="O579" t="s">
        <v>163</v>
      </c>
      <c r="P579" s="35">
        <v>45194</v>
      </c>
      <c r="Q579" t="s">
        <v>56</v>
      </c>
      <c r="R579" s="35">
        <v>44841</v>
      </c>
      <c r="T579" t="s">
        <v>63</v>
      </c>
      <c r="U579">
        <v>500</v>
      </c>
      <c r="X579">
        <v>5</v>
      </c>
      <c r="Y579" t="s">
        <v>58</v>
      </c>
      <c r="AC579" t="s">
        <v>59</v>
      </c>
      <c r="AL579">
        <v>0</v>
      </c>
      <c r="AM579">
        <v>0</v>
      </c>
    </row>
    <row r="580" spans="1:39" x14ac:dyDescent="0.3">
      <c r="A580">
        <v>1516144</v>
      </c>
      <c r="B580" t="s">
        <v>1108</v>
      </c>
      <c r="C580" t="s">
        <v>104</v>
      </c>
      <c r="D580">
        <v>4538132</v>
      </c>
      <c r="E580" t="s">
        <v>53</v>
      </c>
      <c r="H580" s="35">
        <v>41273</v>
      </c>
      <c r="I580" t="s">
        <v>143</v>
      </c>
      <c r="J580">
        <v>-12</v>
      </c>
      <c r="K580" t="s">
        <v>11</v>
      </c>
      <c r="M580" t="s">
        <v>54</v>
      </c>
      <c r="N580">
        <v>4450184</v>
      </c>
      <c r="O580" t="s">
        <v>275</v>
      </c>
      <c r="P580" s="35">
        <v>45189</v>
      </c>
      <c r="Q580" t="s">
        <v>56</v>
      </c>
      <c r="R580" s="35">
        <v>45189</v>
      </c>
      <c r="T580" t="s">
        <v>63</v>
      </c>
      <c r="U580">
        <v>500</v>
      </c>
      <c r="X580">
        <v>5</v>
      </c>
      <c r="Y580" t="s">
        <v>58</v>
      </c>
      <c r="AC580" t="s">
        <v>59</v>
      </c>
      <c r="AL580">
        <v>0</v>
      </c>
      <c r="AM580">
        <v>0</v>
      </c>
    </row>
    <row r="581" spans="1:39" x14ac:dyDescent="0.3">
      <c r="A581">
        <v>1449365</v>
      </c>
      <c r="B581" t="s">
        <v>1109</v>
      </c>
      <c r="C581" t="s">
        <v>1110</v>
      </c>
      <c r="D581">
        <v>4115591</v>
      </c>
      <c r="E581" t="s">
        <v>70</v>
      </c>
      <c r="F581" t="s">
        <v>53</v>
      </c>
      <c r="H581" s="35">
        <v>40655</v>
      </c>
      <c r="I581" t="s">
        <v>90</v>
      </c>
      <c r="J581">
        <v>-13</v>
      </c>
      <c r="K581" t="s">
        <v>11</v>
      </c>
      <c r="M581" t="s">
        <v>181</v>
      </c>
      <c r="N581">
        <v>4410724</v>
      </c>
      <c r="O581" t="s">
        <v>265</v>
      </c>
      <c r="P581" s="35">
        <v>45189</v>
      </c>
      <c r="Q581" t="s">
        <v>56</v>
      </c>
      <c r="R581" s="35">
        <v>44848</v>
      </c>
      <c r="T581" t="s">
        <v>63</v>
      </c>
      <c r="U581">
        <v>504</v>
      </c>
      <c r="X581">
        <v>5</v>
      </c>
      <c r="Y581" t="s">
        <v>58</v>
      </c>
      <c r="AC581" t="s">
        <v>59</v>
      </c>
      <c r="AL581">
        <v>0</v>
      </c>
      <c r="AM581">
        <v>0</v>
      </c>
    </row>
    <row r="582" spans="1:39" x14ac:dyDescent="0.3">
      <c r="A582">
        <v>1522288</v>
      </c>
      <c r="B582" t="s">
        <v>1111</v>
      </c>
      <c r="C582" t="s">
        <v>1034</v>
      </c>
      <c r="D582">
        <v>3611483</v>
      </c>
      <c r="E582" t="s">
        <v>76</v>
      </c>
      <c r="H582" s="35">
        <v>41295</v>
      </c>
      <c r="I582" t="s">
        <v>66</v>
      </c>
      <c r="J582">
        <v>-11</v>
      </c>
      <c r="K582" t="s">
        <v>11</v>
      </c>
      <c r="M582" t="s">
        <v>77</v>
      </c>
      <c r="N582">
        <v>4360002</v>
      </c>
      <c r="O582" t="s">
        <v>78</v>
      </c>
      <c r="P582" s="35">
        <v>45196</v>
      </c>
      <c r="Q582" t="s">
        <v>56</v>
      </c>
      <c r="R582" s="35">
        <v>45196</v>
      </c>
      <c r="T582" t="s">
        <v>63</v>
      </c>
      <c r="U582">
        <v>500</v>
      </c>
      <c r="X582">
        <v>5</v>
      </c>
      <c r="Y582" t="s">
        <v>58</v>
      </c>
      <c r="AC582" t="s">
        <v>59</v>
      </c>
      <c r="AL582">
        <v>0</v>
      </c>
      <c r="AM582">
        <v>0</v>
      </c>
    </row>
    <row r="583" spans="1:39" x14ac:dyDescent="0.3">
      <c r="A583">
        <v>1367465</v>
      </c>
      <c r="B583" t="s">
        <v>1113</v>
      </c>
      <c r="C583" t="s">
        <v>1114</v>
      </c>
      <c r="D583">
        <v>3733217</v>
      </c>
      <c r="E583" t="s">
        <v>53</v>
      </c>
      <c r="F583" t="s">
        <v>53</v>
      </c>
      <c r="H583" s="35">
        <v>41134</v>
      </c>
      <c r="I583" t="s">
        <v>143</v>
      </c>
      <c r="J583">
        <v>-12</v>
      </c>
      <c r="K583" t="s">
        <v>6</v>
      </c>
      <c r="M583" t="s">
        <v>67</v>
      </c>
      <c r="N583">
        <v>4370465</v>
      </c>
      <c r="O583" t="s">
        <v>816</v>
      </c>
      <c r="P583" s="35">
        <v>45203</v>
      </c>
      <c r="Q583" t="s">
        <v>56</v>
      </c>
      <c r="R583" s="35">
        <v>44489</v>
      </c>
      <c r="T583" t="s">
        <v>63</v>
      </c>
      <c r="U583">
        <v>500</v>
      </c>
      <c r="X583">
        <v>5</v>
      </c>
      <c r="Y583" t="s">
        <v>58</v>
      </c>
      <c r="AC583" t="s">
        <v>59</v>
      </c>
      <c r="AL583">
        <v>0</v>
      </c>
      <c r="AM583">
        <v>0</v>
      </c>
    </row>
    <row r="584" spans="1:39" x14ac:dyDescent="0.3">
      <c r="A584">
        <v>1548066</v>
      </c>
      <c r="B584" t="s">
        <v>1115</v>
      </c>
      <c r="C584" t="s">
        <v>80</v>
      </c>
      <c r="D584">
        <v>3736628</v>
      </c>
      <c r="E584" t="s">
        <v>53</v>
      </c>
      <c r="H584" s="35">
        <v>40527</v>
      </c>
      <c r="I584" t="s">
        <v>110</v>
      </c>
      <c r="J584">
        <v>-14</v>
      </c>
      <c r="K584" t="s">
        <v>11</v>
      </c>
      <c r="M584" t="s">
        <v>67</v>
      </c>
      <c r="N584">
        <v>4370167</v>
      </c>
      <c r="O584" t="s">
        <v>154</v>
      </c>
      <c r="P584" s="35">
        <v>45248</v>
      </c>
      <c r="Q584" t="s">
        <v>56</v>
      </c>
      <c r="R584" s="35">
        <v>45248</v>
      </c>
      <c r="T584" t="s">
        <v>63</v>
      </c>
      <c r="U584">
        <v>500</v>
      </c>
      <c r="X584">
        <v>5</v>
      </c>
      <c r="Y584" t="s">
        <v>58</v>
      </c>
      <c r="AC584" t="s">
        <v>59</v>
      </c>
      <c r="AL584">
        <v>0</v>
      </c>
      <c r="AM584">
        <v>0</v>
      </c>
    </row>
    <row r="585" spans="1:39" x14ac:dyDescent="0.3">
      <c r="A585">
        <v>1553561</v>
      </c>
      <c r="B585" t="s">
        <v>1116</v>
      </c>
      <c r="C585" t="s">
        <v>1117</v>
      </c>
      <c r="D585">
        <v>4539505</v>
      </c>
      <c r="E585" t="s">
        <v>53</v>
      </c>
      <c r="H585" s="35">
        <v>42194</v>
      </c>
      <c r="I585" t="s">
        <v>53</v>
      </c>
      <c r="J585">
        <v>-9</v>
      </c>
      <c r="K585" t="s">
        <v>11</v>
      </c>
      <c r="M585" t="s">
        <v>54</v>
      </c>
      <c r="N585">
        <v>4450410</v>
      </c>
      <c r="O585" t="s">
        <v>81</v>
      </c>
      <c r="P585" s="35">
        <v>45267</v>
      </c>
      <c r="Q585" t="s">
        <v>56</v>
      </c>
      <c r="R585" s="35">
        <v>45267</v>
      </c>
      <c r="T585" t="s">
        <v>82</v>
      </c>
      <c r="U585">
        <v>500</v>
      </c>
      <c r="X585">
        <v>5</v>
      </c>
      <c r="Y585" t="s">
        <v>58</v>
      </c>
      <c r="AC585" t="s">
        <v>59</v>
      </c>
      <c r="AL585">
        <v>0</v>
      </c>
      <c r="AM585">
        <v>0</v>
      </c>
    </row>
    <row r="586" spans="1:39" x14ac:dyDescent="0.3">
      <c r="A586">
        <v>1522125</v>
      </c>
      <c r="B586" t="s">
        <v>1118</v>
      </c>
      <c r="C586" t="s">
        <v>544</v>
      </c>
      <c r="D586">
        <v>3736186</v>
      </c>
      <c r="E586" t="s">
        <v>53</v>
      </c>
      <c r="H586" s="35">
        <v>40131</v>
      </c>
      <c r="I586" t="s">
        <v>102</v>
      </c>
      <c r="J586">
        <v>-15</v>
      </c>
      <c r="K586" t="s">
        <v>11</v>
      </c>
      <c r="M586" t="s">
        <v>67</v>
      </c>
      <c r="N586">
        <v>4370690</v>
      </c>
      <c r="O586" t="s">
        <v>576</v>
      </c>
      <c r="P586" s="35">
        <v>45195</v>
      </c>
      <c r="Q586" t="s">
        <v>56</v>
      </c>
      <c r="R586" s="35">
        <v>45195</v>
      </c>
      <c r="T586" t="s">
        <v>63</v>
      </c>
      <c r="U586">
        <v>500</v>
      </c>
      <c r="X586">
        <v>5</v>
      </c>
      <c r="Y586" t="s">
        <v>58</v>
      </c>
      <c r="AC586" t="s">
        <v>59</v>
      </c>
      <c r="AL586">
        <v>0</v>
      </c>
      <c r="AM586">
        <v>0</v>
      </c>
    </row>
    <row r="587" spans="1:39" x14ac:dyDescent="0.3">
      <c r="A587">
        <v>1564049</v>
      </c>
      <c r="B587" t="s">
        <v>1118</v>
      </c>
      <c r="C587" t="s">
        <v>787</v>
      </c>
      <c r="D587">
        <v>1811541</v>
      </c>
      <c r="E587" t="s">
        <v>76</v>
      </c>
      <c r="H587" s="35">
        <v>42250</v>
      </c>
      <c r="I587" t="s">
        <v>53</v>
      </c>
      <c r="J587">
        <v>-9</v>
      </c>
      <c r="K587" t="s">
        <v>11</v>
      </c>
      <c r="M587" t="s">
        <v>71</v>
      </c>
      <c r="N587">
        <v>4180696</v>
      </c>
      <c r="O587" t="s">
        <v>137</v>
      </c>
      <c r="P587" s="35">
        <v>45336</v>
      </c>
      <c r="Q587" t="s">
        <v>56</v>
      </c>
      <c r="R587" s="35">
        <v>45336</v>
      </c>
      <c r="T587" t="s">
        <v>63</v>
      </c>
      <c r="U587">
        <v>500</v>
      </c>
      <c r="X587">
        <v>5</v>
      </c>
      <c r="Y587" t="s">
        <v>58</v>
      </c>
      <c r="AC587" t="s">
        <v>59</v>
      </c>
      <c r="AL587">
        <v>0</v>
      </c>
      <c r="AM587">
        <v>0</v>
      </c>
    </row>
    <row r="588" spans="1:39" x14ac:dyDescent="0.3">
      <c r="A588">
        <v>1531949</v>
      </c>
      <c r="B588" t="s">
        <v>1118</v>
      </c>
      <c r="C588" t="s">
        <v>724</v>
      </c>
      <c r="D588">
        <v>1811333</v>
      </c>
      <c r="E588" t="s">
        <v>70</v>
      </c>
      <c r="H588" s="35">
        <v>41574</v>
      </c>
      <c r="I588" t="s">
        <v>66</v>
      </c>
      <c r="J588">
        <v>-11</v>
      </c>
      <c r="K588" t="s">
        <v>11</v>
      </c>
      <c r="M588" t="s">
        <v>71</v>
      </c>
      <c r="N588">
        <v>4180613</v>
      </c>
      <c r="O588" t="s">
        <v>87</v>
      </c>
      <c r="P588" s="35">
        <v>45206</v>
      </c>
      <c r="Q588" t="s">
        <v>56</v>
      </c>
      <c r="R588" s="35">
        <v>45206</v>
      </c>
      <c r="T588" t="s">
        <v>63</v>
      </c>
      <c r="U588">
        <v>500</v>
      </c>
      <c r="X588">
        <v>5</v>
      </c>
      <c r="Y588" t="s">
        <v>58</v>
      </c>
      <c r="AC588" t="s">
        <v>59</v>
      </c>
      <c r="AL588">
        <v>0</v>
      </c>
      <c r="AM588">
        <v>0</v>
      </c>
    </row>
    <row r="589" spans="1:39" x14ac:dyDescent="0.3">
      <c r="A589">
        <v>1340671</v>
      </c>
      <c r="B589" t="s">
        <v>1118</v>
      </c>
      <c r="C589" t="s">
        <v>1119</v>
      </c>
      <c r="D589">
        <v>4532356</v>
      </c>
      <c r="E589" t="s">
        <v>70</v>
      </c>
      <c r="F589" t="s">
        <v>70</v>
      </c>
      <c r="H589" s="35">
        <v>40777</v>
      </c>
      <c r="I589" t="s">
        <v>90</v>
      </c>
      <c r="J589">
        <v>-13</v>
      </c>
      <c r="K589" t="s">
        <v>11</v>
      </c>
      <c r="M589" t="s">
        <v>54</v>
      </c>
      <c r="N589">
        <v>4450759</v>
      </c>
      <c r="O589" t="s">
        <v>499</v>
      </c>
      <c r="P589" s="35">
        <v>45179</v>
      </c>
      <c r="Q589" t="s">
        <v>56</v>
      </c>
      <c r="R589" s="35">
        <v>44453</v>
      </c>
      <c r="T589" t="s">
        <v>63</v>
      </c>
      <c r="U589">
        <v>500</v>
      </c>
      <c r="X589">
        <v>5</v>
      </c>
      <c r="Y589" t="s">
        <v>58</v>
      </c>
      <c r="AC589" t="s">
        <v>59</v>
      </c>
      <c r="AL589">
        <v>0</v>
      </c>
      <c r="AM589">
        <v>0</v>
      </c>
    </row>
    <row r="590" spans="1:39" x14ac:dyDescent="0.3">
      <c r="A590">
        <v>1462513</v>
      </c>
      <c r="B590" t="s">
        <v>1118</v>
      </c>
      <c r="C590" t="s">
        <v>1120</v>
      </c>
      <c r="D590">
        <v>3734774</v>
      </c>
      <c r="E590" t="s">
        <v>53</v>
      </c>
      <c r="F590" t="s">
        <v>53</v>
      </c>
      <c r="H590" s="35">
        <v>42363</v>
      </c>
      <c r="I590" t="s">
        <v>53</v>
      </c>
      <c r="J590">
        <v>-9</v>
      </c>
      <c r="K590" t="s">
        <v>6</v>
      </c>
      <c r="M590" t="s">
        <v>67</v>
      </c>
      <c r="N590">
        <v>4370690</v>
      </c>
      <c r="O590" t="s">
        <v>576</v>
      </c>
      <c r="P590" s="35">
        <v>45138</v>
      </c>
      <c r="Q590" t="s">
        <v>56</v>
      </c>
      <c r="R590" s="35">
        <v>44893</v>
      </c>
      <c r="T590" t="s">
        <v>63</v>
      </c>
      <c r="U590">
        <v>500</v>
      </c>
      <c r="X590">
        <v>5</v>
      </c>
      <c r="Y590" t="s">
        <v>58</v>
      </c>
      <c r="AC590" t="s">
        <v>59</v>
      </c>
      <c r="AL590">
        <v>0</v>
      </c>
      <c r="AM590">
        <v>0</v>
      </c>
    </row>
    <row r="591" spans="1:39" x14ac:dyDescent="0.3">
      <c r="A591">
        <v>1273841</v>
      </c>
      <c r="B591" t="s">
        <v>1118</v>
      </c>
      <c r="C591" t="s">
        <v>729</v>
      </c>
      <c r="D591">
        <v>3731345</v>
      </c>
      <c r="E591" t="s">
        <v>53</v>
      </c>
      <c r="H591" s="35">
        <v>40594</v>
      </c>
      <c r="I591" t="s">
        <v>90</v>
      </c>
      <c r="J591">
        <v>-13</v>
      </c>
      <c r="K591" t="s">
        <v>11</v>
      </c>
      <c r="M591" t="s">
        <v>67</v>
      </c>
      <c r="N591">
        <v>4370146</v>
      </c>
      <c r="O591" t="s">
        <v>408</v>
      </c>
      <c r="P591" s="35">
        <v>45210</v>
      </c>
      <c r="Q591" t="s">
        <v>56</v>
      </c>
      <c r="R591" s="35">
        <v>43729</v>
      </c>
      <c r="T591" t="s">
        <v>63</v>
      </c>
      <c r="U591">
        <v>500</v>
      </c>
      <c r="X591">
        <v>5</v>
      </c>
      <c r="Y591" t="s">
        <v>58</v>
      </c>
      <c r="AC591" t="s">
        <v>59</v>
      </c>
      <c r="AL591">
        <v>0</v>
      </c>
      <c r="AM591">
        <v>0</v>
      </c>
    </row>
    <row r="592" spans="1:39" x14ac:dyDescent="0.3">
      <c r="A592">
        <v>1426042</v>
      </c>
      <c r="B592" t="s">
        <v>1121</v>
      </c>
      <c r="C592" t="s">
        <v>577</v>
      </c>
      <c r="D592">
        <v>3734029</v>
      </c>
      <c r="E592" t="s">
        <v>53</v>
      </c>
      <c r="F592" t="s">
        <v>53</v>
      </c>
      <c r="H592" s="35">
        <v>42509</v>
      </c>
      <c r="I592" t="s">
        <v>53</v>
      </c>
      <c r="J592">
        <v>-9</v>
      </c>
      <c r="K592" t="s">
        <v>6</v>
      </c>
      <c r="M592" t="s">
        <v>67</v>
      </c>
      <c r="N592">
        <v>4370269</v>
      </c>
      <c r="O592" t="s">
        <v>226</v>
      </c>
      <c r="P592" s="35">
        <v>45174</v>
      </c>
      <c r="Q592" t="s">
        <v>56</v>
      </c>
      <c r="R592" s="35">
        <v>44820</v>
      </c>
      <c r="T592" t="s">
        <v>63</v>
      </c>
      <c r="U592">
        <v>500</v>
      </c>
      <c r="X592">
        <v>5</v>
      </c>
      <c r="Y592" t="s">
        <v>58</v>
      </c>
      <c r="AC592" t="s">
        <v>59</v>
      </c>
      <c r="AL592">
        <v>0</v>
      </c>
      <c r="AM592">
        <v>0</v>
      </c>
    </row>
    <row r="593" spans="1:39" x14ac:dyDescent="0.3">
      <c r="A593">
        <v>1506737</v>
      </c>
      <c r="B593" t="s">
        <v>1122</v>
      </c>
      <c r="C593" t="s">
        <v>1123</v>
      </c>
      <c r="D593">
        <v>4115849</v>
      </c>
      <c r="E593" t="s">
        <v>70</v>
      </c>
      <c r="H593" s="35">
        <v>39899</v>
      </c>
      <c r="I593" t="s">
        <v>102</v>
      </c>
      <c r="J593">
        <v>-15</v>
      </c>
      <c r="K593" t="s">
        <v>11</v>
      </c>
      <c r="M593" t="s">
        <v>181</v>
      </c>
      <c r="N593">
        <v>4410217</v>
      </c>
      <c r="O593" t="s">
        <v>866</v>
      </c>
      <c r="P593" s="35">
        <v>45171</v>
      </c>
      <c r="Q593" t="s">
        <v>56</v>
      </c>
      <c r="R593" s="35">
        <v>45171</v>
      </c>
      <c r="T593" t="s">
        <v>63</v>
      </c>
      <c r="U593">
        <v>500</v>
      </c>
      <c r="X593">
        <v>5</v>
      </c>
      <c r="Y593" t="s">
        <v>58</v>
      </c>
      <c r="AC593" t="s">
        <v>59</v>
      </c>
      <c r="AL593">
        <v>0</v>
      </c>
      <c r="AM593">
        <v>0</v>
      </c>
    </row>
    <row r="594" spans="1:39" x14ac:dyDescent="0.3">
      <c r="A594">
        <v>1522289</v>
      </c>
      <c r="B594" t="s">
        <v>1124</v>
      </c>
      <c r="C594" t="s">
        <v>1125</v>
      </c>
      <c r="D594">
        <v>3611484</v>
      </c>
      <c r="E594" t="s">
        <v>76</v>
      </c>
      <c r="H594" s="35">
        <v>41282</v>
      </c>
      <c r="I594" t="s">
        <v>66</v>
      </c>
      <c r="J594">
        <v>-11</v>
      </c>
      <c r="K594" t="s">
        <v>6</v>
      </c>
      <c r="M594" t="s">
        <v>77</v>
      </c>
      <c r="N594">
        <v>4360002</v>
      </c>
      <c r="O594" t="s">
        <v>78</v>
      </c>
      <c r="P594" s="35">
        <v>45196</v>
      </c>
      <c r="Q594" t="s">
        <v>56</v>
      </c>
      <c r="R594" s="35">
        <v>45196</v>
      </c>
      <c r="T594" t="s">
        <v>63</v>
      </c>
      <c r="U594">
        <v>500</v>
      </c>
      <c r="X594">
        <v>5</v>
      </c>
      <c r="Y594" t="s">
        <v>58</v>
      </c>
      <c r="AC594" t="s">
        <v>59</v>
      </c>
      <c r="AL594">
        <v>0</v>
      </c>
      <c r="AM594">
        <v>0</v>
      </c>
    </row>
    <row r="595" spans="1:39" x14ac:dyDescent="0.3">
      <c r="A595">
        <v>1526861</v>
      </c>
      <c r="B595" t="s">
        <v>1127</v>
      </c>
      <c r="C595" t="s">
        <v>259</v>
      </c>
      <c r="D595">
        <v>3736292</v>
      </c>
      <c r="E595" t="s">
        <v>76</v>
      </c>
      <c r="H595" s="35">
        <v>41477</v>
      </c>
      <c r="I595" t="s">
        <v>66</v>
      </c>
      <c r="J595">
        <v>-11</v>
      </c>
      <c r="K595" t="s">
        <v>11</v>
      </c>
      <c r="M595" t="s">
        <v>67</v>
      </c>
      <c r="N595">
        <v>4370002</v>
      </c>
      <c r="O595" t="s">
        <v>68</v>
      </c>
      <c r="P595" s="35">
        <v>45199</v>
      </c>
      <c r="Q595" t="s">
        <v>56</v>
      </c>
      <c r="R595" s="35">
        <v>45199</v>
      </c>
      <c r="T595" t="s">
        <v>63</v>
      </c>
      <c r="U595">
        <v>500</v>
      </c>
      <c r="X595">
        <v>5</v>
      </c>
      <c r="Y595" t="s">
        <v>58</v>
      </c>
      <c r="AC595" t="s">
        <v>59</v>
      </c>
      <c r="AL595">
        <v>0</v>
      </c>
      <c r="AM595">
        <v>0</v>
      </c>
    </row>
    <row r="596" spans="1:39" x14ac:dyDescent="0.3">
      <c r="A596">
        <v>1165065</v>
      </c>
      <c r="B596" t="s">
        <v>1128</v>
      </c>
      <c r="C596" t="s">
        <v>146</v>
      </c>
      <c r="D596">
        <v>2814776</v>
      </c>
      <c r="E596" t="s">
        <v>53</v>
      </c>
      <c r="H596" s="35">
        <v>41846</v>
      </c>
      <c r="I596" t="s">
        <v>85</v>
      </c>
      <c r="J596">
        <v>-10</v>
      </c>
      <c r="K596" t="s">
        <v>11</v>
      </c>
      <c r="M596" t="s">
        <v>69</v>
      </c>
      <c r="N596">
        <v>4280045</v>
      </c>
      <c r="O596" t="s">
        <v>172</v>
      </c>
      <c r="P596" s="35">
        <v>45155</v>
      </c>
      <c r="Q596" t="s">
        <v>56</v>
      </c>
      <c r="R596" s="35">
        <v>42981</v>
      </c>
      <c r="T596" t="s">
        <v>63</v>
      </c>
      <c r="U596">
        <v>500</v>
      </c>
      <c r="X596">
        <v>5</v>
      </c>
      <c r="Y596" t="s">
        <v>58</v>
      </c>
      <c r="AC596" t="s">
        <v>59</v>
      </c>
      <c r="AL596">
        <v>0</v>
      </c>
      <c r="AM596">
        <v>0</v>
      </c>
    </row>
    <row r="597" spans="1:39" x14ac:dyDescent="0.3">
      <c r="A597">
        <v>1336311</v>
      </c>
      <c r="B597" t="s">
        <v>1129</v>
      </c>
      <c r="C597" t="s">
        <v>1093</v>
      </c>
      <c r="D597">
        <v>3732693</v>
      </c>
      <c r="E597" t="s">
        <v>53</v>
      </c>
      <c r="F597" t="s">
        <v>53</v>
      </c>
      <c r="H597" s="35">
        <v>40660</v>
      </c>
      <c r="I597" t="s">
        <v>90</v>
      </c>
      <c r="J597">
        <v>-13</v>
      </c>
      <c r="K597" t="s">
        <v>11</v>
      </c>
      <c r="M597" t="s">
        <v>67</v>
      </c>
      <c r="N597">
        <v>4370002</v>
      </c>
      <c r="O597" t="s">
        <v>68</v>
      </c>
      <c r="P597" s="35">
        <v>45175</v>
      </c>
      <c r="Q597" t="s">
        <v>56</v>
      </c>
      <c r="R597" s="35">
        <v>44439</v>
      </c>
      <c r="T597" t="s">
        <v>63</v>
      </c>
      <c r="U597">
        <v>500</v>
      </c>
      <c r="X597">
        <v>5</v>
      </c>
      <c r="Y597" t="s">
        <v>58</v>
      </c>
      <c r="AC597" t="s">
        <v>59</v>
      </c>
      <c r="AL597">
        <v>0</v>
      </c>
      <c r="AM597">
        <v>0</v>
      </c>
    </row>
    <row r="598" spans="1:39" x14ac:dyDescent="0.3">
      <c r="A598">
        <v>1084566</v>
      </c>
      <c r="B598" t="s">
        <v>1130</v>
      </c>
      <c r="C598" t="s">
        <v>690</v>
      </c>
      <c r="D598">
        <v>188976</v>
      </c>
      <c r="E598" t="s">
        <v>53</v>
      </c>
      <c r="H598" s="35">
        <v>39012</v>
      </c>
      <c r="I598" t="s">
        <v>94</v>
      </c>
      <c r="J598">
        <v>-18</v>
      </c>
      <c r="K598" t="s">
        <v>6</v>
      </c>
      <c r="M598" t="s">
        <v>71</v>
      </c>
      <c r="N598">
        <v>4180729</v>
      </c>
      <c r="O598" t="s">
        <v>851</v>
      </c>
      <c r="P598" s="35">
        <v>45264</v>
      </c>
      <c r="Q598" t="s">
        <v>56</v>
      </c>
      <c r="R598" s="35">
        <v>42295</v>
      </c>
      <c r="S598" s="35">
        <v>45236</v>
      </c>
      <c r="T598" t="s">
        <v>57</v>
      </c>
      <c r="U598">
        <v>500</v>
      </c>
      <c r="X598">
        <v>5</v>
      </c>
      <c r="Y598" t="s">
        <v>58</v>
      </c>
      <c r="AC598" t="s">
        <v>59</v>
      </c>
      <c r="AL598">
        <v>0</v>
      </c>
      <c r="AM598">
        <v>0</v>
      </c>
    </row>
    <row r="599" spans="1:39" x14ac:dyDescent="0.3">
      <c r="A599">
        <v>954932</v>
      </c>
      <c r="B599" t="s">
        <v>1131</v>
      </c>
      <c r="C599" t="s">
        <v>104</v>
      </c>
      <c r="D599">
        <v>4524891</v>
      </c>
      <c r="E599" t="s">
        <v>70</v>
      </c>
      <c r="H599" s="35">
        <v>39213</v>
      </c>
      <c r="I599" t="s">
        <v>125</v>
      </c>
      <c r="J599">
        <v>-17</v>
      </c>
      <c r="K599" t="s">
        <v>11</v>
      </c>
      <c r="M599" t="s">
        <v>54</v>
      </c>
      <c r="N599">
        <v>4450751</v>
      </c>
      <c r="O599" t="s">
        <v>187</v>
      </c>
      <c r="P599" s="35">
        <v>45310</v>
      </c>
      <c r="Q599" t="s">
        <v>56</v>
      </c>
      <c r="R599" s="35">
        <v>41535</v>
      </c>
      <c r="T599" t="s">
        <v>63</v>
      </c>
      <c r="U599">
        <v>870</v>
      </c>
      <c r="X599">
        <v>8</v>
      </c>
      <c r="Y599" t="s">
        <v>58</v>
      </c>
      <c r="AC599" t="s">
        <v>59</v>
      </c>
      <c r="AL599">
        <v>0</v>
      </c>
      <c r="AM599">
        <v>0</v>
      </c>
    </row>
    <row r="600" spans="1:39" x14ac:dyDescent="0.3">
      <c r="A600">
        <v>1506674</v>
      </c>
      <c r="B600" t="s">
        <v>1132</v>
      </c>
      <c r="C600" t="s">
        <v>1133</v>
      </c>
      <c r="D600">
        <v>3735915</v>
      </c>
      <c r="E600" t="s">
        <v>70</v>
      </c>
      <c r="H600" s="35">
        <v>40274</v>
      </c>
      <c r="I600" t="s">
        <v>110</v>
      </c>
      <c r="J600">
        <v>-14</v>
      </c>
      <c r="K600" t="s">
        <v>11</v>
      </c>
      <c r="M600" t="s">
        <v>67</v>
      </c>
      <c r="N600">
        <v>4370596</v>
      </c>
      <c r="O600" t="s">
        <v>280</v>
      </c>
      <c r="P600" s="35">
        <v>45171</v>
      </c>
      <c r="Q600" t="s">
        <v>56</v>
      </c>
      <c r="R600" s="35">
        <v>45171</v>
      </c>
      <c r="T600" t="s">
        <v>63</v>
      </c>
      <c r="U600">
        <v>570</v>
      </c>
      <c r="X600">
        <v>5</v>
      </c>
      <c r="Y600" t="s">
        <v>58</v>
      </c>
      <c r="AC600" t="s">
        <v>59</v>
      </c>
      <c r="AL600">
        <v>0</v>
      </c>
      <c r="AM600">
        <v>0</v>
      </c>
    </row>
    <row r="601" spans="1:39" x14ac:dyDescent="0.3">
      <c r="A601">
        <v>1551960</v>
      </c>
      <c r="B601" t="s">
        <v>1134</v>
      </c>
      <c r="C601" t="s">
        <v>413</v>
      </c>
      <c r="D601">
        <v>4539491</v>
      </c>
      <c r="E601" t="s">
        <v>53</v>
      </c>
      <c r="H601" s="35">
        <v>41520</v>
      </c>
      <c r="I601" t="s">
        <v>66</v>
      </c>
      <c r="J601">
        <v>-11</v>
      </c>
      <c r="K601" t="s">
        <v>11</v>
      </c>
      <c r="M601" t="s">
        <v>54</v>
      </c>
      <c r="N601">
        <v>4450410</v>
      </c>
      <c r="O601" t="s">
        <v>81</v>
      </c>
      <c r="P601" s="35">
        <v>45260</v>
      </c>
      <c r="Q601" t="s">
        <v>56</v>
      </c>
      <c r="R601" s="35">
        <v>45260</v>
      </c>
      <c r="T601" t="s">
        <v>82</v>
      </c>
      <c r="U601">
        <v>500</v>
      </c>
      <c r="X601">
        <v>5</v>
      </c>
      <c r="Y601" t="s">
        <v>58</v>
      </c>
      <c r="AC601" t="s">
        <v>59</v>
      </c>
      <c r="AL601">
        <v>0</v>
      </c>
      <c r="AM601">
        <v>0</v>
      </c>
    </row>
    <row r="602" spans="1:39" x14ac:dyDescent="0.3">
      <c r="A602">
        <v>1509398</v>
      </c>
      <c r="B602" t="s">
        <v>1135</v>
      </c>
      <c r="C602" t="s">
        <v>1136</v>
      </c>
      <c r="D602">
        <v>4115862</v>
      </c>
      <c r="E602" t="s">
        <v>53</v>
      </c>
      <c r="H602" s="35">
        <v>41395</v>
      </c>
      <c r="I602" t="s">
        <v>66</v>
      </c>
      <c r="J602">
        <v>-11</v>
      </c>
      <c r="K602" t="s">
        <v>11</v>
      </c>
      <c r="M602" t="s">
        <v>181</v>
      </c>
      <c r="N602">
        <v>4410016</v>
      </c>
      <c r="O602" t="s">
        <v>793</v>
      </c>
      <c r="P602" s="35">
        <v>45179</v>
      </c>
      <c r="Q602" t="s">
        <v>56</v>
      </c>
      <c r="R602" s="35">
        <v>45179</v>
      </c>
      <c r="S602" s="35">
        <v>45170</v>
      </c>
      <c r="T602" t="s">
        <v>57</v>
      </c>
      <c r="U602">
        <v>500</v>
      </c>
      <c r="X602">
        <v>5</v>
      </c>
      <c r="Y602" t="s">
        <v>58</v>
      </c>
      <c r="AC602" t="s">
        <v>59</v>
      </c>
      <c r="AL602">
        <v>0</v>
      </c>
      <c r="AM602">
        <v>0</v>
      </c>
    </row>
    <row r="603" spans="1:39" x14ac:dyDescent="0.3">
      <c r="A603">
        <v>1527237</v>
      </c>
      <c r="B603" t="s">
        <v>1137</v>
      </c>
      <c r="C603" t="s">
        <v>80</v>
      </c>
      <c r="D603">
        <v>3611616</v>
      </c>
      <c r="E603" t="s">
        <v>76</v>
      </c>
      <c r="H603" s="35">
        <v>42659</v>
      </c>
      <c r="I603" t="s">
        <v>53</v>
      </c>
      <c r="J603">
        <v>-9</v>
      </c>
      <c r="K603" t="s">
        <v>11</v>
      </c>
      <c r="M603" t="s">
        <v>77</v>
      </c>
      <c r="N603">
        <v>4360002</v>
      </c>
      <c r="O603" t="s">
        <v>78</v>
      </c>
      <c r="P603" s="35">
        <v>45200</v>
      </c>
      <c r="Q603" t="s">
        <v>56</v>
      </c>
      <c r="R603" s="35">
        <v>45200</v>
      </c>
      <c r="T603" t="s">
        <v>63</v>
      </c>
      <c r="U603">
        <v>500</v>
      </c>
      <c r="X603">
        <v>5</v>
      </c>
      <c r="Y603" t="s">
        <v>58</v>
      </c>
      <c r="AC603" t="s">
        <v>59</v>
      </c>
      <c r="AL603">
        <v>0</v>
      </c>
      <c r="AM603">
        <v>0</v>
      </c>
    </row>
    <row r="604" spans="1:39" x14ac:dyDescent="0.3">
      <c r="A604">
        <v>1281945</v>
      </c>
      <c r="B604" t="s">
        <v>1138</v>
      </c>
      <c r="C604" t="s">
        <v>279</v>
      </c>
      <c r="D604">
        <v>4531085</v>
      </c>
      <c r="E604" t="s">
        <v>53</v>
      </c>
      <c r="F604" t="s">
        <v>53</v>
      </c>
      <c r="H604" s="35">
        <v>40763</v>
      </c>
      <c r="I604" t="s">
        <v>90</v>
      </c>
      <c r="J604">
        <v>-13</v>
      </c>
      <c r="K604" t="s">
        <v>11</v>
      </c>
      <c r="M604" t="s">
        <v>54</v>
      </c>
      <c r="N604">
        <v>4450706</v>
      </c>
      <c r="O604" t="s">
        <v>195</v>
      </c>
      <c r="P604" s="35">
        <v>45187</v>
      </c>
      <c r="Q604" t="s">
        <v>56</v>
      </c>
      <c r="R604" s="35">
        <v>43740</v>
      </c>
      <c r="T604" t="s">
        <v>63</v>
      </c>
      <c r="U604">
        <v>500</v>
      </c>
      <c r="X604">
        <v>5</v>
      </c>
      <c r="Y604" t="s">
        <v>58</v>
      </c>
      <c r="AC604" t="s">
        <v>59</v>
      </c>
      <c r="AL604">
        <v>0</v>
      </c>
      <c r="AM604">
        <v>0</v>
      </c>
    </row>
    <row r="605" spans="1:39" x14ac:dyDescent="0.3">
      <c r="A605">
        <v>1112648</v>
      </c>
      <c r="B605" t="s">
        <v>1139</v>
      </c>
      <c r="C605" t="s">
        <v>1140</v>
      </c>
      <c r="D605">
        <v>3728053</v>
      </c>
      <c r="E605" t="s">
        <v>70</v>
      </c>
      <c r="F605" t="s">
        <v>70</v>
      </c>
      <c r="H605" s="35">
        <v>39741</v>
      </c>
      <c r="I605" t="s">
        <v>98</v>
      </c>
      <c r="J605">
        <v>-16</v>
      </c>
      <c r="K605" t="s">
        <v>11</v>
      </c>
      <c r="M605" t="s">
        <v>67</v>
      </c>
      <c r="N605">
        <v>4370183</v>
      </c>
      <c r="O605" t="s">
        <v>169</v>
      </c>
      <c r="P605" s="35">
        <v>45183</v>
      </c>
      <c r="Q605" t="s">
        <v>56</v>
      </c>
      <c r="R605" s="35">
        <v>42618</v>
      </c>
      <c r="T605" t="s">
        <v>63</v>
      </c>
      <c r="U605">
        <v>1005</v>
      </c>
      <c r="X605">
        <v>10</v>
      </c>
      <c r="Y605" t="s">
        <v>58</v>
      </c>
      <c r="AC605" t="s">
        <v>59</v>
      </c>
      <c r="AL605">
        <v>0</v>
      </c>
      <c r="AM605">
        <v>0</v>
      </c>
    </row>
    <row r="606" spans="1:39" x14ac:dyDescent="0.3">
      <c r="A606">
        <v>1543107</v>
      </c>
      <c r="B606" t="s">
        <v>1141</v>
      </c>
      <c r="C606" t="s">
        <v>127</v>
      </c>
      <c r="D606">
        <v>4538460</v>
      </c>
      <c r="E606" t="s">
        <v>53</v>
      </c>
      <c r="H606" s="35">
        <v>40577</v>
      </c>
      <c r="I606" t="s">
        <v>90</v>
      </c>
      <c r="J606">
        <v>-13</v>
      </c>
      <c r="K606" t="s">
        <v>11</v>
      </c>
      <c r="M606" t="s">
        <v>54</v>
      </c>
      <c r="N606">
        <v>4450429</v>
      </c>
      <c r="O606" t="s">
        <v>304</v>
      </c>
      <c r="P606" s="35">
        <v>45231</v>
      </c>
      <c r="Q606" t="s">
        <v>56</v>
      </c>
      <c r="R606" s="35">
        <v>45231</v>
      </c>
      <c r="S606" s="35">
        <v>45188</v>
      </c>
      <c r="T606" t="s">
        <v>57</v>
      </c>
      <c r="U606">
        <v>500</v>
      </c>
      <c r="X606">
        <v>5</v>
      </c>
      <c r="Y606" t="s">
        <v>58</v>
      </c>
      <c r="AC606" t="s">
        <v>59</v>
      </c>
      <c r="AL606">
        <v>0</v>
      </c>
      <c r="AM606">
        <v>0</v>
      </c>
    </row>
    <row r="607" spans="1:39" x14ac:dyDescent="0.3">
      <c r="A607">
        <v>1565007</v>
      </c>
      <c r="B607" t="s">
        <v>5360</v>
      </c>
      <c r="C607" t="s">
        <v>506</v>
      </c>
      <c r="D607">
        <v>1811593</v>
      </c>
      <c r="E607" t="s">
        <v>76</v>
      </c>
      <c r="H607" s="35">
        <v>42903</v>
      </c>
      <c r="I607" t="s">
        <v>53</v>
      </c>
      <c r="J607">
        <v>-9</v>
      </c>
      <c r="K607" t="s">
        <v>11</v>
      </c>
      <c r="M607" t="s">
        <v>71</v>
      </c>
      <c r="N607">
        <v>4180696</v>
      </c>
      <c r="O607" t="s">
        <v>137</v>
      </c>
      <c r="P607" s="35">
        <v>45340</v>
      </c>
      <c r="Q607" t="s">
        <v>56</v>
      </c>
      <c r="R607" s="35">
        <v>45340</v>
      </c>
      <c r="T607" t="s">
        <v>63</v>
      </c>
      <c r="U607">
        <v>500</v>
      </c>
      <c r="X607">
        <v>5</v>
      </c>
      <c r="Y607" t="s">
        <v>58</v>
      </c>
      <c r="AC607" t="s">
        <v>59</v>
      </c>
      <c r="AL607">
        <v>0</v>
      </c>
      <c r="AM607">
        <v>0</v>
      </c>
    </row>
    <row r="608" spans="1:39" x14ac:dyDescent="0.3">
      <c r="A608">
        <v>1552655</v>
      </c>
      <c r="B608" t="s">
        <v>1142</v>
      </c>
      <c r="C608" t="s">
        <v>1143</v>
      </c>
      <c r="D608">
        <v>3736690</v>
      </c>
      <c r="E608" t="s">
        <v>53</v>
      </c>
      <c r="H608" s="35">
        <v>41885</v>
      </c>
      <c r="I608" t="s">
        <v>85</v>
      </c>
      <c r="J608">
        <v>-10</v>
      </c>
      <c r="K608" t="s">
        <v>11</v>
      </c>
      <c r="M608" t="s">
        <v>67</v>
      </c>
      <c r="N608">
        <v>4370151</v>
      </c>
      <c r="O608" t="s">
        <v>328</v>
      </c>
      <c r="P608" s="35">
        <v>45264</v>
      </c>
      <c r="Q608" t="s">
        <v>56</v>
      </c>
      <c r="R608" s="35">
        <v>45264</v>
      </c>
      <c r="S608" s="35">
        <v>45273</v>
      </c>
      <c r="T608" t="s">
        <v>57</v>
      </c>
      <c r="U608">
        <v>500</v>
      </c>
      <c r="X608">
        <v>5</v>
      </c>
      <c r="Y608" t="s">
        <v>58</v>
      </c>
      <c r="AC608" t="s">
        <v>59</v>
      </c>
      <c r="AL608">
        <v>0</v>
      </c>
      <c r="AM608">
        <v>0</v>
      </c>
    </row>
    <row r="609" spans="1:39" x14ac:dyDescent="0.3">
      <c r="A609">
        <v>1535344</v>
      </c>
      <c r="B609" t="s">
        <v>1144</v>
      </c>
      <c r="C609" t="s">
        <v>1145</v>
      </c>
      <c r="D609">
        <v>3736436</v>
      </c>
      <c r="E609" t="s">
        <v>53</v>
      </c>
      <c r="H609" s="35">
        <v>41166</v>
      </c>
      <c r="I609" t="s">
        <v>143</v>
      </c>
      <c r="J609">
        <v>-12</v>
      </c>
      <c r="K609" t="s">
        <v>11</v>
      </c>
      <c r="M609" t="s">
        <v>67</v>
      </c>
      <c r="N609">
        <v>4370146</v>
      </c>
      <c r="O609" t="s">
        <v>408</v>
      </c>
      <c r="P609" s="35">
        <v>45210</v>
      </c>
      <c r="Q609" t="s">
        <v>56</v>
      </c>
      <c r="R609" s="35">
        <v>45210</v>
      </c>
      <c r="T609" t="s">
        <v>63</v>
      </c>
      <c r="U609">
        <v>500</v>
      </c>
      <c r="X609">
        <v>5</v>
      </c>
      <c r="Y609" t="s">
        <v>58</v>
      </c>
      <c r="AC609" t="s">
        <v>59</v>
      </c>
      <c r="AL609">
        <v>0</v>
      </c>
      <c r="AM609">
        <v>0</v>
      </c>
    </row>
    <row r="610" spans="1:39" x14ac:dyDescent="0.3">
      <c r="A610">
        <v>1471219</v>
      </c>
      <c r="B610" t="s">
        <v>1146</v>
      </c>
      <c r="C610" t="s">
        <v>1147</v>
      </c>
      <c r="D610">
        <v>3611059</v>
      </c>
      <c r="E610" t="s">
        <v>53</v>
      </c>
      <c r="F610" t="s">
        <v>53</v>
      </c>
      <c r="H610" s="35">
        <v>42287</v>
      </c>
      <c r="I610" t="s">
        <v>53</v>
      </c>
      <c r="J610">
        <v>-9</v>
      </c>
      <c r="K610" t="s">
        <v>11</v>
      </c>
      <c r="M610" t="s">
        <v>77</v>
      </c>
      <c r="N610">
        <v>4360343</v>
      </c>
      <c r="O610" t="s">
        <v>447</v>
      </c>
      <c r="P610" s="35">
        <v>45240</v>
      </c>
      <c r="Q610" t="s">
        <v>56</v>
      </c>
      <c r="R610" s="35">
        <v>44949</v>
      </c>
      <c r="T610" t="s">
        <v>63</v>
      </c>
      <c r="U610">
        <v>500</v>
      </c>
      <c r="X610">
        <v>5</v>
      </c>
      <c r="Y610" t="s">
        <v>58</v>
      </c>
      <c r="AC610" t="s">
        <v>59</v>
      </c>
      <c r="AL610">
        <v>0</v>
      </c>
      <c r="AM610">
        <v>0</v>
      </c>
    </row>
    <row r="611" spans="1:39" x14ac:dyDescent="0.3">
      <c r="A611">
        <v>1515522</v>
      </c>
      <c r="B611" t="s">
        <v>1149</v>
      </c>
      <c r="C611" t="s">
        <v>910</v>
      </c>
      <c r="D611">
        <v>3736070</v>
      </c>
      <c r="E611" t="s">
        <v>53</v>
      </c>
      <c r="H611" s="35">
        <v>39827</v>
      </c>
      <c r="I611" t="s">
        <v>102</v>
      </c>
      <c r="J611">
        <v>-15</v>
      </c>
      <c r="K611" t="s">
        <v>11</v>
      </c>
      <c r="M611" t="s">
        <v>67</v>
      </c>
      <c r="N611">
        <v>4370349</v>
      </c>
      <c r="O611" t="s">
        <v>220</v>
      </c>
      <c r="P611" s="35">
        <v>45188</v>
      </c>
      <c r="Q611" t="s">
        <v>56</v>
      </c>
      <c r="R611" s="35">
        <v>45188</v>
      </c>
      <c r="S611" s="35">
        <v>45182</v>
      </c>
      <c r="T611" t="s">
        <v>57</v>
      </c>
      <c r="U611">
        <v>500</v>
      </c>
      <c r="X611">
        <v>5</v>
      </c>
      <c r="Y611" t="s">
        <v>58</v>
      </c>
      <c r="AC611" t="s">
        <v>59</v>
      </c>
      <c r="AL611">
        <v>0</v>
      </c>
      <c r="AM611">
        <v>0</v>
      </c>
    </row>
    <row r="612" spans="1:39" x14ac:dyDescent="0.3">
      <c r="A612">
        <v>1436030</v>
      </c>
      <c r="B612" t="s">
        <v>1149</v>
      </c>
      <c r="C612" t="s">
        <v>1095</v>
      </c>
      <c r="D612">
        <v>4115495</v>
      </c>
      <c r="E612" t="s">
        <v>70</v>
      </c>
      <c r="F612" t="s">
        <v>53</v>
      </c>
      <c r="H612" s="35">
        <v>40347</v>
      </c>
      <c r="I612" t="s">
        <v>110</v>
      </c>
      <c r="J612">
        <v>-14</v>
      </c>
      <c r="K612" t="s">
        <v>11</v>
      </c>
      <c r="M612" t="s">
        <v>181</v>
      </c>
      <c r="N612">
        <v>4410696</v>
      </c>
      <c r="O612" t="s">
        <v>227</v>
      </c>
      <c r="P612" s="35">
        <v>45188</v>
      </c>
      <c r="Q612" t="s">
        <v>56</v>
      </c>
      <c r="R612" s="35">
        <v>44831</v>
      </c>
      <c r="T612" t="s">
        <v>63</v>
      </c>
      <c r="U612">
        <v>500</v>
      </c>
      <c r="X612">
        <v>5</v>
      </c>
      <c r="Y612" t="s">
        <v>58</v>
      </c>
      <c r="AC612" t="s">
        <v>59</v>
      </c>
      <c r="AL612">
        <v>0</v>
      </c>
      <c r="AM612">
        <v>0</v>
      </c>
    </row>
    <row r="613" spans="1:39" x14ac:dyDescent="0.3">
      <c r="A613">
        <v>1450087</v>
      </c>
      <c r="B613" t="s">
        <v>1149</v>
      </c>
      <c r="C613" t="s">
        <v>1093</v>
      </c>
      <c r="D613">
        <v>4115611</v>
      </c>
      <c r="E613" t="s">
        <v>53</v>
      </c>
      <c r="F613" t="s">
        <v>53</v>
      </c>
      <c r="H613" s="35">
        <v>43278</v>
      </c>
      <c r="I613" t="s">
        <v>53</v>
      </c>
      <c r="J613">
        <v>-9</v>
      </c>
      <c r="K613" t="s">
        <v>11</v>
      </c>
      <c r="M613" t="s">
        <v>181</v>
      </c>
      <c r="N613">
        <v>4410080</v>
      </c>
      <c r="O613" t="s">
        <v>182</v>
      </c>
      <c r="P613" s="35">
        <v>45190</v>
      </c>
      <c r="Q613" t="s">
        <v>56</v>
      </c>
      <c r="R613" s="35">
        <v>44850</v>
      </c>
      <c r="T613" t="s">
        <v>63</v>
      </c>
      <c r="U613">
        <v>500</v>
      </c>
      <c r="X613">
        <v>5</v>
      </c>
      <c r="Y613" t="s">
        <v>58</v>
      </c>
      <c r="AC613" t="s">
        <v>59</v>
      </c>
      <c r="AL613">
        <v>0</v>
      </c>
      <c r="AM613">
        <v>0</v>
      </c>
    </row>
    <row r="614" spans="1:39" x14ac:dyDescent="0.3">
      <c r="A614">
        <v>1234804</v>
      </c>
      <c r="B614" t="s">
        <v>1149</v>
      </c>
      <c r="C614" t="s">
        <v>347</v>
      </c>
      <c r="D614">
        <v>2815297</v>
      </c>
      <c r="E614" t="s">
        <v>53</v>
      </c>
      <c r="F614" t="s">
        <v>53</v>
      </c>
      <c r="H614" s="35">
        <v>40858</v>
      </c>
      <c r="I614" t="s">
        <v>90</v>
      </c>
      <c r="J614">
        <v>-13</v>
      </c>
      <c r="K614" t="s">
        <v>6</v>
      </c>
      <c r="M614" t="s">
        <v>69</v>
      </c>
      <c r="N614">
        <v>4280722</v>
      </c>
      <c r="O614" t="s">
        <v>134</v>
      </c>
      <c r="P614" s="35">
        <v>45183</v>
      </c>
      <c r="Q614" t="s">
        <v>56</v>
      </c>
      <c r="R614" s="35">
        <v>43382</v>
      </c>
      <c r="T614" t="s">
        <v>63</v>
      </c>
      <c r="U614">
        <v>500</v>
      </c>
      <c r="X614">
        <v>5</v>
      </c>
      <c r="Y614" t="s">
        <v>58</v>
      </c>
      <c r="AC614" t="s">
        <v>59</v>
      </c>
      <c r="AL614">
        <v>0</v>
      </c>
      <c r="AM614">
        <v>0</v>
      </c>
    </row>
    <row r="615" spans="1:39" x14ac:dyDescent="0.3">
      <c r="A615">
        <v>1441784</v>
      </c>
      <c r="B615" t="s">
        <v>1149</v>
      </c>
      <c r="C615" t="s">
        <v>127</v>
      </c>
      <c r="D615">
        <v>4115538</v>
      </c>
      <c r="E615" t="s">
        <v>53</v>
      </c>
      <c r="F615" t="s">
        <v>53</v>
      </c>
      <c r="H615" s="35">
        <v>42375</v>
      </c>
      <c r="I615" t="s">
        <v>53</v>
      </c>
      <c r="J615">
        <v>-9</v>
      </c>
      <c r="K615" t="s">
        <v>11</v>
      </c>
      <c r="M615" t="s">
        <v>181</v>
      </c>
      <c r="N615">
        <v>4410697</v>
      </c>
      <c r="O615" t="s">
        <v>423</v>
      </c>
      <c r="P615" s="35">
        <v>45189</v>
      </c>
      <c r="Q615" t="s">
        <v>56</v>
      </c>
      <c r="R615" s="35">
        <v>44838</v>
      </c>
      <c r="T615" t="s">
        <v>63</v>
      </c>
      <c r="U615">
        <v>500</v>
      </c>
      <c r="X615">
        <v>5</v>
      </c>
      <c r="Y615" t="s">
        <v>58</v>
      </c>
      <c r="AC615" t="s">
        <v>59</v>
      </c>
      <c r="AL615">
        <v>0</v>
      </c>
      <c r="AM615">
        <v>0</v>
      </c>
    </row>
    <row r="616" spans="1:39" x14ac:dyDescent="0.3">
      <c r="A616">
        <v>1169787</v>
      </c>
      <c r="B616" t="s">
        <v>1149</v>
      </c>
      <c r="C616" t="s">
        <v>380</v>
      </c>
      <c r="D616">
        <v>2814818</v>
      </c>
      <c r="E616" t="s">
        <v>70</v>
      </c>
      <c r="F616" t="s">
        <v>70</v>
      </c>
      <c r="H616" s="35">
        <v>40289</v>
      </c>
      <c r="I616" t="s">
        <v>110</v>
      </c>
      <c r="J616">
        <v>-14</v>
      </c>
      <c r="K616" t="s">
        <v>11</v>
      </c>
      <c r="M616" t="s">
        <v>69</v>
      </c>
      <c r="N616">
        <v>4280722</v>
      </c>
      <c r="O616" t="s">
        <v>134</v>
      </c>
      <c r="P616" s="35">
        <v>45183</v>
      </c>
      <c r="Q616" t="s">
        <v>56</v>
      </c>
      <c r="R616" s="35">
        <v>42996</v>
      </c>
      <c r="T616" t="s">
        <v>63</v>
      </c>
      <c r="U616">
        <v>623</v>
      </c>
      <c r="X616">
        <v>6</v>
      </c>
      <c r="Y616" t="s">
        <v>58</v>
      </c>
      <c r="AC616" t="s">
        <v>59</v>
      </c>
      <c r="AL616">
        <v>0</v>
      </c>
      <c r="AM616">
        <v>0</v>
      </c>
    </row>
    <row r="617" spans="1:39" x14ac:dyDescent="0.3">
      <c r="A617">
        <v>1324572</v>
      </c>
      <c r="B617" t="s">
        <v>1150</v>
      </c>
      <c r="C617" t="s">
        <v>277</v>
      </c>
      <c r="D617">
        <v>4114607</v>
      </c>
      <c r="E617" t="s">
        <v>53</v>
      </c>
      <c r="H617" s="35">
        <v>42599</v>
      </c>
      <c r="I617" t="s">
        <v>53</v>
      </c>
      <c r="J617">
        <v>-9</v>
      </c>
      <c r="K617" t="s">
        <v>11</v>
      </c>
      <c r="M617" t="s">
        <v>181</v>
      </c>
      <c r="N617">
        <v>4410065</v>
      </c>
      <c r="O617" t="s">
        <v>272</v>
      </c>
      <c r="P617" s="35">
        <v>45185</v>
      </c>
      <c r="Q617" t="s">
        <v>56</v>
      </c>
      <c r="R617" s="35">
        <v>44108</v>
      </c>
      <c r="S617" s="35">
        <v>45176</v>
      </c>
      <c r="T617" t="s">
        <v>57</v>
      </c>
      <c r="U617">
        <v>500</v>
      </c>
      <c r="X617">
        <v>5</v>
      </c>
      <c r="Y617" t="s">
        <v>58</v>
      </c>
      <c r="AC617" t="s">
        <v>59</v>
      </c>
      <c r="AL617">
        <v>0</v>
      </c>
      <c r="AM617">
        <v>0</v>
      </c>
    </row>
    <row r="618" spans="1:39" x14ac:dyDescent="0.3">
      <c r="A618">
        <v>1522290</v>
      </c>
      <c r="B618" t="s">
        <v>1151</v>
      </c>
      <c r="C618" t="s">
        <v>1152</v>
      </c>
      <c r="D618">
        <v>3611485</v>
      </c>
      <c r="E618" t="s">
        <v>76</v>
      </c>
      <c r="H618" s="35">
        <v>41400</v>
      </c>
      <c r="I618" t="s">
        <v>66</v>
      </c>
      <c r="J618">
        <v>-11</v>
      </c>
      <c r="K618" t="s">
        <v>11</v>
      </c>
      <c r="M618" t="s">
        <v>77</v>
      </c>
      <c r="N618">
        <v>4360002</v>
      </c>
      <c r="O618" t="s">
        <v>78</v>
      </c>
      <c r="P618" s="35">
        <v>45196</v>
      </c>
      <c r="Q618" t="s">
        <v>56</v>
      </c>
      <c r="R618" s="35">
        <v>45196</v>
      </c>
      <c r="T618" t="s">
        <v>63</v>
      </c>
      <c r="U618">
        <v>500</v>
      </c>
      <c r="X618">
        <v>5</v>
      </c>
      <c r="Y618" t="s">
        <v>58</v>
      </c>
      <c r="AC618" t="s">
        <v>59</v>
      </c>
      <c r="AL618">
        <v>0</v>
      </c>
      <c r="AM618">
        <v>0</v>
      </c>
    </row>
    <row r="619" spans="1:39" x14ac:dyDescent="0.3">
      <c r="A619">
        <v>1320056</v>
      </c>
      <c r="B619" t="s">
        <v>1153</v>
      </c>
      <c r="C619" t="s">
        <v>1154</v>
      </c>
      <c r="D619">
        <v>3732323</v>
      </c>
      <c r="E619" t="s">
        <v>70</v>
      </c>
      <c r="H619" s="35">
        <v>39314</v>
      </c>
      <c r="I619" t="s">
        <v>125</v>
      </c>
      <c r="J619">
        <v>-17</v>
      </c>
      <c r="K619" t="s">
        <v>6</v>
      </c>
      <c r="M619" t="s">
        <v>67</v>
      </c>
      <c r="N619">
        <v>4370024</v>
      </c>
      <c r="O619" t="s">
        <v>429</v>
      </c>
      <c r="P619" s="35">
        <v>45203</v>
      </c>
      <c r="Q619" t="s">
        <v>56</v>
      </c>
      <c r="R619" s="35">
        <v>44097</v>
      </c>
      <c r="S619" s="35">
        <v>45209</v>
      </c>
      <c r="T619" t="s">
        <v>57</v>
      </c>
      <c r="U619">
        <v>500</v>
      </c>
      <c r="X619">
        <v>5</v>
      </c>
      <c r="Y619" t="s">
        <v>58</v>
      </c>
      <c r="AC619" t="s">
        <v>59</v>
      </c>
      <c r="AL619">
        <v>0</v>
      </c>
      <c r="AM619">
        <v>0</v>
      </c>
    </row>
    <row r="620" spans="1:39" x14ac:dyDescent="0.3">
      <c r="A620">
        <v>1327961</v>
      </c>
      <c r="B620" t="s">
        <v>1153</v>
      </c>
      <c r="C620" t="s">
        <v>893</v>
      </c>
      <c r="D620">
        <v>3732535</v>
      </c>
      <c r="E620" t="s">
        <v>70</v>
      </c>
      <c r="F620" t="s">
        <v>53</v>
      </c>
      <c r="H620" s="35">
        <v>41475</v>
      </c>
      <c r="I620" t="s">
        <v>66</v>
      </c>
      <c r="J620">
        <v>-11</v>
      </c>
      <c r="K620" t="s">
        <v>6</v>
      </c>
      <c r="M620" t="s">
        <v>67</v>
      </c>
      <c r="N620">
        <v>4370024</v>
      </c>
      <c r="O620" t="s">
        <v>429</v>
      </c>
      <c r="P620" s="35">
        <v>45203</v>
      </c>
      <c r="Q620" t="s">
        <v>56</v>
      </c>
      <c r="R620" s="35">
        <v>44118</v>
      </c>
      <c r="S620" s="35">
        <v>45203</v>
      </c>
      <c r="T620" t="s">
        <v>57</v>
      </c>
      <c r="U620">
        <v>500</v>
      </c>
      <c r="X620">
        <v>5</v>
      </c>
      <c r="Y620" t="s">
        <v>58</v>
      </c>
      <c r="AC620" t="s">
        <v>59</v>
      </c>
      <c r="AL620">
        <v>0</v>
      </c>
      <c r="AM620">
        <v>0</v>
      </c>
    </row>
    <row r="621" spans="1:39" x14ac:dyDescent="0.3">
      <c r="A621">
        <v>1519185</v>
      </c>
      <c r="B621" t="s">
        <v>1155</v>
      </c>
      <c r="C621" t="s">
        <v>194</v>
      </c>
      <c r="D621">
        <v>2816835</v>
      </c>
      <c r="E621" t="s">
        <v>70</v>
      </c>
      <c r="H621" s="35">
        <v>40625</v>
      </c>
      <c r="I621" t="s">
        <v>90</v>
      </c>
      <c r="J621">
        <v>-13</v>
      </c>
      <c r="K621" t="s">
        <v>11</v>
      </c>
      <c r="M621" t="s">
        <v>69</v>
      </c>
      <c r="N621">
        <v>4280722</v>
      </c>
      <c r="O621" t="s">
        <v>134</v>
      </c>
      <c r="P621" s="35">
        <v>45191</v>
      </c>
      <c r="Q621" t="s">
        <v>56</v>
      </c>
      <c r="R621" s="35">
        <v>45191</v>
      </c>
      <c r="S621" s="35">
        <v>45184</v>
      </c>
      <c r="T621" t="s">
        <v>57</v>
      </c>
      <c r="U621">
        <v>500</v>
      </c>
      <c r="X621">
        <v>5</v>
      </c>
      <c r="Y621" t="s">
        <v>58</v>
      </c>
      <c r="AC621" t="s">
        <v>59</v>
      </c>
      <c r="AL621">
        <v>0</v>
      </c>
      <c r="AM621">
        <v>0</v>
      </c>
    </row>
    <row r="622" spans="1:39" x14ac:dyDescent="0.3">
      <c r="A622">
        <v>1521944</v>
      </c>
      <c r="B622" t="s">
        <v>1156</v>
      </c>
      <c r="C622" t="s">
        <v>708</v>
      </c>
      <c r="D622">
        <v>3611398</v>
      </c>
      <c r="E622" t="s">
        <v>76</v>
      </c>
      <c r="H622" s="35">
        <v>41719</v>
      </c>
      <c r="I622" t="s">
        <v>85</v>
      </c>
      <c r="J622">
        <v>-10</v>
      </c>
      <c r="K622" t="s">
        <v>6</v>
      </c>
      <c r="M622" t="s">
        <v>77</v>
      </c>
      <c r="N622">
        <v>4360002</v>
      </c>
      <c r="O622" t="s">
        <v>78</v>
      </c>
      <c r="P622" s="35">
        <v>45195</v>
      </c>
      <c r="Q622" t="s">
        <v>56</v>
      </c>
      <c r="R622" s="35">
        <v>45195</v>
      </c>
      <c r="T622" t="s">
        <v>63</v>
      </c>
      <c r="U622">
        <v>500</v>
      </c>
      <c r="X622">
        <v>5</v>
      </c>
      <c r="Y622" t="s">
        <v>58</v>
      </c>
      <c r="AC622" t="s">
        <v>59</v>
      </c>
      <c r="AL622">
        <v>0</v>
      </c>
      <c r="AM622">
        <v>0</v>
      </c>
    </row>
    <row r="623" spans="1:39" x14ac:dyDescent="0.3">
      <c r="A623">
        <v>1547400</v>
      </c>
      <c r="B623" t="s">
        <v>1158</v>
      </c>
      <c r="C623" t="s">
        <v>104</v>
      </c>
      <c r="D623">
        <v>1811405</v>
      </c>
      <c r="E623" t="s">
        <v>70</v>
      </c>
      <c r="H623" s="35">
        <v>40400</v>
      </c>
      <c r="I623" t="s">
        <v>110</v>
      </c>
      <c r="J623">
        <v>-14</v>
      </c>
      <c r="K623" t="s">
        <v>11</v>
      </c>
      <c r="M623" t="s">
        <v>71</v>
      </c>
      <c r="N623">
        <v>4180041</v>
      </c>
      <c r="O623" t="s">
        <v>471</v>
      </c>
      <c r="P623" s="35">
        <v>45246</v>
      </c>
      <c r="Q623" t="s">
        <v>56</v>
      </c>
      <c r="R623" s="35">
        <v>45246</v>
      </c>
      <c r="S623" s="35">
        <v>45176</v>
      </c>
      <c r="T623" t="s">
        <v>57</v>
      </c>
      <c r="U623">
        <v>500</v>
      </c>
      <c r="X623">
        <v>5</v>
      </c>
      <c r="Y623" t="s">
        <v>58</v>
      </c>
      <c r="AC623" t="s">
        <v>59</v>
      </c>
      <c r="AL623">
        <v>1</v>
      </c>
      <c r="AM623">
        <v>0</v>
      </c>
    </row>
    <row r="624" spans="1:39" x14ac:dyDescent="0.3">
      <c r="A624">
        <v>1427033</v>
      </c>
      <c r="B624" t="s">
        <v>1159</v>
      </c>
      <c r="C624" t="s">
        <v>1160</v>
      </c>
      <c r="D624">
        <v>4115397</v>
      </c>
      <c r="E624" t="s">
        <v>53</v>
      </c>
      <c r="F624" t="s">
        <v>53</v>
      </c>
      <c r="H624" s="35">
        <v>42130</v>
      </c>
      <c r="I624" t="s">
        <v>53</v>
      </c>
      <c r="J624">
        <v>-9</v>
      </c>
      <c r="K624" t="s">
        <v>6</v>
      </c>
      <c r="M624" t="s">
        <v>181</v>
      </c>
      <c r="N624">
        <v>4410016</v>
      </c>
      <c r="O624" t="s">
        <v>793</v>
      </c>
      <c r="P624" s="35">
        <v>45249</v>
      </c>
      <c r="Q624" t="s">
        <v>56</v>
      </c>
      <c r="R624" s="35">
        <v>44822</v>
      </c>
      <c r="T624" t="s">
        <v>63</v>
      </c>
      <c r="U624">
        <v>500</v>
      </c>
      <c r="X624">
        <v>5</v>
      </c>
      <c r="Y624" t="s">
        <v>58</v>
      </c>
      <c r="AC624" t="s">
        <v>59</v>
      </c>
      <c r="AL624">
        <v>0</v>
      </c>
      <c r="AM624">
        <v>0</v>
      </c>
    </row>
    <row r="625" spans="1:39" x14ac:dyDescent="0.3">
      <c r="A625">
        <v>1286464</v>
      </c>
      <c r="B625" t="s">
        <v>1161</v>
      </c>
      <c r="C625" t="s">
        <v>1162</v>
      </c>
      <c r="D625">
        <v>3731675</v>
      </c>
      <c r="E625" t="s">
        <v>53</v>
      </c>
      <c r="F625" t="s">
        <v>53</v>
      </c>
      <c r="H625" s="35">
        <v>40518</v>
      </c>
      <c r="I625" t="s">
        <v>110</v>
      </c>
      <c r="J625">
        <v>-14</v>
      </c>
      <c r="K625" t="s">
        <v>11</v>
      </c>
      <c r="M625" t="s">
        <v>67</v>
      </c>
      <c r="N625">
        <v>4370615</v>
      </c>
      <c r="O625" t="s">
        <v>864</v>
      </c>
      <c r="P625" s="35">
        <v>45226</v>
      </c>
      <c r="Q625" t="s">
        <v>56</v>
      </c>
      <c r="R625" s="35">
        <v>43747</v>
      </c>
      <c r="T625" t="s">
        <v>63</v>
      </c>
      <c r="U625">
        <v>500</v>
      </c>
      <c r="X625">
        <v>5</v>
      </c>
      <c r="Y625" t="s">
        <v>58</v>
      </c>
      <c r="AC625" t="s">
        <v>59</v>
      </c>
      <c r="AL625">
        <v>0</v>
      </c>
      <c r="AM625">
        <v>0</v>
      </c>
    </row>
    <row r="626" spans="1:39" x14ac:dyDescent="0.3">
      <c r="A626">
        <v>1286460</v>
      </c>
      <c r="B626" t="s">
        <v>1161</v>
      </c>
      <c r="C626" t="s">
        <v>1163</v>
      </c>
      <c r="D626">
        <v>3731674</v>
      </c>
      <c r="E626" t="s">
        <v>53</v>
      </c>
      <c r="H626" s="35">
        <v>39815</v>
      </c>
      <c r="I626" t="s">
        <v>102</v>
      </c>
      <c r="J626">
        <v>-15</v>
      </c>
      <c r="K626" t="s">
        <v>11</v>
      </c>
      <c r="M626" t="s">
        <v>67</v>
      </c>
      <c r="N626">
        <v>4370615</v>
      </c>
      <c r="O626" t="s">
        <v>864</v>
      </c>
      <c r="P626" s="35">
        <v>45230</v>
      </c>
      <c r="Q626" t="s">
        <v>56</v>
      </c>
      <c r="R626" s="35">
        <v>43747</v>
      </c>
      <c r="T626" t="s">
        <v>63</v>
      </c>
      <c r="U626">
        <v>500</v>
      </c>
      <c r="X626">
        <v>5</v>
      </c>
      <c r="Y626" t="s">
        <v>58</v>
      </c>
      <c r="AC626" t="s">
        <v>59</v>
      </c>
      <c r="AL626">
        <v>0</v>
      </c>
      <c r="AM626">
        <v>0</v>
      </c>
    </row>
    <row r="627" spans="1:39" x14ac:dyDescent="0.3">
      <c r="A627">
        <v>1456518</v>
      </c>
      <c r="B627" t="s">
        <v>1164</v>
      </c>
      <c r="C627" t="s">
        <v>1165</v>
      </c>
      <c r="D627">
        <v>4536030</v>
      </c>
      <c r="E627" t="s">
        <v>53</v>
      </c>
      <c r="F627" t="s">
        <v>53</v>
      </c>
      <c r="H627" s="35">
        <v>40340</v>
      </c>
      <c r="I627" t="s">
        <v>110</v>
      </c>
      <c r="J627">
        <v>-14</v>
      </c>
      <c r="K627" t="s">
        <v>11</v>
      </c>
      <c r="M627" t="s">
        <v>54</v>
      </c>
      <c r="N627">
        <v>4450417</v>
      </c>
      <c r="O627" t="s">
        <v>160</v>
      </c>
      <c r="P627" s="35">
        <v>45189</v>
      </c>
      <c r="Q627" t="s">
        <v>56</v>
      </c>
      <c r="R627" s="35">
        <v>44869</v>
      </c>
      <c r="T627" t="s">
        <v>63</v>
      </c>
      <c r="U627">
        <v>500</v>
      </c>
      <c r="X627">
        <v>5</v>
      </c>
      <c r="Y627" t="s">
        <v>58</v>
      </c>
      <c r="AC627" t="s">
        <v>59</v>
      </c>
      <c r="AL627">
        <v>0</v>
      </c>
      <c r="AM627">
        <v>0</v>
      </c>
    </row>
    <row r="628" spans="1:39" x14ac:dyDescent="0.3">
      <c r="A628">
        <v>1509962</v>
      </c>
      <c r="B628" t="s">
        <v>1166</v>
      </c>
      <c r="C628" t="s">
        <v>361</v>
      </c>
      <c r="D628">
        <v>3735990</v>
      </c>
      <c r="E628" t="s">
        <v>70</v>
      </c>
      <c r="H628" s="35">
        <v>38838</v>
      </c>
      <c r="I628" t="s">
        <v>94</v>
      </c>
      <c r="J628">
        <v>-18</v>
      </c>
      <c r="K628" t="s">
        <v>11</v>
      </c>
      <c r="M628" t="s">
        <v>67</v>
      </c>
      <c r="N628">
        <v>4370024</v>
      </c>
      <c r="O628" t="s">
        <v>429</v>
      </c>
      <c r="P628" s="35">
        <v>45180</v>
      </c>
      <c r="Q628" t="s">
        <v>56</v>
      </c>
      <c r="R628" s="35">
        <v>45180</v>
      </c>
      <c r="S628" s="35">
        <v>45167</v>
      </c>
      <c r="T628" t="s">
        <v>57</v>
      </c>
      <c r="U628">
        <v>500</v>
      </c>
      <c r="X628">
        <v>5</v>
      </c>
      <c r="Y628" t="s">
        <v>58</v>
      </c>
      <c r="AC628" t="s">
        <v>59</v>
      </c>
      <c r="AL628">
        <v>0</v>
      </c>
      <c r="AM628">
        <v>0</v>
      </c>
    </row>
    <row r="629" spans="1:39" x14ac:dyDescent="0.3">
      <c r="A629">
        <v>1563989</v>
      </c>
      <c r="B629" t="s">
        <v>5361</v>
      </c>
      <c r="C629" t="s">
        <v>1886</v>
      </c>
      <c r="D629">
        <v>1811514</v>
      </c>
      <c r="E629" t="s">
        <v>76</v>
      </c>
      <c r="H629" s="35">
        <v>42385</v>
      </c>
      <c r="I629" t="s">
        <v>53</v>
      </c>
      <c r="J629">
        <v>-9</v>
      </c>
      <c r="K629" t="s">
        <v>11</v>
      </c>
      <c r="M629" t="s">
        <v>71</v>
      </c>
      <c r="N629">
        <v>4180696</v>
      </c>
      <c r="O629" t="s">
        <v>137</v>
      </c>
      <c r="P629" s="35">
        <v>45336</v>
      </c>
      <c r="Q629" t="s">
        <v>56</v>
      </c>
      <c r="R629" s="35">
        <v>45336</v>
      </c>
      <c r="T629" t="s">
        <v>63</v>
      </c>
      <c r="U629">
        <v>500</v>
      </c>
      <c r="X629">
        <v>5</v>
      </c>
      <c r="Y629" t="s">
        <v>58</v>
      </c>
      <c r="AC629" t="s">
        <v>59</v>
      </c>
      <c r="AL629">
        <v>0</v>
      </c>
      <c r="AM629">
        <v>0</v>
      </c>
    </row>
    <row r="630" spans="1:39" x14ac:dyDescent="0.3">
      <c r="A630">
        <v>1358033</v>
      </c>
      <c r="B630" t="s">
        <v>1167</v>
      </c>
      <c r="C630" t="s">
        <v>251</v>
      </c>
      <c r="D630">
        <v>369713</v>
      </c>
      <c r="E630" t="s">
        <v>70</v>
      </c>
      <c r="F630" t="s">
        <v>70</v>
      </c>
      <c r="H630" s="35">
        <v>39443</v>
      </c>
      <c r="I630" t="s">
        <v>125</v>
      </c>
      <c r="J630">
        <v>-17</v>
      </c>
      <c r="K630" t="s">
        <v>11</v>
      </c>
      <c r="M630" t="s">
        <v>77</v>
      </c>
      <c r="N630">
        <v>4360728</v>
      </c>
      <c r="O630" t="s">
        <v>287</v>
      </c>
      <c r="P630" s="35">
        <v>45190</v>
      </c>
      <c r="Q630" t="s">
        <v>56</v>
      </c>
      <c r="R630" s="35">
        <v>44474</v>
      </c>
      <c r="T630" t="s">
        <v>63</v>
      </c>
      <c r="U630">
        <v>563</v>
      </c>
      <c r="X630">
        <v>5</v>
      </c>
      <c r="Y630" t="s">
        <v>58</v>
      </c>
      <c r="AC630" t="s">
        <v>59</v>
      </c>
      <c r="AL630">
        <v>0</v>
      </c>
      <c r="AM630">
        <v>0</v>
      </c>
    </row>
    <row r="631" spans="1:39" x14ac:dyDescent="0.3">
      <c r="A631">
        <v>1378393</v>
      </c>
      <c r="B631" t="s">
        <v>1169</v>
      </c>
      <c r="C631" t="s">
        <v>1170</v>
      </c>
      <c r="D631">
        <v>3733376</v>
      </c>
      <c r="E631" t="s">
        <v>53</v>
      </c>
      <c r="F631" t="s">
        <v>70</v>
      </c>
      <c r="H631" s="35">
        <v>40442</v>
      </c>
      <c r="I631" t="s">
        <v>110</v>
      </c>
      <c r="J631">
        <v>-14</v>
      </c>
      <c r="K631" t="s">
        <v>6</v>
      </c>
      <c r="M631" t="s">
        <v>67</v>
      </c>
      <c r="N631">
        <v>4370002</v>
      </c>
      <c r="O631" t="s">
        <v>68</v>
      </c>
      <c r="P631" s="35">
        <v>45235</v>
      </c>
      <c r="Q631" t="s">
        <v>56</v>
      </c>
      <c r="R631" s="35">
        <v>44529</v>
      </c>
      <c r="T631" t="s">
        <v>63</v>
      </c>
      <c r="U631">
        <v>500</v>
      </c>
      <c r="X631">
        <v>5</v>
      </c>
      <c r="Y631" t="s">
        <v>58</v>
      </c>
      <c r="AC631" t="s">
        <v>59</v>
      </c>
      <c r="AL631">
        <v>0</v>
      </c>
      <c r="AM631">
        <v>0</v>
      </c>
    </row>
    <row r="632" spans="1:39" x14ac:dyDescent="0.3">
      <c r="A632">
        <v>1346234</v>
      </c>
      <c r="B632" t="s">
        <v>1171</v>
      </c>
      <c r="C632" t="s">
        <v>1172</v>
      </c>
      <c r="D632">
        <v>1810183</v>
      </c>
      <c r="E632" t="s">
        <v>70</v>
      </c>
      <c r="F632" t="s">
        <v>70</v>
      </c>
      <c r="H632" s="35">
        <v>40146</v>
      </c>
      <c r="I632" t="s">
        <v>102</v>
      </c>
      <c r="J632">
        <v>-15</v>
      </c>
      <c r="K632" t="s">
        <v>11</v>
      </c>
      <c r="M632" t="s">
        <v>71</v>
      </c>
      <c r="N632">
        <v>4180738</v>
      </c>
      <c r="O632" t="s">
        <v>166</v>
      </c>
      <c r="P632" s="35">
        <v>45183</v>
      </c>
      <c r="Q632" t="s">
        <v>56</v>
      </c>
      <c r="R632" s="35">
        <v>44461</v>
      </c>
      <c r="T632" t="s">
        <v>63</v>
      </c>
      <c r="U632">
        <v>507</v>
      </c>
      <c r="X632">
        <v>5</v>
      </c>
      <c r="Y632" t="s">
        <v>58</v>
      </c>
      <c r="AC632" t="s">
        <v>59</v>
      </c>
      <c r="AL632">
        <v>0</v>
      </c>
      <c r="AM632">
        <v>0</v>
      </c>
    </row>
    <row r="633" spans="1:39" x14ac:dyDescent="0.3">
      <c r="A633">
        <v>1519050</v>
      </c>
      <c r="B633" t="s">
        <v>1174</v>
      </c>
      <c r="C633" t="s">
        <v>1175</v>
      </c>
      <c r="D633">
        <v>3736135</v>
      </c>
      <c r="E633" t="s">
        <v>53</v>
      </c>
      <c r="H633" s="35">
        <v>41581</v>
      </c>
      <c r="I633" t="s">
        <v>66</v>
      </c>
      <c r="J633">
        <v>-11</v>
      </c>
      <c r="K633" t="s">
        <v>6</v>
      </c>
      <c r="M633" t="s">
        <v>67</v>
      </c>
      <c r="N633">
        <v>4370349</v>
      </c>
      <c r="O633" t="s">
        <v>220</v>
      </c>
      <c r="P633" s="35">
        <v>45191</v>
      </c>
      <c r="Q633" t="s">
        <v>56</v>
      </c>
      <c r="R633" s="35">
        <v>45191</v>
      </c>
      <c r="S633" s="35">
        <v>45181</v>
      </c>
      <c r="T633" t="s">
        <v>57</v>
      </c>
      <c r="U633">
        <v>500</v>
      </c>
      <c r="X633">
        <v>5</v>
      </c>
      <c r="Y633" t="s">
        <v>58</v>
      </c>
      <c r="AC633" t="s">
        <v>59</v>
      </c>
      <c r="AL633">
        <v>0</v>
      </c>
      <c r="AM633">
        <v>0</v>
      </c>
    </row>
    <row r="634" spans="1:39" x14ac:dyDescent="0.3">
      <c r="A634">
        <v>1437653</v>
      </c>
      <c r="B634" t="s">
        <v>1176</v>
      </c>
      <c r="C634" t="s">
        <v>486</v>
      </c>
      <c r="D634">
        <v>3734364</v>
      </c>
      <c r="E634" t="s">
        <v>53</v>
      </c>
      <c r="F634" t="s">
        <v>53</v>
      </c>
      <c r="H634" s="35">
        <v>41171</v>
      </c>
      <c r="I634" t="s">
        <v>143</v>
      </c>
      <c r="J634">
        <v>-12</v>
      </c>
      <c r="K634" t="s">
        <v>11</v>
      </c>
      <c r="M634" t="s">
        <v>67</v>
      </c>
      <c r="N634">
        <v>4370289</v>
      </c>
      <c r="O634" t="s">
        <v>293</v>
      </c>
      <c r="P634" s="35">
        <v>45206</v>
      </c>
      <c r="Q634" t="s">
        <v>56</v>
      </c>
      <c r="R634" s="35">
        <v>44833</v>
      </c>
      <c r="T634" t="s">
        <v>63</v>
      </c>
      <c r="U634">
        <v>500</v>
      </c>
      <c r="X634">
        <v>5</v>
      </c>
      <c r="Y634" t="s">
        <v>58</v>
      </c>
      <c r="AC634" t="s">
        <v>59</v>
      </c>
      <c r="AL634">
        <v>0</v>
      </c>
      <c r="AM634">
        <v>0</v>
      </c>
    </row>
    <row r="635" spans="1:39" x14ac:dyDescent="0.3">
      <c r="A635">
        <v>1324204</v>
      </c>
      <c r="B635" t="s">
        <v>1177</v>
      </c>
      <c r="C635" t="s">
        <v>299</v>
      </c>
      <c r="D635">
        <v>1810107</v>
      </c>
      <c r="E635" t="s">
        <v>70</v>
      </c>
      <c r="F635" t="s">
        <v>70</v>
      </c>
      <c r="H635" s="35">
        <v>39875</v>
      </c>
      <c r="I635" t="s">
        <v>102</v>
      </c>
      <c r="J635">
        <v>-15</v>
      </c>
      <c r="K635" t="s">
        <v>11</v>
      </c>
      <c r="M635" t="s">
        <v>71</v>
      </c>
      <c r="N635">
        <v>4180728</v>
      </c>
      <c r="O635" t="s">
        <v>263</v>
      </c>
      <c r="P635" s="35">
        <v>45198</v>
      </c>
      <c r="Q635" t="s">
        <v>56</v>
      </c>
      <c r="R635" s="35">
        <v>44106</v>
      </c>
      <c r="T635" t="s">
        <v>63</v>
      </c>
      <c r="U635">
        <v>500</v>
      </c>
      <c r="X635">
        <v>5</v>
      </c>
      <c r="Y635" t="s">
        <v>58</v>
      </c>
      <c r="AC635" t="s">
        <v>59</v>
      </c>
      <c r="AL635">
        <v>0</v>
      </c>
      <c r="AM635">
        <v>0</v>
      </c>
    </row>
    <row r="636" spans="1:39" x14ac:dyDescent="0.3">
      <c r="A636">
        <v>1238199</v>
      </c>
      <c r="B636" t="s">
        <v>1177</v>
      </c>
      <c r="C636" t="s">
        <v>436</v>
      </c>
      <c r="D636">
        <v>189692</v>
      </c>
      <c r="E636" t="s">
        <v>70</v>
      </c>
      <c r="F636" t="s">
        <v>70</v>
      </c>
      <c r="H636" s="35">
        <v>38815</v>
      </c>
      <c r="I636" t="s">
        <v>94</v>
      </c>
      <c r="J636">
        <v>-18</v>
      </c>
      <c r="K636" t="s">
        <v>11</v>
      </c>
      <c r="M636" t="s">
        <v>71</v>
      </c>
      <c r="N636">
        <v>4180728</v>
      </c>
      <c r="O636" t="s">
        <v>263</v>
      </c>
      <c r="P636" s="35">
        <v>45198</v>
      </c>
      <c r="Q636" t="s">
        <v>56</v>
      </c>
      <c r="R636" s="35">
        <v>43390</v>
      </c>
      <c r="T636" t="s">
        <v>63</v>
      </c>
      <c r="U636">
        <v>670</v>
      </c>
      <c r="X636">
        <v>6</v>
      </c>
      <c r="Y636" t="s">
        <v>58</v>
      </c>
      <c r="AC636" t="s">
        <v>59</v>
      </c>
      <c r="AL636">
        <v>0</v>
      </c>
      <c r="AM636">
        <v>0</v>
      </c>
    </row>
    <row r="637" spans="1:39" x14ac:dyDescent="0.3">
      <c r="A637">
        <v>1076559</v>
      </c>
      <c r="B637" t="s">
        <v>1178</v>
      </c>
      <c r="C637" t="s">
        <v>690</v>
      </c>
      <c r="D637">
        <v>367892</v>
      </c>
      <c r="E637" t="s">
        <v>70</v>
      </c>
      <c r="F637" t="s">
        <v>70</v>
      </c>
      <c r="H637" s="35">
        <v>39085</v>
      </c>
      <c r="I637" t="s">
        <v>125</v>
      </c>
      <c r="J637">
        <v>-17</v>
      </c>
      <c r="K637" t="s">
        <v>6</v>
      </c>
      <c r="M637" t="s">
        <v>77</v>
      </c>
      <c r="N637">
        <v>4360343</v>
      </c>
      <c r="O637" t="s">
        <v>447</v>
      </c>
      <c r="P637" s="35">
        <v>45188</v>
      </c>
      <c r="Q637" t="s">
        <v>56</v>
      </c>
      <c r="R637" s="35">
        <v>42279</v>
      </c>
      <c r="T637" t="s">
        <v>63</v>
      </c>
      <c r="U637">
        <v>633</v>
      </c>
      <c r="X637">
        <v>6</v>
      </c>
      <c r="Y637" t="s">
        <v>58</v>
      </c>
      <c r="AC637" t="s">
        <v>59</v>
      </c>
      <c r="AL637">
        <v>0</v>
      </c>
      <c r="AM637">
        <v>0</v>
      </c>
    </row>
    <row r="638" spans="1:39" x14ac:dyDescent="0.3">
      <c r="A638">
        <v>1481635</v>
      </c>
      <c r="B638" t="s">
        <v>1178</v>
      </c>
      <c r="C638" t="s">
        <v>1179</v>
      </c>
      <c r="D638">
        <v>1811115</v>
      </c>
      <c r="E638" t="s">
        <v>53</v>
      </c>
      <c r="F638" t="s">
        <v>53</v>
      </c>
      <c r="H638" s="35">
        <v>40177</v>
      </c>
      <c r="I638" t="s">
        <v>102</v>
      </c>
      <c r="J638">
        <v>-15</v>
      </c>
      <c r="K638" t="s">
        <v>11</v>
      </c>
      <c r="M638" t="s">
        <v>71</v>
      </c>
      <c r="N638">
        <v>4180621</v>
      </c>
      <c r="O638" t="s">
        <v>770</v>
      </c>
      <c r="P638" s="35">
        <v>45219</v>
      </c>
      <c r="Q638" t="s">
        <v>56</v>
      </c>
      <c r="R638" s="35">
        <v>45023</v>
      </c>
      <c r="T638" t="s">
        <v>63</v>
      </c>
      <c r="U638">
        <v>500</v>
      </c>
      <c r="X638">
        <v>5</v>
      </c>
      <c r="Y638" t="s">
        <v>58</v>
      </c>
      <c r="AC638" t="s">
        <v>59</v>
      </c>
      <c r="AL638">
        <v>0</v>
      </c>
      <c r="AM638">
        <v>0</v>
      </c>
    </row>
    <row r="639" spans="1:39" x14ac:dyDescent="0.3">
      <c r="A639">
        <v>1533579</v>
      </c>
      <c r="B639" t="s">
        <v>1178</v>
      </c>
      <c r="C639" t="s">
        <v>1180</v>
      </c>
      <c r="D639">
        <v>3736403</v>
      </c>
      <c r="E639" t="s">
        <v>70</v>
      </c>
      <c r="H639" s="35">
        <v>41232</v>
      </c>
      <c r="I639" t="s">
        <v>143</v>
      </c>
      <c r="J639">
        <v>-12</v>
      </c>
      <c r="K639" t="s">
        <v>11</v>
      </c>
      <c r="M639" t="s">
        <v>67</v>
      </c>
      <c r="N639">
        <v>4370439</v>
      </c>
      <c r="O639" t="s">
        <v>593</v>
      </c>
      <c r="P639" s="35">
        <v>45209</v>
      </c>
      <c r="Q639" t="s">
        <v>56</v>
      </c>
      <c r="R639" s="35">
        <v>45209</v>
      </c>
      <c r="T639" t="s">
        <v>63</v>
      </c>
      <c r="U639">
        <v>500</v>
      </c>
      <c r="X639">
        <v>5</v>
      </c>
      <c r="Y639" t="s">
        <v>58</v>
      </c>
      <c r="AC639" t="s">
        <v>59</v>
      </c>
      <c r="AL639">
        <v>0</v>
      </c>
      <c r="AM639">
        <v>0</v>
      </c>
    </row>
    <row r="640" spans="1:39" x14ac:dyDescent="0.3">
      <c r="A640">
        <v>1429312</v>
      </c>
      <c r="B640" t="s">
        <v>1181</v>
      </c>
      <c r="C640" t="s">
        <v>80</v>
      </c>
      <c r="D640">
        <v>2816427</v>
      </c>
      <c r="E640" t="s">
        <v>70</v>
      </c>
      <c r="F640" t="s">
        <v>70</v>
      </c>
      <c r="H640" s="35">
        <v>40085</v>
      </c>
      <c r="I640" t="s">
        <v>102</v>
      </c>
      <c r="J640">
        <v>-15</v>
      </c>
      <c r="K640" t="s">
        <v>11</v>
      </c>
      <c r="M640" t="s">
        <v>69</v>
      </c>
      <c r="N640">
        <v>4280722</v>
      </c>
      <c r="O640" t="s">
        <v>134</v>
      </c>
      <c r="P640" s="35">
        <v>45191</v>
      </c>
      <c r="Q640" t="s">
        <v>56</v>
      </c>
      <c r="R640" s="35">
        <v>44824</v>
      </c>
      <c r="T640" t="s">
        <v>63</v>
      </c>
      <c r="U640">
        <v>500</v>
      </c>
      <c r="X640">
        <v>5</v>
      </c>
      <c r="Y640" t="s">
        <v>58</v>
      </c>
      <c r="AC640" t="s">
        <v>59</v>
      </c>
      <c r="AL640">
        <v>1</v>
      </c>
      <c r="AM640">
        <v>0</v>
      </c>
    </row>
    <row r="641" spans="1:39" x14ac:dyDescent="0.3">
      <c r="A641">
        <v>1449259</v>
      </c>
      <c r="B641" t="s">
        <v>1182</v>
      </c>
      <c r="C641" t="s">
        <v>289</v>
      </c>
      <c r="D641">
        <v>4115578</v>
      </c>
      <c r="E641" t="s">
        <v>53</v>
      </c>
      <c r="F641" t="s">
        <v>53</v>
      </c>
      <c r="H641" s="35">
        <v>40277</v>
      </c>
      <c r="I641" t="s">
        <v>110</v>
      </c>
      <c r="J641">
        <v>-14</v>
      </c>
      <c r="K641" t="s">
        <v>11</v>
      </c>
      <c r="M641" t="s">
        <v>181</v>
      </c>
      <c r="N641">
        <v>4410612</v>
      </c>
      <c r="O641" t="s">
        <v>213</v>
      </c>
      <c r="P641" s="35">
        <v>45188</v>
      </c>
      <c r="Q641" t="s">
        <v>56</v>
      </c>
      <c r="R641" s="35">
        <v>44848</v>
      </c>
      <c r="T641" t="s">
        <v>63</v>
      </c>
      <c r="U641">
        <v>500</v>
      </c>
      <c r="X641">
        <v>5</v>
      </c>
      <c r="Y641" t="s">
        <v>58</v>
      </c>
      <c r="AC641" t="s">
        <v>59</v>
      </c>
      <c r="AL641">
        <v>0</v>
      </c>
      <c r="AM641">
        <v>0</v>
      </c>
    </row>
    <row r="642" spans="1:39" x14ac:dyDescent="0.3">
      <c r="A642">
        <v>1450528</v>
      </c>
      <c r="B642" t="s">
        <v>1183</v>
      </c>
      <c r="C642" t="s">
        <v>189</v>
      </c>
      <c r="D642">
        <v>4115614</v>
      </c>
      <c r="E642" t="s">
        <v>70</v>
      </c>
      <c r="F642" t="s">
        <v>53</v>
      </c>
      <c r="H642" s="35">
        <v>41634</v>
      </c>
      <c r="I642" t="s">
        <v>66</v>
      </c>
      <c r="J642">
        <v>-11</v>
      </c>
      <c r="K642" t="s">
        <v>11</v>
      </c>
      <c r="M642" t="s">
        <v>181</v>
      </c>
      <c r="N642">
        <v>4410726</v>
      </c>
      <c r="O642" t="s">
        <v>389</v>
      </c>
      <c r="P642" s="35">
        <v>45190</v>
      </c>
      <c r="Q642" t="s">
        <v>56</v>
      </c>
      <c r="R642" s="35">
        <v>44851</v>
      </c>
      <c r="T642" t="s">
        <v>63</v>
      </c>
      <c r="U642">
        <v>599</v>
      </c>
      <c r="X642">
        <v>5</v>
      </c>
      <c r="Y642" t="s">
        <v>58</v>
      </c>
      <c r="AC642" t="s">
        <v>59</v>
      </c>
      <c r="AL642">
        <v>0</v>
      </c>
      <c r="AM642">
        <v>0</v>
      </c>
    </row>
    <row r="643" spans="1:39" x14ac:dyDescent="0.3">
      <c r="A643">
        <v>1513943</v>
      </c>
      <c r="B643" t="s">
        <v>1184</v>
      </c>
      <c r="C643" t="s">
        <v>106</v>
      </c>
      <c r="D643">
        <v>4538092</v>
      </c>
      <c r="E643" t="s">
        <v>70</v>
      </c>
      <c r="H643" s="35">
        <v>41533</v>
      </c>
      <c r="I643" t="s">
        <v>66</v>
      </c>
      <c r="J643">
        <v>-11</v>
      </c>
      <c r="K643" t="s">
        <v>11</v>
      </c>
      <c r="M643" t="s">
        <v>54</v>
      </c>
      <c r="N643">
        <v>4450108</v>
      </c>
      <c r="O643" t="s">
        <v>157</v>
      </c>
      <c r="P643" s="35">
        <v>45186</v>
      </c>
      <c r="Q643" t="s">
        <v>56</v>
      </c>
      <c r="R643" s="35">
        <v>45186</v>
      </c>
      <c r="T643" t="s">
        <v>63</v>
      </c>
      <c r="U643">
        <v>500</v>
      </c>
      <c r="X643">
        <v>5</v>
      </c>
      <c r="Y643" t="s">
        <v>58</v>
      </c>
      <c r="AC643" t="s">
        <v>59</v>
      </c>
      <c r="AL643">
        <v>0</v>
      </c>
      <c r="AM643">
        <v>0</v>
      </c>
    </row>
    <row r="644" spans="1:39" x14ac:dyDescent="0.3">
      <c r="A644">
        <v>1523894</v>
      </c>
      <c r="B644" t="s">
        <v>1184</v>
      </c>
      <c r="C644" t="s">
        <v>1185</v>
      </c>
      <c r="D644">
        <v>4538245</v>
      </c>
      <c r="E644" t="s">
        <v>53</v>
      </c>
      <c r="H644" s="35">
        <v>42856</v>
      </c>
      <c r="I644" t="s">
        <v>53</v>
      </c>
      <c r="J644">
        <v>-9</v>
      </c>
      <c r="K644" t="s">
        <v>6</v>
      </c>
      <c r="M644" t="s">
        <v>54</v>
      </c>
      <c r="N644">
        <v>4450026</v>
      </c>
      <c r="O644" t="s">
        <v>62</v>
      </c>
      <c r="P644" s="35">
        <v>45197</v>
      </c>
      <c r="Q644" t="s">
        <v>56</v>
      </c>
      <c r="R644" s="35">
        <v>45197</v>
      </c>
      <c r="T644" t="s">
        <v>63</v>
      </c>
      <c r="U644">
        <v>500</v>
      </c>
      <c r="X644">
        <v>5</v>
      </c>
      <c r="Y644" t="s">
        <v>58</v>
      </c>
      <c r="AC644" t="s">
        <v>59</v>
      </c>
      <c r="AL644">
        <v>0</v>
      </c>
      <c r="AM644">
        <v>0</v>
      </c>
    </row>
    <row r="645" spans="1:39" x14ac:dyDescent="0.3">
      <c r="A645">
        <v>1419263</v>
      </c>
      <c r="B645" t="s">
        <v>1184</v>
      </c>
      <c r="C645" t="s">
        <v>984</v>
      </c>
      <c r="D645">
        <v>3733871</v>
      </c>
      <c r="E645" t="s">
        <v>70</v>
      </c>
      <c r="F645" t="s">
        <v>70</v>
      </c>
      <c r="H645" s="35">
        <v>40994</v>
      </c>
      <c r="I645" t="s">
        <v>143</v>
      </c>
      <c r="J645">
        <v>-12</v>
      </c>
      <c r="K645" t="s">
        <v>11</v>
      </c>
      <c r="M645" t="s">
        <v>67</v>
      </c>
      <c r="N645">
        <v>4370439</v>
      </c>
      <c r="O645" t="s">
        <v>593</v>
      </c>
      <c r="P645" s="35">
        <v>45190</v>
      </c>
      <c r="Q645" t="s">
        <v>56</v>
      </c>
      <c r="R645" s="35">
        <v>44809</v>
      </c>
      <c r="T645" t="s">
        <v>63</v>
      </c>
      <c r="U645">
        <v>541</v>
      </c>
      <c r="X645">
        <v>5</v>
      </c>
      <c r="Y645" t="s">
        <v>58</v>
      </c>
      <c r="AC645" t="s">
        <v>59</v>
      </c>
      <c r="AL645">
        <v>0</v>
      </c>
      <c r="AM645">
        <v>0</v>
      </c>
    </row>
    <row r="646" spans="1:39" x14ac:dyDescent="0.3">
      <c r="A646">
        <v>1515783</v>
      </c>
      <c r="B646" t="s">
        <v>1184</v>
      </c>
      <c r="C646" t="s">
        <v>279</v>
      </c>
      <c r="D646">
        <v>3736080</v>
      </c>
      <c r="E646" t="s">
        <v>70</v>
      </c>
      <c r="H646" s="35">
        <v>40999</v>
      </c>
      <c r="I646" t="s">
        <v>143</v>
      </c>
      <c r="J646">
        <v>-12</v>
      </c>
      <c r="K646" t="s">
        <v>11</v>
      </c>
      <c r="M646" t="s">
        <v>67</v>
      </c>
      <c r="N646">
        <v>4370498</v>
      </c>
      <c r="O646" t="s">
        <v>95</v>
      </c>
      <c r="P646" s="35">
        <v>45189</v>
      </c>
      <c r="Q646" t="s">
        <v>56</v>
      </c>
      <c r="R646" s="35">
        <v>45189</v>
      </c>
      <c r="T646" t="s">
        <v>63</v>
      </c>
      <c r="U646">
        <v>500</v>
      </c>
      <c r="X646">
        <v>5</v>
      </c>
      <c r="Y646" t="s">
        <v>58</v>
      </c>
      <c r="AC646" t="s">
        <v>59</v>
      </c>
      <c r="AL646">
        <v>0</v>
      </c>
      <c r="AM646">
        <v>0</v>
      </c>
    </row>
    <row r="647" spans="1:39" x14ac:dyDescent="0.3">
      <c r="A647">
        <v>1515986</v>
      </c>
      <c r="B647" t="s">
        <v>1184</v>
      </c>
      <c r="C647" t="s">
        <v>279</v>
      </c>
      <c r="D647">
        <v>2816802</v>
      </c>
      <c r="E647" t="s">
        <v>53</v>
      </c>
      <c r="H647" s="35">
        <v>40148</v>
      </c>
      <c r="I647" t="s">
        <v>102</v>
      </c>
      <c r="J647">
        <v>-15</v>
      </c>
      <c r="K647" t="s">
        <v>11</v>
      </c>
      <c r="M647" t="s">
        <v>69</v>
      </c>
      <c r="N647">
        <v>4280612</v>
      </c>
      <c r="O647" t="s">
        <v>405</v>
      </c>
      <c r="P647" s="35">
        <v>45189</v>
      </c>
      <c r="Q647" t="s">
        <v>56</v>
      </c>
      <c r="R647" s="35">
        <v>45189</v>
      </c>
      <c r="S647" s="35">
        <v>45182</v>
      </c>
      <c r="T647" t="s">
        <v>57</v>
      </c>
      <c r="U647">
        <v>500</v>
      </c>
      <c r="X647">
        <v>5</v>
      </c>
      <c r="Y647" t="s">
        <v>58</v>
      </c>
      <c r="AC647" t="s">
        <v>59</v>
      </c>
      <c r="AL647">
        <v>1</v>
      </c>
      <c r="AM647">
        <v>0</v>
      </c>
    </row>
    <row r="648" spans="1:39" x14ac:dyDescent="0.3">
      <c r="A648">
        <v>1506647</v>
      </c>
      <c r="B648" t="s">
        <v>1184</v>
      </c>
      <c r="C648" t="s">
        <v>870</v>
      </c>
      <c r="D648">
        <v>3735912</v>
      </c>
      <c r="E648" t="s">
        <v>53</v>
      </c>
      <c r="H648" s="35">
        <v>40602</v>
      </c>
      <c r="I648" t="s">
        <v>90</v>
      </c>
      <c r="J648">
        <v>-13</v>
      </c>
      <c r="K648" t="s">
        <v>11</v>
      </c>
      <c r="M648" t="s">
        <v>67</v>
      </c>
      <c r="N648">
        <v>4370464</v>
      </c>
      <c r="O648" t="s">
        <v>145</v>
      </c>
      <c r="P648" s="35">
        <v>45171</v>
      </c>
      <c r="Q648" t="s">
        <v>56</v>
      </c>
      <c r="R648" s="35">
        <v>45171</v>
      </c>
      <c r="T648" t="s">
        <v>63</v>
      </c>
      <c r="U648">
        <v>500</v>
      </c>
      <c r="X648">
        <v>5</v>
      </c>
      <c r="Y648" t="s">
        <v>58</v>
      </c>
      <c r="AC648" t="s">
        <v>59</v>
      </c>
      <c r="AL648">
        <v>0</v>
      </c>
      <c r="AM648">
        <v>0</v>
      </c>
    </row>
    <row r="649" spans="1:39" x14ac:dyDescent="0.3">
      <c r="A649">
        <v>1525595</v>
      </c>
      <c r="B649" t="s">
        <v>1186</v>
      </c>
      <c r="C649" t="s">
        <v>1187</v>
      </c>
      <c r="D649">
        <v>4115956</v>
      </c>
      <c r="E649" t="s">
        <v>53</v>
      </c>
      <c r="H649" s="35">
        <v>41466</v>
      </c>
      <c r="I649" t="s">
        <v>66</v>
      </c>
      <c r="J649">
        <v>-11</v>
      </c>
      <c r="K649" t="s">
        <v>11</v>
      </c>
      <c r="M649" t="s">
        <v>181</v>
      </c>
      <c r="N649">
        <v>4410466</v>
      </c>
      <c r="O649" t="s">
        <v>236</v>
      </c>
      <c r="P649" s="35">
        <v>45198</v>
      </c>
      <c r="Q649" t="s">
        <v>56</v>
      </c>
      <c r="R649" s="35">
        <v>45198</v>
      </c>
      <c r="T649" t="s">
        <v>63</v>
      </c>
      <c r="U649">
        <v>500</v>
      </c>
      <c r="X649">
        <v>5</v>
      </c>
      <c r="Y649" t="s">
        <v>58</v>
      </c>
      <c r="AC649" t="s">
        <v>59</v>
      </c>
      <c r="AL649">
        <v>0</v>
      </c>
      <c r="AM649">
        <v>0</v>
      </c>
    </row>
    <row r="650" spans="1:39" x14ac:dyDescent="0.3">
      <c r="A650">
        <v>1066033</v>
      </c>
      <c r="B650" t="s">
        <v>1188</v>
      </c>
      <c r="C650" t="s">
        <v>1189</v>
      </c>
      <c r="D650">
        <v>4527223</v>
      </c>
      <c r="E650" t="s">
        <v>70</v>
      </c>
      <c r="F650" t="s">
        <v>70</v>
      </c>
      <c r="H650" s="35">
        <v>39205</v>
      </c>
      <c r="I650" t="s">
        <v>125</v>
      </c>
      <c r="J650">
        <v>-17</v>
      </c>
      <c r="K650" t="s">
        <v>11</v>
      </c>
      <c r="M650" t="s">
        <v>54</v>
      </c>
      <c r="N650">
        <v>4450571</v>
      </c>
      <c r="O650" t="s">
        <v>332</v>
      </c>
      <c r="P650" s="35">
        <v>45134</v>
      </c>
      <c r="Q650" t="s">
        <v>56</v>
      </c>
      <c r="R650" s="35">
        <v>42265</v>
      </c>
      <c r="T650" t="s">
        <v>63</v>
      </c>
      <c r="U650">
        <v>826</v>
      </c>
      <c r="X650">
        <v>8</v>
      </c>
      <c r="Y650" t="s">
        <v>58</v>
      </c>
      <c r="AC650" t="s">
        <v>59</v>
      </c>
      <c r="AL650">
        <v>0</v>
      </c>
      <c r="AM650">
        <v>0</v>
      </c>
    </row>
    <row r="651" spans="1:39" x14ac:dyDescent="0.3">
      <c r="A651">
        <v>1405845</v>
      </c>
      <c r="B651" t="s">
        <v>1188</v>
      </c>
      <c r="C651" t="s">
        <v>1190</v>
      </c>
      <c r="D651">
        <v>2816310</v>
      </c>
      <c r="E651" t="s">
        <v>53</v>
      </c>
      <c r="F651" t="s">
        <v>53</v>
      </c>
      <c r="H651" s="35">
        <v>42315</v>
      </c>
      <c r="I651" t="s">
        <v>53</v>
      </c>
      <c r="J651">
        <v>-9</v>
      </c>
      <c r="K651" t="s">
        <v>11</v>
      </c>
      <c r="M651" t="s">
        <v>69</v>
      </c>
      <c r="N651">
        <v>4280004</v>
      </c>
      <c r="O651" t="s">
        <v>99</v>
      </c>
      <c r="P651" s="35">
        <v>45189</v>
      </c>
      <c r="Q651" t="s">
        <v>56</v>
      </c>
      <c r="R651" s="35">
        <v>44714</v>
      </c>
      <c r="T651" t="s">
        <v>63</v>
      </c>
      <c r="U651">
        <v>500</v>
      </c>
      <c r="X651">
        <v>5</v>
      </c>
      <c r="Y651" t="s">
        <v>58</v>
      </c>
      <c r="AC651" t="s">
        <v>59</v>
      </c>
      <c r="AL651">
        <v>0</v>
      </c>
      <c r="AM651">
        <v>0</v>
      </c>
    </row>
    <row r="652" spans="1:39" x14ac:dyDescent="0.3">
      <c r="A652">
        <v>1230307</v>
      </c>
      <c r="B652" t="s">
        <v>1191</v>
      </c>
      <c r="C652" t="s">
        <v>1192</v>
      </c>
      <c r="D652">
        <v>4113888</v>
      </c>
      <c r="E652" t="s">
        <v>53</v>
      </c>
      <c r="F652" t="s">
        <v>53</v>
      </c>
      <c r="H652" s="35">
        <v>41250</v>
      </c>
      <c r="I652" t="s">
        <v>143</v>
      </c>
      <c r="J652">
        <v>-12</v>
      </c>
      <c r="K652" t="s">
        <v>11</v>
      </c>
      <c r="M652" t="s">
        <v>181</v>
      </c>
      <c r="N652">
        <v>4410080</v>
      </c>
      <c r="O652" t="s">
        <v>182</v>
      </c>
      <c r="P652" s="35">
        <v>45190</v>
      </c>
      <c r="Q652" t="s">
        <v>56</v>
      </c>
      <c r="R652" s="35">
        <v>43375</v>
      </c>
      <c r="T652" t="s">
        <v>63</v>
      </c>
      <c r="U652">
        <v>500</v>
      </c>
      <c r="X652">
        <v>5</v>
      </c>
      <c r="Y652" t="s">
        <v>58</v>
      </c>
      <c r="AC652" t="s">
        <v>59</v>
      </c>
      <c r="AL652">
        <v>0</v>
      </c>
      <c r="AM652">
        <v>0</v>
      </c>
    </row>
    <row r="653" spans="1:39" x14ac:dyDescent="0.3">
      <c r="A653">
        <v>1439091</v>
      </c>
      <c r="B653" t="s">
        <v>1191</v>
      </c>
      <c r="C653" t="s">
        <v>1193</v>
      </c>
      <c r="D653">
        <v>4115517</v>
      </c>
      <c r="E653" t="s">
        <v>53</v>
      </c>
      <c r="F653" t="s">
        <v>53</v>
      </c>
      <c r="H653" s="35">
        <v>43397</v>
      </c>
      <c r="I653" t="s">
        <v>53</v>
      </c>
      <c r="J653">
        <v>-9</v>
      </c>
      <c r="K653" t="s">
        <v>11</v>
      </c>
      <c r="M653" t="s">
        <v>181</v>
      </c>
      <c r="N653">
        <v>4410080</v>
      </c>
      <c r="O653" t="s">
        <v>182</v>
      </c>
      <c r="P653" s="35">
        <v>45190</v>
      </c>
      <c r="Q653" t="s">
        <v>56</v>
      </c>
      <c r="R653" s="35">
        <v>44834</v>
      </c>
      <c r="T653" t="s">
        <v>63</v>
      </c>
      <c r="U653">
        <v>500</v>
      </c>
      <c r="X653">
        <v>5</v>
      </c>
      <c r="Y653" t="s">
        <v>58</v>
      </c>
      <c r="AC653" t="s">
        <v>59</v>
      </c>
      <c r="AL653">
        <v>0</v>
      </c>
      <c r="AM653">
        <v>0</v>
      </c>
    </row>
    <row r="654" spans="1:39" x14ac:dyDescent="0.3">
      <c r="A654">
        <v>1429631</v>
      </c>
      <c r="B654" t="s">
        <v>131</v>
      </c>
      <c r="C654" t="s">
        <v>259</v>
      </c>
      <c r="D654">
        <v>4535328</v>
      </c>
      <c r="E654" t="s">
        <v>70</v>
      </c>
      <c r="F654" t="s">
        <v>53</v>
      </c>
      <c r="H654" s="35">
        <v>39769</v>
      </c>
      <c r="I654" t="s">
        <v>98</v>
      </c>
      <c r="J654">
        <v>-16</v>
      </c>
      <c r="K654" t="s">
        <v>11</v>
      </c>
      <c r="M654" t="s">
        <v>54</v>
      </c>
      <c r="N654">
        <v>4450192</v>
      </c>
      <c r="O654" t="s">
        <v>128</v>
      </c>
      <c r="P654" s="35">
        <v>45187</v>
      </c>
      <c r="Q654" t="s">
        <v>56</v>
      </c>
      <c r="R654" s="35">
        <v>44824</v>
      </c>
      <c r="T654" t="s">
        <v>63</v>
      </c>
      <c r="U654">
        <v>500</v>
      </c>
      <c r="X654">
        <v>5</v>
      </c>
      <c r="Y654" t="s">
        <v>58</v>
      </c>
      <c r="AC654" t="s">
        <v>59</v>
      </c>
      <c r="AL654">
        <v>1</v>
      </c>
      <c r="AM654">
        <v>1</v>
      </c>
    </row>
    <row r="655" spans="1:39" x14ac:dyDescent="0.3">
      <c r="A655">
        <v>1223007</v>
      </c>
      <c r="B655" t="s">
        <v>1194</v>
      </c>
      <c r="C655" t="s">
        <v>1195</v>
      </c>
      <c r="D655">
        <v>4113840</v>
      </c>
      <c r="E655" t="s">
        <v>53</v>
      </c>
      <c r="H655" s="35">
        <v>40415</v>
      </c>
      <c r="I655" t="s">
        <v>110</v>
      </c>
      <c r="J655">
        <v>-14</v>
      </c>
      <c r="K655" t="s">
        <v>11</v>
      </c>
      <c r="M655" t="s">
        <v>181</v>
      </c>
      <c r="N655">
        <v>4410612</v>
      </c>
      <c r="O655" t="s">
        <v>213</v>
      </c>
      <c r="P655" s="35">
        <v>45178</v>
      </c>
      <c r="Q655" t="s">
        <v>56</v>
      </c>
      <c r="R655" s="35">
        <v>43364</v>
      </c>
      <c r="T655" t="s">
        <v>63</v>
      </c>
      <c r="U655">
        <v>500</v>
      </c>
      <c r="X655">
        <v>5</v>
      </c>
      <c r="Y655" t="s">
        <v>58</v>
      </c>
      <c r="AC655" t="s">
        <v>59</v>
      </c>
      <c r="AL655">
        <v>0</v>
      </c>
      <c r="AM655">
        <v>0</v>
      </c>
    </row>
    <row r="656" spans="1:39" x14ac:dyDescent="0.3">
      <c r="A656">
        <v>1449261</v>
      </c>
      <c r="B656" t="s">
        <v>1196</v>
      </c>
      <c r="C656" t="s">
        <v>101</v>
      </c>
      <c r="D656">
        <v>4115579</v>
      </c>
      <c r="E656" t="s">
        <v>53</v>
      </c>
      <c r="F656" t="s">
        <v>53</v>
      </c>
      <c r="H656" s="35">
        <v>41663</v>
      </c>
      <c r="I656" t="s">
        <v>85</v>
      </c>
      <c r="J656">
        <v>-10</v>
      </c>
      <c r="K656" t="s">
        <v>11</v>
      </c>
      <c r="M656" t="s">
        <v>181</v>
      </c>
      <c r="N656">
        <v>4410612</v>
      </c>
      <c r="O656" t="s">
        <v>213</v>
      </c>
      <c r="P656" s="35">
        <v>45178</v>
      </c>
      <c r="Q656" t="s">
        <v>56</v>
      </c>
      <c r="R656" s="35">
        <v>44848</v>
      </c>
      <c r="T656" t="s">
        <v>63</v>
      </c>
      <c r="U656">
        <v>500</v>
      </c>
      <c r="X656">
        <v>5</v>
      </c>
      <c r="Y656" t="s">
        <v>58</v>
      </c>
      <c r="AC656" t="s">
        <v>59</v>
      </c>
      <c r="AL656">
        <v>0</v>
      </c>
      <c r="AM656">
        <v>0</v>
      </c>
    </row>
    <row r="657" spans="1:39" x14ac:dyDescent="0.3">
      <c r="A657">
        <v>1425177</v>
      </c>
      <c r="B657" t="s">
        <v>1197</v>
      </c>
      <c r="C657" t="s">
        <v>664</v>
      </c>
      <c r="D657">
        <v>3734019</v>
      </c>
      <c r="E657" t="s">
        <v>53</v>
      </c>
      <c r="F657" t="s">
        <v>53</v>
      </c>
      <c r="H657" s="35">
        <v>40761</v>
      </c>
      <c r="I657" t="s">
        <v>90</v>
      </c>
      <c r="J657">
        <v>-13</v>
      </c>
      <c r="K657" t="s">
        <v>11</v>
      </c>
      <c r="M657" t="s">
        <v>67</v>
      </c>
      <c r="N657">
        <v>4370002</v>
      </c>
      <c r="O657" t="s">
        <v>68</v>
      </c>
      <c r="P657" s="35">
        <v>45165</v>
      </c>
      <c r="Q657" t="s">
        <v>56</v>
      </c>
      <c r="R657" s="35">
        <v>44819</v>
      </c>
      <c r="T657" t="s">
        <v>63</v>
      </c>
      <c r="U657">
        <v>500</v>
      </c>
      <c r="X657">
        <v>5</v>
      </c>
      <c r="Y657" t="s">
        <v>58</v>
      </c>
      <c r="AC657" t="s">
        <v>59</v>
      </c>
      <c r="AL657">
        <v>0</v>
      </c>
      <c r="AM657">
        <v>0</v>
      </c>
    </row>
    <row r="658" spans="1:39" x14ac:dyDescent="0.3">
      <c r="A658">
        <v>1546055</v>
      </c>
      <c r="B658" t="s">
        <v>1198</v>
      </c>
      <c r="C658" t="s">
        <v>259</v>
      </c>
      <c r="D658">
        <v>3736590</v>
      </c>
      <c r="E658" t="s">
        <v>76</v>
      </c>
      <c r="H658" s="35">
        <v>41977</v>
      </c>
      <c r="I658" t="s">
        <v>85</v>
      </c>
      <c r="J658">
        <v>-10</v>
      </c>
      <c r="K658" t="s">
        <v>11</v>
      </c>
      <c r="M658" t="s">
        <v>67</v>
      </c>
      <c r="N658">
        <v>4370002</v>
      </c>
      <c r="O658" t="s">
        <v>68</v>
      </c>
      <c r="P658" s="35">
        <v>45243</v>
      </c>
      <c r="Q658" t="s">
        <v>56</v>
      </c>
      <c r="R658" s="35">
        <v>45243</v>
      </c>
      <c r="T658" t="s">
        <v>63</v>
      </c>
      <c r="U658">
        <v>500</v>
      </c>
      <c r="X658">
        <v>5</v>
      </c>
      <c r="Y658" t="s">
        <v>58</v>
      </c>
      <c r="AC658" t="s">
        <v>59</v>
      </c>
      <c r="AL658">
        <v>0</v>
      </c>
      <c r="AM658">
        <v>0</v>
      </c>
    </row>
    <row r="659" spans="1:39" x14ac:dyDescent="0.3">
      <c r="A659">
        <v>1433795</v>
      </c>
      <c r="B659" t="s">
        <v>1200</v>
      </c>
      <c r="C659" t="s">
        <v>1201</v>
      </c>
      <c r="D659">
        <v>2816464</v>
      </c>
      <c r="E659" t="s">
        <v>70</v>
      </c>
      <c r="F659" t="s">
        <v>70</v>
      </c>
      <c r="H659" s="35">
        <v>41976</v>
      </c>
      <c r="I659" t="s">
        <v>85</v>
      </c>
      <c r="J659">
        <v>-10</v>
      </c>
      <c r="K659" t="s">
        <v>6</v>
      </c>
      <c r="M659" t="s">
        <v>69</v>
      </c>
      <c r="N659">
        <v>4280045</v>
      </c>
      <c r="O659" t="s">
        <v>172</v>
      </c>
      <c r="P659" s="35">
        <v>45189</v>
      </c>
      <c r="Q659" t="s">
        <v>56</v>
      </c>
      <c r="R659" s="35">
        <v>44828</v>
      </c>
      <c r="T659" t="s">
        <v>63</v>
      </c>
      <c r="U659">
        <v>500</v>
      </c>
      <c r="X659">
        <v>5</v>
      </c>
      <c r="Y659" t="s">
        <v>58</v>
      </c>
      <c r="AC659" t="s">
        <v>59</v>
      </c>
      <c r="AL659">
        <v>0</v>
      </c>
      <c r="AM659">
        <v>0</v>
      </c>
    </row>
    <row r="660" spans="1:39" x14ac:dyDescent="0.3">
      <c r="A660">
        <v>1433804</v>
      </c>
      <c r="B660" t="s">
        <v>1200</v>
      </c>
      <c r="C660" t="s">
        <v>1202</v>
      </c>
      <c r="D660">
        <v>2816465</v>
      </c>
      <c r="E660" t="s">
        <v>70</v>
      </c>
      <c r="F660" t="s">
        <v>70</v>
      </c>
      <c r="H660" s="35">
        <v>40485</v>
      </c>
      <c r="I660" t="s">
        <v>110</v>
      </c>
      <c r="J660">
        <v>-14</v>
      </c>
      <c r="K660" t="s">
        <v>11</v>
      </c>
      <c r="M660" t="s">
        <v>69</v>
      </c>
      <c r="N660">
        <v>4280045</v>
      </c>
      <c r="O660" t="s">
        <v>172</v>
      </c>
      <c r="P660" s="35">
        <v>45189</v>
      </c>
      <c r="Q660" t="s">
        <v>56</v>
      </c>
      <c r="R660" s="35">
        <v>44828</v>
      </c>
      <c r="T660" t="s">
        <v>63</v>
      </c>
      <c r="U660">
        <v>564</v>
      </c>
      <c r="X660">
        <v>5</v>
      </c>
      <c r="Y660" t="s">
        <v>58</v>
      </c>
      <c r="AC660" t="s">
        <v>59</v>
      </c>
      <c r="AL660">
        <v>0</v>
      </c>
      <c r="AM660">
        <v>0</v>
      </c>
    </row>
    <row r="661" spans="1:39" x14ac:dyDescent="0.3">
      <c r="A661">
        <v>1435004</v>
      </c>
      <c r="B661" t="s">
        <v>1203</v>
      </c>
      <c r="C661" t="s">
        <v>1204</v>
      </c>
      <c r="D661">
        <v>3734303</v>
      </c>
      <c r="E661" t="s">
        <v>70</v>
      </c>
      <c r="F661" t="s">
        <v>53</v>
      </c>
      <c r="H661" s="35">
        <v>40389</v>
      </c>
      <c r="I661" t="s">
        <v>110</v>
      </c>
      <c r="J661">
        <v>-14</v>
      </c>
      <c r="K661" t="s">
        <v>11</v>
      </c>
      <c r="M661" t="s">
        <v>67</v>
      </c>
      <c r="N661">
        <v>4370729</v>
      </c>
      <c r="O661" t="s">
        <v>233</v>
      </c>
      <c r="P661" s="35">
        <v>45184</v>
      </c>
      <c r="Q661" t="s">
        <v>56</v>
      </c>
      <c r="R661" s="35">
        <v>44830</v>
      </c>
      <c r="S661" s="35">
        <v>45168</v>
      </c>
      <c r="T661" t="s">
        <v>57</v>
      </c>
      <c r="U661">
        <v>500</v>
      </c>
      <c r="X661">
        <v>5</v>
      </c>
      <c r="Y661" t="s">
        <v>58</v>
      </c>
      <c r="AC661" t="s">
        <v>59</v>
      </c>
      <c r="AL661">
        <v>0</v>
      </c>
      <c r="AM661">
        <v>0</v>
      </c>
    </row>
    <row r="662" spans="1:39" x14ac:dyDescent="0.3">
      <c r="A662">
        <v>1342299</v>
      </c>
      <c r="B662" t="s">
        <v>1206</v>
      </c>
      <c r="C662" t="s">
        <v>342</v>
      </c>
      <c r="D662">
        <v>4114827</v>
      </c>
      <c r="E662" t="s">
        <v>70</v>
      </c>
      <c r="F662" t="s">
        <v>70</v>
      </c>
      <c r="H662" s="35">
        <v>40876</v>
      </c>
      <c r="I662" t="s">
        <v>90</v>
      </c>
      <c r="J662">
        <v>-13</v>
      </c>
      <c r="K662" t="s">
        <v>11</v>
      </c>
      <c r="M662" t="s">
        <v>181</v>
      </c>
      <c r="N662">
        <v>4410080</v>
      </c>
      <c r="O662" t="s">
        <v>182</v>
      </c>
      <c r="P662" s="35">
        <v>45163</v>
      </c>
      <c r="Q662" t="s">
        <v>56</v>
      </c>
      <c r="R662" s="35">
        <v>44455</v>
      </c>
      <c r="T662" t="s">
        <v>63</v>
      </c>
      <c r="U662">
        <v>756</v>
      </c>
      <c r="X662">
        <v>7</v>
      </c>
      <c r="Y662" t="s">
        <v>58</v>
      </c>
      <c r="AC662" t="s">
        <v>59</v>
      </c>
      <c r="AL662">
        <v>0</v>
      </c>
      <c r="AM662">
        <v>0</v>
      </c>
    </row>
    <row r="663" spans="1:39" x14ac:dyDescent="0.3">
      <c r="A663">
        <v>1255480</v>
      </c>
      <c r="B663" t="s">
        <v>1205</v>
      </c>
      <c r="C663" t="s">
        <v>1207</v>
      </c>
      <c r="D663">
        <v>189810</v>
      </c>
      <c r="E663" t="s">
        <v>70</v>
      </c>
      <c r="F663" t="s">
        <v>70</v>
      </c>
      <c r="H663" s="35">
        <v>39780</v>
      </c>
      <c r="I663" t="s">
        <v>98</v>
      </c>
      <c r="J663">
        <v>-16</v>
      </c>
      <c r="K663" t="s">
        <v>6</v>
      </c>
      <c r="M663" t="s">
        <v>71</v>
      </c>
      <c r="N663">
        <v>4180734</v>
      </c>
      <c r="O663" t="s">
        <v>370</v>
      </c>
      <c r="P663" s="35">
        <v>45184</v>
      </c>
      <c r="Q663" t="s">
        <v>56</v>
      </c>
      <c r="R663" s="35">
        <v>43514</v>
      </c>
      <c r="T663" t="s">
        <v>63</v>
      </c>
      <c r="U663">
        <v>500</v>
      </c>
      <c r="X663">
        <v>5</v>
      </c>
      <c r="Y663" t="s">
        <v>58</v>
      </c>
      <c r="AC663" t="s">
        <v>59</v>
      </c>
      <c r="AL663">
        <v>0</v>
      </c>
      <c r="AM663">
        <v>0</v>
      </c>
    </row>
    <row r="664" spans="1:39" x14ac:dyDescent="0.3">
      <c r="A664">
        <v>1430596</v>
      </c>
      <c r="B664" t="s">
        <v>1208</v>
      </c>
      <c r="C664" t="s">
        <v>1209</v>
      </c>
      <c r="D664">
        <v>3734215</v>
      </c>
      <c r="E664" t="s">
        <v>53</v>
      </c>
      <c r="F664" t="s">
        <v>53</v>
      </c>
      <c r="H664" s="35">
        <v>42677</v>
      </c>
      <c r="I664" t="s">
        <v>53</v>
      </c>
      <c r="J664">
        <v>-9</v>
      </c>
      <c r="K664" t="s">
        <v>11</v>
      </c>
      <c r="M664" t="s">
        <v>67</v>
      </c>
      <c r="N664">
        <v>4370002</v>
      </c>
      <c r="O664" t="s">
        <v>68</v>
      </c>
      <c r="P664" s="35">
        <v>45220</v>
      </c>
      <c r="Q664" t="s">
        <v>56</v>
      </c>
      <c r="R664" s="35">
        <v>44825</v>
      </c>
      <c r="T664" t="s">
        <v>63</v>
      </c>
      <c r="U664">
        <v>500</v>
      </c>
      <c r="X664">
        <v>5</v>
      </c>
      <c r="Y664" t="s">
        <v>58</v>
      </c>
      <c r="AC664" t="s">
        <v>59</v>
      </c>
      <c r="AL664">
        <v>0</v>
      </c>
      <c r="AM664">
        <v>0</v>
      </c>
    </row>
    <row r="665" spans="1:39" x14ac:dyDescent="0.3">
      <c r="A665">
        <v>1486718</v>
      </c>
      <c r="B665" t="s">
        <v>1210</v>
      </c>
      <c r="C665" t="s">
        <v>1211</v>
      </c>
      <c r="D665">
        <v>2816745</v>
      </c>
      <c r="E665" t="s">
        <v>70</v>
      </c>
      <c r="F665" t="s">
        <v>53</v>
      </c>
      <c r="H665" s="35">
        <v>40807</v>
      </c>
      <c r="I665" t="s">
        <v>90</v>
      </c>
      <c r="J665">
        <v>-13</v>
      </c>
      <c r="K665" t="s">
        <v>11</v>
      </c>
      <c r="M665" t="s">
        <v>69</v>
      </c>
      <c r="N665">
        <v>4280722</v>
      </c>
      <c r="O665" t="s">
        <v>134</v>
      </c>
      <c r="P665" s="35">
        <v>45199</v>
      </c>
      <c r="Q665" t="s">
        <v>56</v>
      </c>
      <c r="R665" s="35">
        <v>45061</v>
      </c>
      <c r="T665" t="s">
        <v>63</v>
      </c>
      <c r="U665">
        <v>500</v>
      </c>
      <c r="X665">
        <v>5</v>
      </c>
      <c r="Y665" t="s">
        <v>58</v>
      </c>
      <c r="AC665" t="s">
        <v>59</v>
      </c>
      <c r="AL665">
        <v>0</v>
      </c>
      <c r="AM665">
        <v>0</v>
      </c>
    </row>
    <row r="666" spans="1:39" x14ac:dyDescent="0.3">
      <c r="A666">
        <v>1527676</v>
      </c>
      <c r="B666" t="s">
        <v>1212</v>
      </c>
      <c r="C666" t="s">
        <v>364</v>
      </c>
      <c r="D666">
        <v>3736309</v>
      </c>
      <c r="E666" t="s">
        <v>53</v>
      </c>
      <c r="H666" s="35">
        <v>40587</v>
      </c>
      <c r="I666" t="s">
        <v>90</v>
      </c>
      <c r="J666">
        <v>-13</v>
      </c>
      <c r="K666" t="s">
        <v>11</v>
      </c>
      <c r="M666" t="s">
        <v>67</v>
      </c>
      <c r="N666">
        <v>4370013</v>
      </c>
      <c r="O666" t="s">
        <v>761</v>
      </c>
      <c r="P666" s="35">
        <v>45201</v>
      </c>
      <c r="Q666" t="s">
        <v>56</v>
      </c>
      <c r="R666" s="35">
        <v>45201</v>
      </c>
      <c r="T666" t="s">
        <v>63</v>
      </c>
      <c r="U666">
        <v>500</v>
      </c>
      <c r="X666">
        <v>5</v>
      </c>
      <c r="Y666" t="s">
        <v>58</v>
      </c>
      <c r="AC666" t="s">
        <v>59</v>
      </c>
      <c r="AL666">
        <v>0</v>
      </c>
      <c r="AM666">
        <v>0</v>
      </c>
    </row>
    <row r="667" spans="1:39" x14ac:dyDescent="0.3">
      <c r="A667">
        <v>1544636</v>
      </c>
      <c r="B667" t="s">
        <v>1213</v>
      </c>
      <c r="C667" t="s">
        <v>835</v>
      </c>
      <c r="D667">
        <v>3736582</v>
      </c>
      <c r="E667" t="s">
        <v>53</v>
      </c>
      <c r="H667" s="35">
        <v>43713</v>
      </c>
      <c r="I667" t="s">
        <v>53</v>
      </c>
      <c r="J667">
        <v>-9</v>
      </c>
      <c r="K667" t="s">
        <v>11</v>
      </c>
      <c r="M667" t="s">
        <v>67</v>
      </c>
      <c r="N667">
        <v>4370102</v>
      </c>
      <c r="O667" t="s">
        <v>498</v>
      </c>
      <c r="P667" s="35">
        <v>45239</v>
      </c>
      <c r="Q667" t="s">
        <v>56</v>
      </c>
      <c r="R667" s="35">
        <v>45239</v>
      </c>
      <c r="S667" s="35">
        <v>45229</v>
      </c>
      <c r="T667" t="s">
        <v>57</v>
      </c>
      <c r="U667">
        <v>500</v>
      </c>
      <c r="X667">
        <v>5</v>
      </c>
      <c r="Y667" t="s">
        <v>58</v>
      </c>
      <c r="AC667" t="s">
        <v>59</v>
      </c>
      <c r="AL667">
        <v>0</v>
      </c>
      <c r="AM667">
        <v>0</v>
      </c>
    </row>
    <row r="668" spans="1:39" x14ac:dyDescent="0.3">
      <c r="A668">
        <v>1524794</v>
      </c>
      <c r="B668" t="s">
        <v>1214</v>
      </c>
      <c r="C668" t="s">
        <v>1215</v>
      </c>
      <c r="D668">
        <v>3611576</v>
      </c>
      <c r="E668" t="s">
        <v>53</v>
      </c>
      <c r="H668" s="35">
        <v>42264</v>
      </c>
      <c r="I668" t="s">
        <v>53</v>
      </c>
      <c r="J668">
        <v>-9</v>
      </c>
      <c r="K668" t="s">
        <v>11</v>
      </c>
      <c r="M668" t="s">
        <v>77</v>
      </c>
      <c r="N668">
        <v>4360005</v>
      </c>
      <c r="O668" t="s">
        <v>1216</v>
      </c>
      <c r="P668" s="35">
        <v>45197</v>
      </c>
      <c r="Q668" t="s">
        <v>56</v>
      </c>
      <c r="R668" s="35">
        <v>45197</v>
      </c>
      <c r="T668" t="s">
        <v>63</v>
      </c>
      <c r="U668">
        <v>500</v>
      </c>
      <c r="X668">
        <v>5</v>
      </c>
      <c r="Y668" t="s">
        <v>58</v>
      </c>
      <c r="AC668" t="s">
        <v>59</v>
      </c>
      <c r="AL668">
        <v>1</v>
      </c>
      <c r="AM668">
        <v>0</v>
      </c>
    </row>
    <row r="669" spans="1:39" x14ac:dyDescent="0.3">
      <c r="A669">
        <v>1535243</v>
      </c>
      <c r="B669" t="s">
        <v>1217</v>
      </c>
      <c r="C669" t="s">
        <v>349</v>
      </c>
      <c r="D669">
        <v>3611661</v>
      </c>
      <c r="E669" t="s">
        <v>53</v>
      </c>
      <c r="H669" s="35">
        <v>42756</v>
      </c>
      <c r="I669" t="s">
        <v>53</v>
      </c>
      <c r="J669">
        <v>-9</v>
      </c>
      <c r="K669" t="s">
        <v>11</v>
      </c>
      <c r="M669" t="s">
        <v>77</v>
      </c>
      <c r="N669">
        <v>4360605</v>
      </c>
      <c r="O669" t="s">
        <v>733</v>
      </c>
      <c r="P669" s="35">
        <v>45210</v>
      </c>
      <c r="Q669" t="s">
        <v>56</v>
      </c>
      <c r="R669" s="35">
        <v>45210</v>
      </c>
      <c r="T669" t="s">
        <v>63</v>
      </c>
      <c r="U669">
        <v>500</v>
      </c>
      <c r="X669">
        <v>5</v>
      </c>
      <c r="Y669" t="s">
        <v>58</v>
      </c>
      <c r="AC669" t="s">
        <v>59</v>
      </c>
      <c r="AL669">
        <v>1</v>
      </c>
      <c r="AM669">
        <v>0</v>
      </c>
    </row>
    <row r="670" spans="1:39" x14ac:dyDescent="0.3">
      <c r="A670">
        <v>1342314</v>
      </c>
      <c r="B670" t="s">
        <v>1217</v>
      </c>
      <c r="C670" t="s">
        <v>1218</v>
      </c>
      <c r="D670">
        <v>4114832</v>
      </c>
      <c r="E670" t="s">
        <v>70</v>
      </c>
      <c r="F670" t="s">
        <v>70</v>
      </c>
      <c r="H670" s="35">
        <v>41212</v>
      </c>
      <c r="I670" t="s">
        <v>143</v>
      </c>
      <c r="J670">
        <v>-12</v>
      </c>
      <c r="K670" t="s">
        <v>6</v>
      </c>
      <c r="M670" t="s">
        <v>181</v>
      </c>
      <c r="N670">
        <v>4410080</v>
      </c>
      <c r="O670" t="s">
        <v>182</v>
      </c>
      <c r="P670" s="35">
        <v>45192</v>
      </c>
      <c r="Q670" t="s">
        <v>56</v>
      </c>
      <c r="R670" s="35">
        <v>44455</v>
      </c>
      <c r="T670" t="s">
        <v>63</v>
      </c>
      <c r="U670">
        <v>534</v>
      </c>
      <c r="X670">
        <v>5</v>
      </c>
      <c r="Y670" t="s">
        <v>58</v>
      </c>
      <c r="AC670" t="s">
        <v>59</v>
      </c>
      <c r="AL670">
        <v>0</v>
      </c>
      <c r="AM670">
        <v>0</v>
      </c>
    </row>
    <row r="671" spans="1:39" x14ac:dyDescent="0.3">
      <c r="A671">
        <v>1509625</v>
      </c>
      <c r="B671" t="s">
        <v>1217</v>
      </c>
      <c r="C671" t="s">
        <v>1219</v>
      </c>
      <c r="D671">
        <v>4538031</v>
      </c>
      <c r="E671" t="s">
        <v>53</v>
      </c>
      <c r="H671" s="35">
        <v>40580</v>
      </c>
      <c r="I671" t="s">
        <v>90</v>
      </c>
      <c r="J671">
        <v>-13</v>
      </c>
      <c r="K671" t="s">
        <v>6</v>
      </c>
      <c r="M671" t="s">
        <v>54</v>
      </c>
      <c r="N671">
        <v>4450026</v>
      </c>
      <c r="O671" t="s">
        <v>62</v>
      </c>
      <c r="P671" s="35">
        <v>45180</v>
      </c>
      <c r="Q671" t="s">
        <v>56</v>
      </c>
      <c r="R671" s="35">
        <v>45180</v>
      </c>
      <c r="T671" t="s">
        <v>63</v>
      </c>
      <c r="U671">
        <v>500</v>
      </c>
      <c r="X671">
        <v>5</v>
      </c>
      <c r="Y671" t="s">
        <v>58</v>
      </c>
      <c r="AC671" t="s">
        <v>59</v>
      </c>
      <c r="AL671">
        <v>0</v>
      </c>
      <c r="AM671">
        <v>0</v>
      </c>
    </row>
    <row r="672" spans="1:39" x14ac:dyDescent="0.3">
      <c r="A672">
        <v>1524798</v>
      </c>
      <c r="B672" t="s">
        <v>1217</v>
      </c>
      <c r="C672" t="s">
        <v>984</v>
      </c>
      <c r="D672">
        <v>3611577</v>
      </c>
      <c r="E672" t="s">
        <v>70</v>
      </c>
      <c r="H672" s="35">
        <v>40595</v>
      </c>
      <c r="I672" t="s">
        <v>90</v>
      </c>
      <c r="J672">
        <v>-13</v>
      </c>
      <c r="K672" t="s">
        <v>11</v>
      </c>
      <c r="M672" t="s">
        <v>77</v>
      </c>
      <c r="N672">
        <v>4360005</v>
      </c>
      <c r="O672" t="s">
        <v>1216</v>
      </c>
      <c r="P672" s="35">
        <v>45197</v>
      </c>
      <c r="Q672" t="s">
        <v>56</v>
      </c>
      <c r="R672" s="35">
        <v>45197</v>
      </c>
      <c r="S672" s="35">
        <v>45197</v>
      </c>
      <c r="T672" t="s">
        <v>57</v>
      </c>
      <c r="U672">
        <v>500</v>
      </c>
      <c r="X672">
        <v>5</v>
      </c>
      <c r="Y672" t="s">
        <v>58</v>
      </c>
      <c r="AC672" t="s">
        <v>59</v>
      </c>
      <c r="AL672">
        <v>1</v>
      </c>
      <c r="AM672">
        <v>0</v>
      </c>
    </row>
    <row r="673" spans="1:39" x14ac:dyDescent="0.3">
      <c r="A673">
        <v>1531687</v>
      </c>
      <c r="B673" t="s">
        <v>1217</v>
      </c>
      <c r="C673" t="s">
        <v>870</v>
      </c>
      <c r="D673">
        <v>3611649</v>
      </c>
      <c r="E673" t="s">
        <v>53</v>
      </c>
      <c r="H673" s="35">
        <v>42047</v>
      </c>
      <c r="I673" t="s">
        <v>53</v>
      </c>
      <c r="J673">
        <v>-9</v>
      </c>
      <c r="K673" t="s">
        <v>11</v>
      </c>
      <c r="M673" t="s">
        <v>77</v>
      </c>
      <c r="N673">
        <v>4360005</v>
      </c>
      <c r="O673" t="s">
        <v>1216</v>
      </c>
      <c r="P673" s="35">
        <v>45205</v>
      </c>
      <c r="Q673" t="s">
        <v>56</v>
      </c>
      <c r="R673" s="35">
        <v>45205</v>
      </c>
      <c r="T673" t="s">
        <v>63</v>
      </c>
      <c r="U673">
        <v>500</v>
      </c>
      <c r="X673">
        <v>5</v>
      </c>
      <c r="Y673" t="s">
        <v>58</v>
      </c>
      <c r="AC673" t="s">
        <v>59</v>
      </c>
      <c r="AL673">
        <v>0</v>
      </c>
      <c r="AM673">
        <v>0</v>
      </c>
    </row>
    <row r="674" spans="1:39" x14ac:dyDescent="0.3">
      <c r="A674">
        <v>1513207</v>
      </c>
      <c r="B674" t="s">
        <v>1220</v>
      </c>
      <c r="C674" t="s">
        <v>857</v>
      </c>
      <c r="D674">
        <v>3736057</v>
      </c>
      <c r="E674" t="s">
        <v>53</v>
      </c>
      <c r="H674" s="35">
        <v>41922</v>
      </c>
      <c r="I674" t="s">
        <v>85</v>
      </c>
      <c r="J674">
        <v>-10</v>
      </c>
      <c r="K674" t="s">
        <v>11</v>
      </c>
      <c r="M674" t="s">
        <v>67</v>
      </c>
      <c r="N674">
        <v>4370289</v>
      </c>
      <c r="O674" t="s">
        <v>293</v>
      </c>
      <c r="P674" s="35">
        <v>45185</v>
      </c>
      <c r="Q674" t="s">
        <v>56</v>
      </c>
      <c r="R674" s="35">
        <v>45185</v>
      </c>
      <c r="T674" t="s">
        <v>63</v>
      </c>
      <c r="U674">
        <v>500</v>
      </c>
      <c r="X674">
        <v>5</v>
      </c>
      <c r="Y674" t="s">
        <v>58</v>
      </c>
      <c r="AC674" t="s">
        <v>59</v>
      </c>
      <c r="AL674">
        <v>0</v>
      </c>
      <c r="AM674">
        <v>0</v>
      </c>
    </row>
    <row r="675" spans="1:39" x14ac:dyDescent="0.3">
      <c r="A675">
        <v>1556920</v>
      </c>
      <c r="B675" t="s">
        <v>1221</v>
      </c>
      <c r="C675" t="s">
        <v>235</v>
      </c>
      <c r="D675">
        <v>4116152</v>
      </c>
      <c r="E675" t="s">
        <v>70</v>
      </c>
      <c r="H675" s="35">
        <v>41867</v>
      </c>
      <c r="I675" t="s">
        <v>85</v>
      </c>
      <c r="J675">
        <v>-10</v>
      </c>
      <c r="K675" t="s">
        <v>11</v>
      </c>
      <c r="M675" t="s">
        <v>181</v>
      </c>
      <c r="N675">
        <v>4410586</v>
      </c>
      <c r="O675" t="s">
        <v>1027</v>
      </c>
      <c r="P675" s="35">
        <v>45294</v>
      </c>
      <c r="Q675" t="s">
        <v>56</v>
      </c>
      <c r="R675" s="35">
        <v>45294</v>
      </c>
      <c r="T675" t="s">
        <v>63</v>
      </c>
      <c r="U675">
        <v>500</v>
      </c>
      <c r="X675">
        <v>5</v>
      </c>
      <c r="Y675" t="s">
        <v>58</v>
      </c>
      <c r="AC675" t="s">
        <v>59</v>
      </c>
      <c r="AL675">
        <v>0</v>
      </c>
      <c r="AM675">
        <v>0</v>
      </c>
    </row>
    <row r="676" spans="1:39" x14ac:dyDescent="0.3">
      <c r="A676">
        <v>1144207</v>
      </c>
      <c r="B676" t="s">
        <v>1221</v>
      </c>
      <c r="C676" t="s">
        <v>207</v>
      </c>
      <c r="D676">
        <v>4113389</v>
      </c>
      <c r="E676" t="s">
        <v>70</v>
      </c>
      <c r="F676" t="s">
        <v>70</v>
      </c>
      <c r="H676" s="35">
        <v>40474</v>
      </c>
      <c r="I676" t="s">
        <v>110</v>
      </c>
      <c r="J676">
        <v>-14</v>
      </c>
      <c r="K676" t="s">
        <v>11</v>
      </c>
      <c r="M676" t="s">
        <v>181</v>
      </c>
      <c r="N676">
        <v>4410586</v>
      </c>
      <c r="O676" t="s">
        <v>1027</v>
      </c>
      <c r="P676" s="35">
        <v>45191</v>
      </c>
      <c r="Q676" t="s">
        <v>56</v>
      </c>
      <c r="R676" s="35">
        <v>42685</v>
      </c>
      <c r="T676" t="s">
        <v>63</v>
      </c>
      <c r="U676">
        <v>500</v>
      </c>
      <c r="X676">
        <v>5</v>
      </c>
      <c r="Y676" t="s">
        <v>58</v>
      </c>
      <c r="AC676" t="s">
        <v>59</v>
      </c>
      <c r="AL676">
        <v>0</v>
      </c>
      <c r="AM676">
        <v>0</v>
      </c>
    </row>
    <row r="677" spans="1:39" x14ac:dyDescent="0.3">
      <c r="A677">
        <v>1527209</v>
      </c>
      <c r="B677" t="s">
        <v>1222</v>
      </c>
      <c r="C677" t="s">
        <v>955</v>
      </c>
      <c r="D677">
        <v>4115969</v>
      </c>
      <c r="E677" t="s">
        <v>53</v>
      </c>
      <c r="H677" s="35">
        <v>40611</v>
      </c>
      <c r="I677" t="s">
        <v>90</v>
      </c>
      <c r="J677">
        <v>-13</v>
      </c>
      <c r="K677" t="s">
        <v>11</v>
      </c>
      <c r="M677" t="s">
        <v>181</v>
      </c>
      <c r="N677">
        <v>4410217</v>
      </c>
      <c r="O677" t="s">
        <v>866</v>
      </c>
      <c r="P677" s="35">
        <v>45200</v>
      </c>
      <c r="Q677" t="s">
        <v>56</v>
      </c>
      <c r="R677" s="35">
        <v>45200</v>
      </c>
      <c r="T677" t="s">
        <v>63</v>
      </c>
      <c r="U677">
        <v>500</v>
      </c>
      <c r="X677">
        <v>5</v>
      </c>
      <c r="Y677" t="s">
        <v>58</v>
      </c>
      <c r="AC677" t="s">
        <v>59</v>
      </c>
      <c r="AL677">
        <v>0</v>
      </c>
      <c r="AM677">
        <v>0</v>
      </c>
    </row>
    <row r="678" spans="1:39" x14ac:dyDescent="0.3">
      <c r="A678">
        <v>1513476</v>
      </c>
      <c r="B678" t="s">
        <v>1223</v>
      </c>
      <c r="C678" t="s">
        <v>984</v>
      </c>
      <c r="D678">
        <v>3736060</v>
      </c>
      <c r="E678" t="s">
        <v>70</v>
      </c>
      <c r="H678" s="35">
        <v>40977</v>
      </c>
      <c r="I678" t="s">
        <v>143</v>
      </c>
      <c r="J678">
        <v>-12</v>
      </c>
      <c r="K678" t="s">
        <v>11</v>
      </c>
      <c r="M678" t="s">
        <v>67</v>
      </c>
      <c r="N678">
        <v>4370698</v>
      </c>
      <c r="O678" t="s">
        <v>200</v>
      </c>
      <c r="P678" s="35">
        <v>45186</v>
      </c>
      <c r="Q678" t="s">
        <v>56</v>
      </c>
      <c r="R678" s="35">
        <v>45186</v>
      </c>
      <c r="T678" t="s">
        <v>63</v>
      </c>
      <c r="U678">
        <v>500</v>
      </c>
      <c r="X678">
        <v>5</v>
      </c>
      <c r="Y678" t="s">
        <v>58</v>
      </c>
      <c r="AC678" t="s">
        <v>59</v>
      </c>
      <c r="AL678">
        <v>0</v>
      </c>
      <c r="AM678">
        <v>0</v>
      </c>
    </row>
    <row r="679" spans="1:39" x14ac:dyDescent="0.3">
      <c r="A679">
        <v>1505220</v>
      </c>
      <c r="B679" t="s">
        <v>1225</v>
      </c>
      <c r="C679" t="s">
        <v>356</v>
      </c>
      <c r="D679">
        <v>3735887</v>
      </c>
      <c r="E679" t="s">
        <v>53</v>
      </c>
      <c r="H679" s="35">
        <v>42130</v>
      </c>
      <c r="I679" t="s">
        <v>53</v>
      </c>
      <c r="J679">
        <v>-9</v>
      </c>
      <c r="K679" t="s">
        <v>11</v>
      </c>
      <c r="M679" t="s">
        <v>67</v>
      </c>
      <c r="N679">
        <v>4370183</v>
      </c>
      <c r="O679" t="s">
        <v>169</v>
      </c>
      <c r="P679" s="35">
        <v>45140</v>
      </c>
      <c r="Q679" t="s">
        <v>56</v>
      </c>
      <c r="R679" s="35">
        <v>45140</v>
      </c>
      <c r="T679" t="s">
        <v>63</v>
      </c>
      <c r="U679">
        <v>500</v>
      </c>
      <c r="X679">
        <v>5</v>
      </c>
      <c r="Y679" t="s">
        <v>58</v>
      </c>
      <c r="AC679" t="s">
        <v>59</v>
      </c>
      <c r="AL679">
        <v>1</v>
      </c>
      <c r="AM679">
        <v>1</v>
      </c>
    </row>
    <row r="680" spans="1:39" x14ac:dyDescent="0.3">
      <c r="A680">
        <v>1535042</v>
      </c>
      <c r="B680" t="s">
        <v>1226</v>
      </c>
      <c r="C680" t="s">
        <v>1093</v>
      </c>
      <c r="D680">
        <v>3736427</v>
      </c>
      <c r="E680" t="s">
        <v>53</v>
      </c>
      <c r="H680" s="35">
        <v>41892</v>
      </c>
      <c r="I680" t="s">
        <v>85</v>
      </c>
      <c r="J680">
        <v>-10</v>
      </c>
      <c r="K680" t="s">
        <v>11</v>
      </c>
      <c r="M680" t="s">
        <v>67</v>
      </c>
      <c r="N680">
        <v>4370146</v>
      </c>
      <c r="O680" t="s">
        <v>408</v>
      </c>
      <c r="P680" s="35">
        <v>45210</v>
      </c>
      <c r="Q680" t="s">
        <v>56</v>
      </c>
      <c r="R680" s="35">
        <v>45210</v>
      </c>
      <c r="T680" t="s">
        <v>63</v>
      </c>
      <c r="U680">
        <v>500</v>
      </c>
      <c r="X680">
        <v>5</v>
      </c>
      <c r="Y680" t="s">
        <v>58</v>
      </c>
      <c r="AC680" t="s">
        <v>59</v>
      </c>
      <c r="AL680">
        <v>0</v>
      </c>
      <c r="AM680">
        <v>0</v>
      </c>
    </row>
    <row r="681" spans="1:39" x14ac:dyDescent="0.3">
      <c r="A681">
        <v>1561006</v>
      </c>
      <c r="B681" t="s">
        <v>1227</v>
      </c>
      <c r="C681" t="s">
        <v>1228</v>
      </c>
      <c r="D681">
        <v>4539551</v>
      </c>
      <c r="E681" t="s">
        <v>53</v>
      </c>
      <c r="H681" s="35">
        <v>41315</v>
      </c>
      <c r="I681" t="s">
        <v>66</v>
      </c>
      <c r="J681">
        <v>-11</v>
      </c>
      <c r="K681" t="s">
        <v>6</v>
      </c>
      <c r="M681" t="s">
        <v>54</v>
      </c>
      <c r="N681">
        <v>4450192</v>
      </c>
      <c r="O681" t="s">
        <v>128</v>
      </c>
      <c r="P681" s="35">
        <v>45321</v>
      </c>
      <c r="Q681" t="s">
        <v>56</v>
      </c>
      <c r="R681" s="35">
        <v>45321</v>
      </c>
      <c r="T681" t="s">
        <v>63</v>
      </c>
      <c r="U681">
        <v>500</v>
      </c>
      <c r="X681">
        <v>5</v>
      </c>
      <c r="Y681" t="s">
        <v>58</v>
      </c>
      <c r="AC681" t="s">
        <v>59</v>
      </c>
      <c r="AL681">
        <v>0</v>
      </c>
      <c r="AM681">
        <v>0</v>
      </c>
    </row>
    <row r="682" spans="1:39" x14ac:dyDescent="0.3">
      <c r="A682">
        <v>1561007</v>
      </c>
      <c r="B682" t="s">
        <v>1227</v>
      </c>
      <c r="C682" t="s">
        <v>1229</v>
      </c>
      <c r="D682">
        <v>4539552</v>
      </c>
      <c r="E682" t="s">
        <v>53</v>
      </c>
      <c r="H682" s="35">
        <v>41901</v>
      </c>
      <c r="I682" t="s">
        <v>85</v>
      </c>
      <c r="J682">
        <v>-10</v>
      </c>
      <c r="K682" t="s">
        <v>11</v>
      </c>
      <c r="M682" t="s">
        <v>54</v>
      </c>
      <c r="N682">
        <v>4450192</v>
      </c>
      <c r="O682" t="s">
        <v>128</v>
      </c>
      <c r="P682" s="35">
        <v>45321</v>
      </c>
      <c r="Q682" t="s">
        <v>56</v>
      </c>
      <c r="R682" s="35">
        <v>45321</v>
      </c>
      <c r="T682" t="s">
        <v>63</v>
      </c>
      <c r="U682">
        <v>500</v>
      </c>
      <c r="X682">
        <v>5</v>
      </c>
      <c r="Y682" t="s">
        <v>58</v>
      </c>
      <c r="AC682" t="s">
        <v>59</v>
      </c>
      <c r="AL682">
        <v>0</v>
      </c>
      <c r="AM682">
        <v>0</v>
      </c>
    </row>
    <row r="683" spans="1:39" x14ac:dyDescent="0.3">
      <c r="A683">
        <v>1561010</v>
      </c>
      <c r="B683" t="s">
        <v>1227</v>
      </c>
      <c r="C683" t="s">
        <v>1230</v>
      </c>
      <c r="D683">
        <v>4539553</v>
      </c>
      <c r="E683" t="s">
        <v>53</v>
      </c>
      <c r="H683" s="35">
        <v>41901</v>
      </c>
      <c r="I683" t="s">
        <v>85</v>
      </c>
      <c r="J683">
        <v>-10</v>
      </c>
      <c r="K683" t="s">
        <v>11</v>
      </c>
      <c r="M683" t="s">
        <v>54</v>
      </c>
      <c r="N683">
        <v>4450192</v>
      </c>
      <c r="O683" t="s">
        <v>128</v>
      </c>
      <c r="P683" s="35">
        <v>45321</v>
      </c>
      <c r="Q683" t="s">
        <v>56</v>
      </c>
      <c r="R683" s="35">
        <v>45321</v>
      </c>
      <c r="T683" t="s">
        <v>63</v>
      </c>
      <c r="U683">
        <v>500</v>
      </c>
      <c r="X683">
        <v>5</v>
      </c>
      <c r="Y683" t="s">
        <v>58</v>
      </c>
      <c r="AC683" t="s">
        <v>59</v>
      </c>
      <c r="AL683">
        <v>0</v>
      </c>
      <c r="AM683">
        <v>0</v>
      </c>
    </row>
    <row r="684" spans="1:39" x14ac:dyDescent="0.3">
      <c r="A684">
        <v>1458105</v>
      </c>
      <c r="B684" t="s">
        <v>1231</v>
      </c>
      <c r="C684" t="s">
        <v>396</v>
      </c>
      <c r="D684">
        <v>4536052</v>
      </c>
      <c r="E684" t="s">
        <v>53</v>
      </c>
      <c r="F684" t="s">
        <v>53</v>
      </c>
      <c r="H684" s="35">
        <v>40005</v>
      </c>
      <c r="I684" t="s">
        <v>102</v>
      </c>
      <c r="J684">
        <v>-15</v>
      </c>
      <c r="K684" t="s">
        <v>11</v>
      </c>
      <c r="M684" t="s">
        <v>54</v>
      </c>
      <c r="N684">
        <v>4450026</v>
      </c>
      <c r="O684" t="s">
        <v>62</v>
      </c>
      <c r="P684" s="35">
        <v>45180</v>
      </c>
      <c r="Q684" t="s">
        <v>56</v>
      </c>
      <c r="R684" s="35">
        <v>44876</v>
      </c>
      <c r="T684" t="s">
        <v>63</v>
      </c>
      <c r="U684">
        <v>500</v>
      </c>
      <c r="X684">
        <v>5</v>
      </c>
      <c r="Y684" t="s">
        <v>58</v>
      </c>
      <c r="AC684" t="s">
        <v>59</v>
      </c>
      <c r="AL684">
        <v>0</v>
      </c>
      <c r="AM684">
        <v>0</v>
      </c>
    </row>
    <row r="685" spans="1:39" x14ac:dyDescent="0.3">
      <c r="A685">
        <v>1458106</v>
      </c>
      <c r="B685" t="s">
        <v>1231</v>
      </c>
      <c r="C685" t="s">
        <v>361</v>
      </c>
      <c r="D685">
        <v>4536053</v>
      </c>
      <c r="E685" t="s">
        <v>53</v>
      </c>
      <c r="F685" t="s">
        <v>53</v>
      </c>
      <c r="H685" s="35">
        <v>41351</v>
      </c>
      <c r="I685" t="s">
        <v>66</v>
      </c>
      <c r="J685">
        <v>-11</v>
      </c>
      <c r="K685" t="s">
        <v>11</v>
      </c>
      <c r="M685" t="s">
        <v>54</v>
      </c>
      <c r="N685">
        <v>4450026</v>
      </c>
      <c r="O685" t="s">
        <v>62</v>
      </c>
      <c r="P685" s="35">
        <v>45180</v>
      </c>
      <c r="Q685" t="s">
        <v>56</v>
      </c>
      <c r="R685" s="35">
        <v>44876</v>
      </c>
      <c r="T685" t="s">
        <v>63</v>
      </c>
      <c r="U685">
        <v>500</v>
      </c>
      <c r="X685">
        <v>5</v>
      </c>
      <c r="Y685" t="s">
        <v>58</v>
      </c>
      <c r="AC685" t="s">
        <v>59</v>
      </c>
      <c r="AL685">
        <v>0</v>
      </c>
      <c r="AM685">
        <v>0</v>
      </c>
    </row>
    <row r="686" spans="1:39" x14ac:dyDescent="0.3">
      <c r="A686">
        <v>1506526</v>
      </c>
      <c r="B686" t="s">
        <v>1232</v>
      </c>
      <c r="C686" t="s">
        <v>486</v>
      </c>
      <c r="D686">
        <v>1811225</v>
      </c>
      <c r="E686" t="s">
        <v>53</v>
      </c>
      <c r="H686" s="35">
        <v>40532</v>
      </c>
      <c r="I686" t="s">
        <v>110</v>
      </c>
      <c r="J686">
        <v>-14</v>
      </c>
      <c r="K686" t="s">
        <v>11</v>
      </c>
      <c r="M686" t="s">
        <v>71</v>
      </c>
      <c r="N686">
        <v>4180313</v>
      </c>
      <c r="O686" t="s">
        <v>585</v>
      </c>
      <c r="P686" s="35">
        <v>45170</v>
      </c>
      <c r="Q686" t="s">
        <v>56</v>
      </c>
      <c r="R686" s="35">
        <v>45170</v>
      </c>
      <c r="T686" t="s">
        <v>63</v>
      </c>
      <c r="U686">
        <v>500</v>
      </c>
      <c r="X686">
        <v>5</v>
      </c>
      <c r="Y686" t="s">
        <v>58</v>
      </c>
      <c r="AC686" t="s">
        <v>59</v>
      </c>
      <c r="AL686">
        <v>0</v>
      </c>
      <c r="AM686">
        <v>0</v>
      </c>
    </row>
    <row r="687" spans="1:39" x14ac:dyDescent="0.3">
      <c r="A687">
        <v>1536063</v>
      </c>
      <c r="B687" t="s">
        <v>1234</v>
      </c>
      <c r="C687" t="s">
        <v>349</v>
      </c>
      <c r="D687">
        <v>4538381</v>
      </c>
      <c r="E687" t="s">
        <v>53</v>
      </c>
      <c r="H687" s="35">
        <v>42471</v>
      </c>
      <c r="I687" t="s">
        <v>53</v>
      </c>
      <c r="J687">
        <v>-9</v>
      </c>
      <c r="K687" t="s">
        <v>11</v>
      </c>
      <c r="M687" t="s">
        <v>54</v>
      </c>
      <c r="N687">
        <v>4450753</v>
      </c>
      <c r="O687" t="s">
        <v>441</v>
      </c>
      <c r="P687" s="35">
        <v>45211</v>
      </c>
      <c r="Q687" t="s">
        <v>56</v>
      </c>
      <c r="R687" s="35">
        <v>45211</v>
      </c>
      <c r="T687" t="s">
        <v>63</v>
      </c>
      <c r="U687">
        <v>500</v>
      </c>
      <c r="X687">
        <v>5</v>
      </c>
      <c r="Y687" t="s">
        <v>58</v>
      </c>
      <c r="AC687" t="s">
        <v>59</v>
      </c>
      <c r="AL687">
        <v>0</v>
      </c>
      <c r="AM687">
        <v>0</v>
      </c>
    </row>
    <row r="688" spans="1:39" x14ac:dyDescent="0.3">
      <c r="A688">
        <v>1525652</v>
      </c>
      <c r="B688" t="s">
        <v>1234</v>
      </c>
      <c r="C688" t="s">
        <v>1126</v>
      </c>
      <c r="D688">
        <v>2816900</v>
      </c>
      <c r="E688" t="s">
        <v>53</v>
      </c>
      <c r="H688" s="35">
        <v>42853</v>
      </c>
      <c r="I688" t="s">
        <v>53</v>
      </c>
      <c r="J688">
        <v>-9</v>
      </c>
      <c r="K688" t="s">
        <v>11</v>
      </c>
      <c r="M688" t="s">
        <v>69</v>
      </c>
      <c r="N688">
        <v>4280004</v>
      </c>
      <c r="O688" t="s">
        <v>99</v>
      </c>
      <c r="P688" s="35">
        <v>45198</v>
      </c>
      <c r="Q688" t="s">
        <v>56</v>
      </c>
      <c r="R688" s="35">
        <v>45198</v>
      </c>
      <c r="T688" t="s">
        <v>63</v>
      </c>
      <c r="U688">
        <v>500</v>
      </c>
      <c r="X688">
        <v>5</v>
      </c>
      <c r="Y688" t="s">
        <v>58</v>
      </c>
      <c r="AC688" t="s">
        <v>59</v>
      </c>
      <c r="AL688">
        <v>0</v>
      </c>
      <c r="AM688">
        <v>0</v>
      </c>
    </row>
    <row r="689" spans="1:39" x14ac:dyDescent="0.3">
      <c r="A689">
        <v>1421639</v>
      </c>
      <c r="B689" t="s">
        <v>1235</v>
      </c>
      <c r="C689" t="s">
        <v>202</v>
      </c>
      <c r="D689">
        <v>4535214</v>
      </c>
      <c r="E689" t="s">
        <v>70</v>
      </c>
      <c r="F689" t="s">
        <v>70</v>
      </c>
      <c r="H689" s="35">
        <v>40410</v>
      </c>
      <c r="I689" t="s">
        <v>110</v>
      </c>
      <c r="J689">
        <v>-14</v>
      </c>
      <c r="K689" t="s">
        <v>11</v>
      </c>
      <c r="M689" t="s">
        <v>54</v>
      </c>
      <c r="N689">
        <v>4450759</v>
      </c>
      <c r="O689" t="s">
        <v>499</v>
      </c>
      <c r="P689" s="35">
        <v>45171</v>
      </c>
      <c r="Q689" t="s">
        <v>56</v>
      </c>
      <c r="R689" s="35">
        <v>44814</v>
      </c>
      <c r="S689" s="35">
        <v>45180</v>
      </c>
      <c r="T689" t="s">
        <v>57</v>
      </c>
      <c r="U689">
        <v>500</v>
      </c>
      <c r="X689">
        <v>5</v>
      </c>
      <c r="Y689" t="s">
        <v>58</v>
      </c>
      <c r="AC689" t="s">
        <v>59</v>
      </c>
      <c r="AL689">
        <v>0</v>
      </c>
      <c r="AM689">
        <v>0</v>
      </c>
    </row>
    <row r="690" spans="1:39" x14ac:dyDescent="0.3">
      <c r="A690">
        <v>1527681</v>
      </c>
      <c r="B690" t="s">
        <v>1235</v>
      </c>
      <c r="C690" t="s">
        <v>709</v>
      </c>
      <c r="D690">
        <v>3736310</v>
      </c>
      <c r="E690" t="s">
        <v>70</v>
      </c>
      <c r="H690" s="35">
        <v>40689</v>
      </c>
      <c r="I690" t="s">
        <v>90</v>
      </c>
      <c r="J690">
        <v>-13</v>
      </c>
      <c r="K690" t="s">
        <v>11</v>
      </c>
      <c r="M690" t="s">
        <v>67</v>
      </c>
      <c r="N690">
        <v>4370013</v>
      </c>
      <c r="O690" t="s">
        <v>761</v>
      </c>
      <c r="P690" s="35">
        <v>45201</v>
      </c>
      <c r="Q690" t="s">
        <v>56</v>
      </c>
      <c r="R690" s="35">
        <v>45201</v>
      </c>
      <c r="T690" t="s">
        <v>63</v>
      </c>
      <c r="U690">
        <v>509</v>
      </c>
      <c r="X690">
        <v>5</v>
      </c>
      <c r="Y690" t="s">
        <v>58</v>
      </c>
      <c r="AC690" t="s">
        <v>59</v>
      </c>
      <c r="AL690">
        <v>0</v>
      </c>
      <c r="AM690">
        <v>0</v>
      </c>
    </row>
    <row r="691" spans="1:39" x14ac:dyDescent="0.3">
      <c r="A691">
        <v>1277515</v>
      </c>
      <c r="B691" t="s">
        <v>1236</v>
      </c>
      <c r="C691" t="s">
        <v>910</v>
      </c>
      <c r="D691">
        <v>368756</v>
      </c>
      <c r="E691" t="s">
        <v>53</v>
      </c>
      <c r="F691" t="s">
        <v>53</v>
      </c>
      <c r="H691" s="35">
        <v>40481</v>
      </c>
      <c r="I691" t="s">
        <v>110</v>
      </c>
      <c r="J691">
        <v>-14</v>
      </c>
      <c r="K691" t="s">
        <v>11</v>
      </c>
      <c r="M691" t="s">
        <v>77</v>
      </c>
      <c r="N691">
        <v>4360002</v>
      </c>
      <c r="O691" t="s">
        <v>78</v>
      </c>
      <c r="P691" s="35">
        <v>45209</v>
      </c>
      <c r="Q691" t="s">
        <v>56</v>
      </c>
      <c r="R691" s="35">
        <v>43734</v>
      </c>
      <c r="T691" t="s">
        <v>63</v>
      </c>
      <c r="U691">
        <v>500</v>
      </c>
      <c r="X691">
        <v>5</v>
      </c>
      <c r="Y691" t="s">
        <v>58</v>
      </c>
      <c r="AC691" t="s">
        <v>59</v>
      </c>
      <c r="AL691">
        <v>0</v>
      </c>
      <c r="AM691">
        <v>0</v>
      </c>
    </row>
    <row r="692" spans="1:39" x14ac:dyDescent="0.3">
      <c r="A692">
        <v>1329217</v>
      </c>
      <c r="B692" t="s">
        <v>1237</v>
      </c>
      <c r="C692" t="s">
        <v>1052</v>
      </c>
      <c r="D692">
        <v>4114659</v>
      </c>
      <c r="E692" t="s">
        <v>70</v>
      </c>
      <c r="F692" t="s">
        <v>70</v>
      </c>
      <c r="H692" s="35">
        <v>41612</v>
      </c>
      <c r="I692" t="s">
        <v>66</v>
      </c>
      <c r="J692">
        <v>-11</v>
      </c>
      <c r="K692" t="s">
        <v>11</v>
      </c>
      <c r="M692" t="s">
        <v>181</v>
      </c>
      <c r="N692">
        <v>4410016</v>
      </c>
      <c r="O692" t="s">
        <v>793</v>
      </c>
      <c r="P692" s="35">
        <v>45186</v>
      </c>
      <c r="Q692" t="s">
        <v>56</v>
      </c>
      <c r="R692" s="35">
        <v>44121</v>
      </c>
      <c r="T692" t="s">
        <v>63</v>
      </c>
      <c r="U692">
        <v>500</v>
      </c>
      <c r="X692">
        <v>5</v>
      </c>
      <c r="Y692" t="s">
        <v>58</v>
      </c>
      <c r="AC692" t="s">
        <v>59</v>
      </c>
      <c r="AL692">
        <v>0</v>
      </c>
      <c r="AM692">
        <v>0</v>
      </c>
    </row>
    <row r="693" spans="1:39" x14ac:dyDescent="0.3">
      <c r="A693">
        <v>1116520</v>
      </c>
      <c r="B693" t="s">
        <v>1238</v>
      </c>
      <c r="C693" t="s">
        <v>876</v>
      </c>
      <c r="D693">
        <v>3728136</v>
      </c>
      <c r="E693" t="s">
        <v>70</v>
      </c>
      <c r="F693" t="s">
        <v>70</v>
      </c>
      <c r="H693" s="35">
        <v>39888</v>
      </c>
      <c r="I693" t="s">
        <v>102</v>
      </c>
      <c r="J693">
        <v>-15</v>
      </c>
      <c r="K693" t="s">
        <v>11</v>
      </c>
      <c r="M693" t="s">
        <v>67</v>
      </c>
      <c r="N693">
        <v>4370002</v>
      </c>
      <c r="O693" t="s">
        <v>68</v>
      </c>
      <c r="P693" s="35">
        <v>45175</v>
      </c>
      <c r="Q693" t="s">
        <v>56</v>
      </c>
      <c r="R693" s="35">
        <v>42627</v>
      </c>
      <c r="T693" t="s">
        <v>63</v>
      </c>
      <c r="U693">
        <v>1443</v>
      </c>
      <c r="X693">
        <v>14</v>
      </c>
      <c r="Y693" t="s">
        <v>58</v>
      </c>
      <c r="AC693" t="s">
        <v>59</v>
      </c>
      <c r="AL693">
        <v>0</v>
      </c>
      <c r="AM693">
        <v>0</v>
      </c>
    </row>
    <row r="694" spans="1:39" x14ac:dyDescent="0.3">
      <c r="A694">
        <v>863310</v>
      </c>
      <c r="B694" t="s">
        <v>1239</v>
      </c>
      <c r="C694" t="s">
        <v>672</v>
      </c>
      <c r="D694">
        <v>367042</v>
      </c>
      <c r="E694" t="s">
        <v>70</v>
      </c>
      <c r="F694" t="s">
        <v>70</v>
      </c>
      <c r="H694" s="35">
        <v>38443</v>
      </c>
      <c r="I694" t="s">
        <v>262</v>
      </c>
      <c r="J694">
        <v>-19</v>
      </c>
      <c r="K694" t="s">
        <v>11</v>
      </c>
      <c r="M694" t="s">
        <v>77</v>
      </c>
      <c r="N694">
        <v>4360009</v>
      </c>
      <c r="O694" t="s">
        <v>642</v>
      </c>
      <c r="P694" s="35">
        <v>45190</v>
      </c>
      <c r="Q694" t="s">
        <v>56</v>
      </c>
      <c r="R694" s="35">
        <v>40877</v>
      </c>
      <c r="S694" s="35">
        <v>45190</v>
      </c>
      <c r="T694" t="s">
        <v>57</v>
      </c>
      <c r="U694">
        <v>1082</v>
      </c>
      <c r="X694">
        <v>10</v>
      </c>
      <c r="Y694" t="s">
        <v>175</v>
      </c>
      <c r="AA694" t="s">
        <v>827</v>
      </c>
      <c r="AC694" t="s">
        <v>59</v>
      </c>
      <c r="AL694">
        <v>0</v>
      </c>
      <c r="AM694">
        <v>0</v>
      </c>
    </row>
    <row r="695" spans="1:39" x14ac:dyDescent="0.3">
      <c r="A695">
        <v>1513202</v>
      </c>
      <c r="B695" t="s">
        <v>1240</v>
      </c>
      <c r="C695" t="s">
        <v>101</v>
      </c>
      <c r="D695">
        <v>3736056</v>
      </c>
      <c r="E695" t="s">
        <v>53</v>
      </c>
      <c r="H695" s="35">
        <v>41373</v>
      </c>
      <c r="I695" t="s">
        <v>66</v>
      </c>
      <c r="J695">
        <v>-11</v>
      </c>
      <c r="K695" t="s">
        <v>11</v>
      </c>
      <c r="M695" t="s">
        <v>67</v>
      </c>
      <c r="N695">
        <v>4370033</v>
      </c>
      <c r="O695" t="s">
        <v>122</v>
      </c>
      <c r="P695" s="35">
        <v>45185</v>
      </c>
      <c r="Q695" t="s">
        <v>56</v>
      </c>
      <c r="R695" s="35">
        <v>45185</v>
      </c>
      <c r="T695" t="s">
        <v>63</v>
      </c>
      <c r="U695">
        <v>500</v>
      </c>
      <c r="X695">
        <v>5</v>
      </c>
      <c r="Y695" t="s">
        <v>58</v>
      </c>
      <c r="AC695" t="s">
        <v>59</v>
      </c>
      <c r="AL695">
        <v>0</v>
      </c>
      <c r="AM695">
        <v>0</v>
      </c>
    </row>
    <row r="696" spans="1:39" x14ac:dyDescent="0.3">
      <c r="A696">
        <v>1511076</v>
      </c>
      <c r="B696" t="s">
        <v>1242</v>
      </c>
      <c r="C696" t="s">
        <v>1243</v>
      </c>
      <c r="D696">
        <v>3736007</v>
      </c>
      <c r="E696" t="s">
        <v>70</v>
      </c>
      <c r="H696" s="35">
        <v>42441</v>
      </c>
      <c r="I696" t="s">
        <v>53</v>
      </c>
      <c r="J696">
        <v>-9</v>
      </c>
      <c r="K696" t="s">
        <v>11</v>
      </c>
      <c r="M696" t="s">
        <v>67</v>
      </c>
      <c r="N696">
        <v>4370566</v>
      </c>
      <c r="O696" t="s">
        <v>111</v>
      </c>
      <c r="P696" s="35">
        <v>45182</v>
      </c>
      <c r="Q696" t="s">
        <v>56</v>
      </c>
      <c r="R696" s="35">
        <v>45182</v>
      </c>
      <c r="T696" t="s">
        <v>63</v>
      </c>
      <c r="U696">
        <v>500</v>
      </c>
      <c r="X696">
        <v>5</v>
      </c>
      <c r="Y696" t="s">
        <v>58</v>
      </c>
      <c r="AC696" t="s">
        <v>59</v>
      </c>
      <c r="AL696">
        <v>0</v>
      </c>
      <c r="AM696">
        <v>0</v>
      </c>
    </row>
    <row r="697" spans="1:39" x14ac:dyDescent="0.3">
      <c r="A697">
        <v>1563129</v>
      </c>
      <c r="B697" t="s">
        <v>5362</v>
      </c>
      <c r="C697" t="s">
        <v>5363</v>
      </c>
      <c r="D697">
        <v>1811505</v>
      </c>
      <c r="E697" t="s">
        <v>76</v>
      </c>
      <c r="H697" s="35">
        <v>39463</v>
      </c>
      <c r="I697" t="s">
        <v>98</v>
      </c>
      <c r="J697">
        <v>-16</v>
      </c>
      <c r="K697" t="s">
        <v>6</v>
      </c>
      <c r="M697" t="s">
        <v>71</v>
      </c>
      <c r="N697">
        <v>4180696</v>
      </c>
      <c r="O697" t="s">
        <v>137</v>
      </c>
      <c r="P697" s="35">
        <v>45329</v>
      </c>
      <c r="Q697" t="s">
        <v>56</v>
      </c>
      <c r="R697" s="35">
        <v>45329</v>
      </c>
      <c r="T697" t="s">
        <v>63</v>
      </c>
      <c r="U697">
        <v>500</v>
      </c>
      <c r="X697">
        <v>5</v>
      </c>
      <c r="Y697" t="s">
        <v>58</v>
      </c>
      <c r="AC697" t="s">
        <v>59</v>
      </c>
      <c r="AL697">
        <v>0</v>
      </c>
      <c r="AM697">
        <v>0</v>
      </c>
    </row>
    <row r="698" spans="1:39" x14ac:dyDescent="0.3">
      <c r="A698">
        <v>1356457</v>
      </c>
      <c r="B698" t="s">
        <v>1244</v>
      </c>
      <c r="C698" t="s">
        <v>617</v>
      </c>
      <c r="D698">
        <v>1810221</v>
      </c>
      <c r="E698" t="s">
        <v>70</v>
      </c>
      <c r="F698" t="s">
        <v>70</v>
      </c>
      <c r="H698" s="35">
        <v>39982</v>
      </c>
      <c r="I698" t="s">
        <v>102</v>
      </c>
      <c r="J698">
        <v>-15</v>
      </c>
      <c r="K698" t="s">
        <v>11</v>
      </c>
      <c r="M698" t="s">
        <v>71</v>
      </c>
      <c r="N698">
        <v>4180682</v>
      </c>
      <c r="O698" t="s">
        <v>239</v>
      </c>
      <c r="P698" s="35">
        <v>45190</v>
      </c>
      <c r="Q698" t="s">
        <v>56</v>
      </c>
      <c r="R698" s="35">
        <v>44472</v>
      </c>
      <c r="T698" t="s">
        <v>63</v>
      </c>
      <c r="U698">
        <v>500</v>
      </c>
      <c r="X698">
        <v>5</v>
      </c>
      <c r="Y698" t="s">
        <v>58</v>
      </c>
      <c r="AC698" t="s">
        <v>59</v>
      </c>
      <c r="AL698">
        <v>0</v>
      </c>
      <c r="AM698">
        <v>0</v>
      </c>
    </row>
    <row r="699" spans="1:39" x14ac:dyDescent="0.3">
      <c r="A699">
        <v>1375245</v>
      </c>
      <c r="B699" t="s">
        <v>1245</v>
      </c>
      <c r="C699" t="s">
        <v>699</v>
      </c>
      <c r="D699">
        <v>4532790</v>
      </c>
      <c r="E699" t="s">
        <v>70</v>
      </c>
      <c r="F699" t="s">
        <v>53</v>
      </c>
      <c r="H699" s="35">
        <v>40799</v>
      </c>
      <c r="I699" t="s">
        <v>90</v>
      </c>
      <c r="J699">
        <v>-13</v>
      </c>
      <c r="K699" t="s">
        <v>11</v>
      </c>
      <c r="M699" t="s">
        <v>54</v>
      </c>
      <c r="N699">
        <v>4450410</v>
      </c>
      <c r="O699" t="s">
        <v>81</v>
      </c>
      <c r="P699" s="35">
        <v>45170</v>
      </c>
      <c r="Q699" t="s">
        <v>56</v>
      </c>
      <c r="R699" s="35">
        <v>44516</v>
      </c>
      <c r="T699" t="s">
        <v>63</v>
      </c>
      <c r="U699">
        <v>507</v>
      </c>
      <c r="X699">
        <v>5</v>
      </c>
      <c r="Y699" t="s">
        <v>58</v>
      </c>
      <c r="AC699" t="s">
        <v>59</v>
      </c>
      <c r="AL699">
        <v>0</v>
      </c>
      <c r="AM699">
        <v>0</v>
      </c>
    </row>
    <row r="700" spans="1:39" x14ac:dyDescent="0.3">
      <c r="A700">
        <v>1336011</v>
      </c>
      <c r="B700" t="s">
        <v>1246</v>
      </c>
      <c r="C700" t="s">
        <v>1247</v>
      </c>
      <c r="D700">
        <v>4114741</v>
      </c>
      <c r="E700" t="s">
        <v>70</v>
      </c>
      <c r="F700" t="s">
        <v>70</v>
      </c>
      <c r="H700" s="35">
        <v>40638</v>
      </c>
      <c r="I700" t="s">
        <v>90</v>
      </c>
      <c r="J700">
        <v>-13</v>
      </c>
      <c r="K700" t="s">
        <v>6</v>
      </c>
      <c r="M700" t="s">
        <v>181</v>
      </c>
      <c r="N700">
        <v>4410065</v>
      </c>
      <c r="O700" t="s">
        <v>272</v>
      </c>
      <c r="P700" s="35">
        <v>45172</v>
      </c>
      <c r="Q700" t="s">
        <v>56</v>
      </c>
      <c r="R700" s="35">
        <v>44436</v>
      </c>
      <c r="T700" t="s">
        <v>63</v>
      </c>
      <c r="U700">
        <v>500</v>
      </c>
      <c r="X700">
        <v>5</v>
      </c>
      <c r="Y700" t="s">
        <v>58</v>
      </c>
      <c r="AC700" t="s">
        <v>59</v>
      </c>
      <c r="AL700">
        <v>0</v>
      </c>
      <c r="AM700">
        <v>0</v>
      </c>
    </row>
    <row r="701" spans="1:39" x14ac:dyDescent="0.3">
      <c r="A701">
        <v>1250662</v>
      </c>
      <c r="B701" t="s">
        <v>1246</v>
      </c>
      <c r="C701" t="s">
        <v>1248</v>
      </c>
      <c r="D701">
        <v>4114062</v>
      </c>
      <c r="E701" t="s">
        <v>70</v>
      </c>
      <c r="F701" t="s">
        <v>70</v>
      </c>
      <c r="H701" s="35">
        <v>39881</v>
      </c>
      <c r="I701" t="s">
        <v>102</v>
      </c>
      <c r="J701">
        <v>-15</v>
      </c>
      <c r="K701" t="s">
        <v>11</v>
      </c>
      <c r="M701" t="s">
        <v>181</v>
      </c>
      <c r="N701">
        <v>4410065</v>
      </c>
      <c r="O701" t="s">
        <v>272</v>
      </c>
      <c r="P701" s="35">
        <v>45172</v>
      </c>
      <c r="Q701" t="s">
        <v>56</v>
      </c>
      <c r="R701" s="35">
        <v>43448</v>
      </c>
      <c r="T701" t="s">
        <v>63</v>
      </c>
      <c r="U701">
        <v>1009</v>
      </c>
      <c r="X701">
        <v>10</v>
      </c>
      <c r="Y701" t="s">
        <v>58</v>
      </c>
      <c r="AC701" t="s">
        <v>59</v>
      </c>
      <c r="AL701">
        <v>0</v>
      </c>
      <c r="AM701">
        <v>0</v>
      </c>
    </row>
    <row r="702" spans="1:39" x14ac:dyDescent="0.3">
      <c r="A702">
        <v>1507009</v>
      </c>
      <c r="B702" t="s">
        <v>1246</v>
      </c>
      <c r="C702" t="s">
        <v>101</v>
      </c>
      <c r="D702">
        <v>1811229</v>
      </c>
      <c r="E702" t="s">
        <v>53</v>
      </c>
      <c r="H702" s="35">
        <v>40374</v>
      </c>
      <c r="I702" t="s">
        <v>110</v>
      </c>
      <c r="J702">
        <v>-14</v>
      </c>
      <c r="K702" t="s">
        <v>11</v>
      </c>
      <c r="M702" t="s">
        <v>71</v>
      </c>
      <c r="N702">
        <v>4180696</v>
      </c>
      <c r="O702" t="s">
        <v>137</v>
      </c>
      <c r="P702" s="35">
        <v>45247</v>
      </c>
      <c r="Q702" t="s">
        <v>56</v>
      </c>
      <c r="R702" s="35">
        <v>45173</v>
      </c>
      <c r="T702" t="s">
        <v>82</v>
      </c>
      <c r="U702">
        <v>500</v>
      </c>
      <c r="X702">
        <v>5</v>
      </c>
      <c r="Y702" t="s">
        <v>58</v>
      </c>
      <c r="AC702" t="s">
        <v>59</v>
      </c>
      <c r="AL702">
        <v>0</v>
      </c>
      <c r="AM702">
        <v>0</v>
      </c>
    </row>
    <row r="703" spans="1:39" x14ac:dyDescent="0.3">
      <c r="A703">
        <v>1173782</v>
      </c>
      <c r="B703" t="s">
        <v>1246</v>
      </c>
      <c r="C703" t="s">
        <v>127</v>
      </c>
      <c r="D703">
        <v>3729407</v>
      </c>
      <c r="E703" t="s">
        <v>70</v>
      </c>
      <c r="F703" t="s">
        <v>70</v>
      </c>
      <c r="H703" s="35">
        <v>39587</v>
      </c>
      <c r="I703" t="s">
        <v>98</v>
      </c>
      <c r="J703">
        <v>-16</v>
      </c>
      <c r="K703" t="s">
        <v>11</v>
      </c>
      <c r="M703" t="s">
        <v>67</v>
      </c>
      <c r="N703">
        <v>4370533</v>
      </c>
      <c r="O703" t="s">
        <v>119</v>
      </c>
      <c r="P703" s="35">
        <v>45191</v>
      </c>
      <c r="Q703" t="s">
        <v>56</v>
      </c>
      <c r="R703" s="35">
        <v>43002</v>
      </c>
      <c r="S703" s="35">
        <v>45189</v>
      </c>
      <c r="T703" t="s">
        <v>57</v>
      </c>
      <c r="U703">
        <v>678</v>
      </c>
      <c r="X703">
        <v>6</v>
      </c>
      <c r="Y703" t="s">
        <v>58</v>
      </c>
      <c r="AC703" t="s">
        <v>59</v>
      </c>
      <c r="AL703">
        <v>0</v>
      </c>
      <c r="AM703">
        <v>0</v>
      </c>
    </row>
    <row r="704" spans="1:39" x14ac:dyDescent="0.3">
      <c r="A704">
        <v>1256217</v>
      </c>
      <c r="B704" t="s">
        <v>1246</v>
      </c>
      <c r="C704" t="s">
        <v>729</v>
      </c>
      <c r="D704">
        <v>3730941</v>
      </c>
      <c r="E704" t="s">
        <v>70</v>
      </c>
      <c r="F704" t="s">
        <v>70</v>
      </c>
      <c r="H704" s="35">
        <v>40809</v>
      </c>
      <c r="I704" t="s">
        <v>90</v>
      </c>
      <c r="J704">
        <v>-13</v>
      </c>
      <c r="K704" t="s">
        <v>11</v>
      </c>
      <c r="M704" t="s">
        <v>67</v>
      </c>
      <c r="N704">
        <v>4370533</v>
      </c>
      <c r="O704" t="s">
        <v>119</v>
      </c>
      <c r="P704" s="35">
        <v>45171</v>
      </c>
      <c r="Q704" t="s">
        <v>56</v>
      </c>
      <c r="R704" s="35">
        <v>43530</v>
      </c>
      <c r="T704" t="s">
        <v>63</v>
      </c>
      <c r="U704">
        <v>582</v>
      </c>
      <c r="X704">
        <v>5</v>
      </c>
      <c r="Y704" t="s">
        <v>58</v>
      </c>
      <c r="AC704" t="s">
        <v>59</v>
      </c>
      <c r="AL704">
        <v>0</v>
      </c>
      <c r="AM704">
        <v>0</v>
      </c>
    </row>
    <row r="705" spans="1:39" x14ac:dyDescent="0.3">
      <c r="A705">
        <v>1429617</v>
      </c>
      <c r="B705" t="s">
        <v>1249</v>
      </c>
      <c r="C705" t="s">
        <v>1250</v>
      </c>
      <c r="D705">
        <v>4535327</v>
      </c>
      <c r="E705" t="s">
        <v>70</v>
      </c>
      <c r="F705" t="s">
        <v>70</v>
      </c>
      <c r="H705" s="35">
        <v>41466</v>
      </c>
      <c r="I705" t="s">
        <v>66</v>
      </c>
      <c r="J705">
        <v>-11</v>
      </c>
      <c r="K705" t="s">
        <v>11</v>
      </c>
      <c r="M705" t="s">
        <v>54</v>
      </c>
      <c r="N705">
        <v>4450192</v>
      </c>
      <c r="O705" t="s">
        <v>128</v>
      </c>
      <c r="P705" s="35">
        <v>45178</v>
      </c>
      <c r="Q705" t="s">
        <v>56</v>
      </c>
      <c r="R705" s="35">
        <v>44824</v>
      </c>
      <c r="T705" t="s">
        <v>63</v>
      </c>
      <c r="U705">
        <v>633</v>
      </c>
      <c r="X705">
        <v>6</v>
      </c>
      <c r="Y705" t="s">
        <v>58</v>
      </c>
      <c r="AC705" t="s">
        <v>59</v>
      </c>
      <c r="AL705">
        <v>1</v>
      </c>
      <c r="AM705">
        <v>1</v>
      </c>
    </row>
    <row r="706" spans="1:39" x14ac:dyDescent="0.3">
      <c r="A706">
        <v>1432323</v>
      </c>
      <c r="B706" t="s">
        <v>1251</v>
      </c>
      <c r="C706" t="s">
        <v>1252</v>
      </c>
      <c r="D706">
        <v>3734260</v>
      </c>
      <c r="E706" t="s">
        <v>70</v>
      </c>
      <c r="F706" t="s">
        <v>53</v>
      </c>
      <c r="H706" s="35">
        <v>40229</v>
      </c>
      <c r="I706" t="s">
        <v>110</v>
      </c>
      <c r="J706">
        <v>-14</v>
      </c>
      <c r="K706" t="s">
        <v>11</v>
      </c>
      <c r="M706" t="s">
        <v>67</v>
      </c>
      <c r="N706">
        <v>4370442</v>
      </c>
      <c r="O706" t="s">
        <v>554</v>
      </c>
      <c r="P706" s="35">
        <v>45173</v>
      </c>
      <c r="Q706" t="s">
        <v>56</v>
      </c>
      <c r="R706" s="35">
        <v>44826</v>
      </c>
      <c r="T706" t="s">
        <v>63</v>
      </c>
      <c r="U706">
        <v>500</v>
      </c>
      <c r="X706">
        <v>5</v>
      </c>
      <c r="Y706" t="s">
        <v>58</v>
      </c>
      <c r="AC706" t="s">
        <v>59</v>
      </c>
      <c r="AL706">
        <v>0</v>
      </c>
      <c r="AM706">
        <v>0</v>
      </c>
    </row>
    <row r="707" spans="1:39" x14ac:dyDescent="0.3">
      <c r="A707">
        <v>1522746</v>
      </c>
      <c r="B707" t="s">
        <v>1253</v>
      </c>
      <c r="C707" t="s">
        <v>121</v>
      </c>
      <c r="D707">
        <v>2816878</v>
      </c>
      <c r="E707" t="s">
        <v>53</v>
      </c>
      <c r="H707" s="35">
        <v>42152</v>
      </c>
      <c r="I707" t="s">
        <v>53</v>
      </c>
      <c r="J707">
        <v>-9</v>
      </c>
      <c r="K707" t="s">
        <v>11</v>
      </c>
      <c r="M707" t="s">
        <v>69</v>
      </c>
      <c r="N707">
        <v>4280048</v>
      </c>
      <c r="O707" t="s">
        <v>215</v>
      </c>
      <c r="P707" s="35">
        <v>45196</v>
      </c>
      <c r="Q707" t="s">
        <v>56</v>
      </c>
      <c r="R707" s="35">
        <v>45196</v>
      </c>
      <c r="T707" t="s">
        <v>63</v>
      </c>
      <c r="U707">
        <v>500</v>
      </c>
      <c r="X707">
        <v>5</v>
      </c>
      <c r="Y707" t="s">
        <v>58</v>
      </c>
      <c r="AC707" t="s">
        <v>59</v>
      </c>
      <c r="AL707">
        <v>0</v>
      </c>
      <c r="AM707">
        <v>0</v>
      </c>
    </row>
    <row r="708" spans="1:39" x14ac:dyDescent="0.3">
      <c r="A708">
        <v>1105460</v>
      </c>
      <c r="B708" t="s">
        <v>1254</v>
      </c>
      <c r="C708" t="s">
        <v>1255</v>
      </c>
      <c r="D708">
        <v>3727904</v>
      </c>
      <c r="E708" t="s">
        <v>70</v>
      </c>
      <c r="H708" s="35">
        <v>39120</v>
      </c>
      <c r="I708" t="s">
        <v>125</v>
      </c>
      <c r="J708">
        <v>-17</v>
      </c>
      <c r="K708" t="s">
        <v>6</v>
      </c>
      <c r="M708" t="s">
        <v>67</v>
      </c>
      <c r="N708">
        <v>4370566</v>
      </c>
      <c r="O708" t="s">
        <v>111</v>
      </c>
      <c r="P708" s="35">
        <v>45176</v>
      </c>
      <c r="Q708" t="s">
        <v>56</v>
      </c>
      <c r="R708" s="35">
        <v>42480</v>
      </c>
      <c r="S708" s="35">
        <v>45176</v>
      </c>
      <c r="T708" t="s">
        <v>57</v>
      </c>
      <c r="U708">
        <v>500</v>
      </c>
      <c r="X708">
        <v>5</v>
      </c>
      <c r="Y708" t="s">
        <v>58</v>
      </c>
      <c r="AC708" t="s">
        <v>59</v>
      </c>
      <c r="AL708">
        <v>0</v>
      </c>
      <c r="AM708">
        <v>0</v>
      </c>
    </row>
    <row r="709" spans="1:39" x14ac:dyDescent="0.3">
      <c r="A709">
        <v>1553570</v>
      </c>
      <c r="B709" t="s">
        <v>1256</v>
      </c>
      <c r="C709" t="s">
        <v>1257</v>
      </c>
      <c r="D709">
        <v>4539508</v>
      </c>
      <c r="E709" t="s">
        <v>53</v>
      </c>
      <c r="H709" s="35">
        <v>42377</v>
      </c>
      <c r="I709" t="s">
        <v>53</v>
      </c>
      <c r="J709">
        <v>-9</v>
      </c>
      <c r="K709" t="s">
        <v>6</v>
      </c>
      <c r="M709" t="s">
        <v>54</v>
      </c>
      <c r="N709">
        <v>4450410</v>
      </c>
      <c r="O709" t="s">
        <v>81</v>
      </c>
      <c r="P709" s="35">
        <v>45267</v>
      </c>
      <c r="Q709" t="s">
        <v>56</v>
      </c>
      <c r="R709" s="35">
        <v>45267</v>
      </c>
      <c r="T709" t="s">
        <v>82</v>
      </c>
      <c r="U709">
        <v>500</v>
      </c>
      <c r="X709">
        <v>5</v>
      </c>
      <c r="Y709" t="s">
        <v>58</v>
      </c>
      <c r="AC709" t="s">
        <v>59</v>
      </c>
      <c r="AL709">
        <v>0</v>
      </c>
      <c r="AM709">
        <v>0</v>
      </c>
    </row>
    <row r="710" spans="1:39" x14ac:dyDescent="0.3">
      <c r="A710">
        <v>1520731</v>
      </c>
      <c r="B710" t="s">
        <v>1258</v>
      </c>
      <c r="C710" t="s">
        <v>331</v>
      </c>
      <c r="D710">
        <v>3736156</v>
      </c>
      <c r="E710" t="s">
        <v>53</v>
      </c>
      <c r="H710" s="35">
        <v>40751</v>
      </c>
      <c r="I710" t="s">
        <v>90</v>
      </c>
      <c r="J710">
        <v>-13</v>
      </c>
      <c r="K710" t="s">
        <v>11</v>
      </c>
      <c r="M710" t="s">
        <v>67</v>
      </c>
      <c r="N710">
        <v>4370004</v>
      </c>
      <c r="O710" t="s">
        <v>808</v>
      </c>
      <c r="P710" s="35">
        <v>45194</v>
      </c>
      <c r="Q710" t="s">
        <v>56</v>
      </c>
      <c r="R710" s="35">
        <v>45194</v>
      </c>
      <c r="T710" t="s">
        <v>63</v>
      </c>
      <c r="U710">
        <v>500</v>
      </c>
      <c r="X710">
        <v>5</v>
      </c>
      <c r="Y710" t="s">
        <v>58</v>
      </c>
      <c r="AC710" t="s">
        <v>59</v>
      </c>
      <c r="AL710">
        <v>0</v>
      </c>
      <c r="AM710">
        <v>0</v>
      </c>
    </row>
    <row r="711" spans="1:39" x14ac:dyDescent="0.3">
      <c r="A711">
        <v>1216024</v>
      </c>
      <c r="B711" t="s">
        <v>1260</v>
      </c>
      <c r="C711" t="s">
        <v>1261</v>
      </c>
      <c r="D711">
        <v>3730100</v>
      </c>
      <c r="E711" t="s">
        <v>70</v>
      </c>
      <c r="F711" t="s">
        <v>70</v>
      </c>
      <c r="H711" s="35">
        <v>39020</v>
      </c>
      <c r="I711" t="s">
        <v>94</v>
      </c>
      <c r="J711">
        <v>-18</v>
      </c>
      <c r="K711" t="s">
        <v>11</v>
      </c>
      <c r="M711" t="s">
        <v>67</v>
      </c>
      <c r="N711">
        <v>4370102</v>
      </c>
      <c r="O711" t="s">
        <v>498</v>
      </c>
      <c r="P711" s="35">
        <v>45184</v>
      </c>
      <c r="Q711" t="s">
        <v>56</v>
      </c>
      <c r="R711" s="35">
        <v>43349</v>
      </c>
      <c r="T711" t="s">
        <v>63</v>
      </c>
      <c r="U711">
        <v>1199</v>
      </c>
      <c r="X711">
        <v>11</v>
      </c>
      <c r="Y711" t="s">
        <v>58</v>
      </c>
      <c r="AC711" t="s">
        <v>59</v>
      </c>
      <c r="AL711">
        <v>0</v>
      </c>
      <c r="AM711">
        <v>0</v>
      </c>
    </row>
    <row r="712" spans="1:39" x14ac:dyDescent="0.3">
      <c r="A712">
        <v>1238517</v>
      </c>
      <c r="B712" t="s">
        <v>1262</v>
      </c>
      <c r="C712" t="s">
        <v>104</v>
      </c>
      <c r="D712">
        <v>4530156</v>
      </c>
      <c r="E712" t="s">
        <v>70</v>
      </c>
      <c r="F712" t="s">
        <v>70</v>
      </c>
      <c r="H712" s="35">
        <v>39677</v>
      </c>
      <c r="I712" t="s">
        <v>98</v>
      </c>
      <c r="J712">
        <v>-16</v>
      </c>
      <c r="K712" t="s">
        <v>11</v>
      </c>
      <c r="M712" t="s">
        <v>54</v>
      </c>
      <c r="N712">
        <v>4450616</v>
      </c>
      <c r="O712" t="s">
        <v>296</v>
      </c>
      <c r="P712" s="35">
        <v>45213</v>
      </c>
      <c r="Q712" t="s">
        <v>56</v>
      </c>
      <c r="R712" s="35">
        <v>43390</v>
      </c>
      <c r="T712" t="s">
        <v>63</v>
      </c>
      <c r="U712">
        <v>500</v>
      </c>
      <c r="X712">
        <v>5</v>
      </c>
      <c r="Y712" t="s">
        <v>58</v>
      </c>
      <c r="AC712" t="s">
        <v>59</v>
      </c>
      <c r="AL712">
        <v>0</v>
      </c>
      <c r="AM712">
        <v>0</v>
      </c>
    </row>
    <row r="713" spans="1:39" x14ac:dyDescent="0.3">
      <c r="A713">
        <v>1518377</v>
      </c>
      <c r="B713" t="s">
        <v>1263</v>
      </c>
      <c r="C713" t="s">
        <v>400</v>
      </c>
      <c r="D713">
        <v>3611338</v>
      </c>
      <c r="E713" t="s">
        <v>70</v>
      </c>
      <c r="H713" s="35">
        <v>41309</v>
      </c>
      <c r="I713" t="s">
        <v>66</v>
      </c>
      <c r="J713">
        <v>-11</v>
      </c>
      <c r="K713" t="s">
        <v>11</v>
      </c>
      <c r="M713" t="s">
        <v>77</v>
      </c>
      <c r="N713">
        <v>4360729</v>
      </c>
      <c r="O713" t="s">
        <v>319</v>
      </c>
      <c r="P713" s="35">
        <v>45191</v>
      </c>
      <c r="Q713" t="s">
        <v>56</v>
      </c>
      <c r="R713" s="35">
        <v>45191</v>
      </c>
      <c r="T713" t="s">
        <v>63</v>
      </c>
      <c r="U713">
        <v>500</v>
      </c>
      <c r="X713">
        <v>5</v>
      </c>
      <c r="Y713" t="s">
        <v>58</v>
      </c>
      <c r="AC713" t="s">
        <v>59</v>
      </c>
      <c r="AL713">
        <v>0</v>
      </c>
      <c r="AM713">
        <v>0</v>
      </c>
    </row>
    <row r="714" spans="1:39" x14ac:dyDescent="0.3">
      <c r="A714">
        <v>1400462</v>
      </c>
      <c r="B714" t="s">
        <v>1264</v>
      </c>
      <c r="C714" t="s">
        <v>271</v>
      </c>
      <c r="D714">
        <v>4533216</v>
      </c>
      <c r="E714" t="s">
        <v>70</v>
      </c>
      <c r="F714" t="s">
        <v>70</v>
      </c>
      <c r="H714" s="35">
        <v>40846</v>
      </c>
      <c r="I714" t="s">
        <v>90</v>
      </c>
      <c r="J714">
        <v>-13</v>
      </c>
      <c r="K714" t="s">
        <v>11</v>
      </c>
      <c r="M714" t="s">
        <v>54</v>
      </c>
      <c r="N714">
        <v>4450410</v>
      </c>
      <c r="O714" t="s">
        <v>81</v>
      </c>
      <c r="P714" s="35">
        <v>45159</v>
      </c>
      <c r="Q714" t="s">
        <v>56</v>
      </c>
      <c r="R714" s="35">
        <v>44680</v>
      </c>
      <c r="T714" t="s">
        <v>63</v>
      </c>
      <c r="U714">
        <v>518</v>
      </c>
      <c r="X714">
        <v>5</v>
      </c>
      <c r="Y714" t="s">
        <v>58</v>
      </c>
      <c r="AC714" t="s">
        <v>59</v>
      </c>
      <c r="AL714">
        <v>0</v>
      </c>
      <c r="AM714">
        <v>0</v>
      </c>
    </row>
    <row r="715" spans="1:39" x14ac:dyDescent="0.3">
      <c r="A715">
        <v>1541934</v>
      </c>
      <c r="B715" t="s">
        <v>1265</v>
      </c>
      <c r="C715" t="s">
        <v>1266</v>
      </c>
      <c r="D715">
        <v>3611681</v>
      </c>
      <c r="E715" t="s">
        <v>53</v>
      </c>
      <c r="H715" s="35">
        <v>41461</v>
      </c>
      <c r="I715" t="s">
        <v>66</v>
      </c>
      <c r="J715">
        <v>-11</v>
      </c>
      <c r="K715" t="s">
        <v>6</v>
      </c>
      <c r="M715" t="s">
        <v>77</v>
      </c>
      <c r="N715">
        <v>4360341</v>
      </c>
      <c r="O715" t="s">
        <v>538</v>
      </c>
      <c r="P715" s="35">
        <v>45225</v>
      </c>
      <c r="Q715" t="s">
        <v>56</v>
      </c>
      <c r="R715" s="35">
        <v>45225</v>
      </c>
      <c r="T715" t="s">
        <v>63</v>
      </c>
      <c r="U715">
        <v>500</v>
      </c>
      <c r="X715">
        <v>5</v>
      </c>
      <c r="Y715" t="s">
        <v>58</v>
      </c>
      <c r="AC715" t="s">
        <v>59</v>
      </c>
      <c r="AL715">
        <v>0</v>
      </c>
      <c r="AM715">
        <v>0</v>
      </c>
    </row>
    <row r="716" spans="1:39" x14ac:dyDescent="0.3">
      <c r="A716">
        <v>1360931</v>
      </c>
      <c r="B716" t="s">
        <v>1267</v>
      </c>
      <c r="C716" t="s">
        <v>1268</v>
      </c>
      <c r="D716">
        <v>3733120</v>
      </c>
      <c r="E716" t="s">
        <v>70</v>
      </c>
      <c r="F716" t="s">
        <v>70</v>
      </c>
      <c r="H716" s="35">
        <v>40636</v>
      </c>
      <c r="I716" t="s">
        <v>90</v>
      </c>
      <c r="J716">
        <v>-13</v>
      </c>
      <c r="K716" t="s">
        <v>11</v>
      </c>
      <c r="M716" t="s">
        <v>67</v>
      </c>
      <c r="N716">
        <v>4370533</v>
      </c>
      <c r="O716" t="s">
        <v>119</v>
      </c>
      <c r="P716" s="35">
        <v>45207</v>
      </c>
      <c r="Q716" t="s">
        <v>56</v>
      </c>
      <c r="R716" s="35">
        <v>44477</v>
      </c>
      <c r="S716" s="35">
        <v>45179</v>
      </c>
      <c r="T716" t="s">
        <v>57</v>
      </c>
      <c r="U716">
        <v>500</v>
      </c>
      <c r="X716">
        <v>5</v>
      </c>
      <c r="Y716" t="s">
        <v>58</v>
      </c>
      <c r="AC716" t="s">
        <v>59</v>
      </c>
      <c r="AL716">
        <v>0</v>
      </c>
      <c r="AM716">
        <v>0</v>
      </c>
    </row>
    <row r="717" spans="1:39" x14ac:dyDescent="0.3">
      <c r="A717">
        <v>1417497</v>
      </c>
      <c r="B717" t="s">
        <v>1269</v>
      </c>
      <c r="C717" t="s">
        <v>592</v>
      </c>
      <c r="D717">
        <v>2816318</v>
      </c>
      <c r="E717" t="s">
        <v>53</v>
      </c>
      <c r="F717" t="s">
        <v>53</v>
      </c>
      <c r="H717" s="35">
        <v>42800</v>
      </c>
      <c r="I717" t="s">
        <v>53</v>
      </c>
      <c r="J717">
        <v>-9</v>
      </c>
      <c r="K717" t="s">
        <v>11</v>
      </c>
      <c r="M717" t="s">
        <v>69</v>
      </c>
      <c r="N717">
        <v>4280121</v>
      </c>
      <c r="O717" t="s">
        <v>286</v>
      </c>
      <c r="P717" s="35">
        <v>45209</v>
      </c>
      <c r="Q717" t="s">
        <v>56</v>
      </c>
      <c r="R717" s="35">
        <v>44803</v>
      </c>
      <c r="T717" t="s">
        <v>63</v>
      </c>
      <c r="U717">
        <v>500</v>
      </c>
      <c r="X717">
        <v>5</v>
      </c>
      <c r="Y717" t="s">
        <v>58</v>
      </c>
      <c r="AC717" t="s">
        <v>59</v>
      </c>
      <c r="AL717">
        <v>0</v>
      </c>
      <c r="AM717">
        <v>0</v>
      </c>
    </row>
    <row r="718" spans="1:39" x14ac:dyDescent="0.3">
      <c r="A718">
        <v>1449683</v>
      </c>
      <c r="B718" t="s">
        <v>1269</v>
      </c>
      <c r="C718" t="s">
        <v>883</v>
      </c>
      <c r="D718">
        <v>4535593</v>
      </c>
      <c r="E718" t="s">
        <v>70</v>
      </c>
      <c r="F718" t="s">
        <v>53</v>
      </c>
      <c r="H718" s="35">
        <v>41275</v>
      </c>
      <c r="I718" t="s">
        <v>66</v>
      </c>
      <c r="J718">
        <v>-11</v>
      </c>
      <c r="K718" t="s">
        <v>11</v>
      </c>
      <c r="M718" t="s">
        <v>54</v>
      </c>
      <c r="N718">
        <v>4450036</v>
      </c>
      <c r="O718" t="s">
        <v>589</v>
      </c>
      <c r="P718" s="35">
        <v>45179</v>
      </c>
      <c r="Q718" t="s">
        <v>56</v>
      </c>
      <c r="R718" s="35">
        <v>44849</v>
      </c>
      <c r="T718" t="s">
        <v>63</v>
      </c>
      <c r="U718">
        <v>500</v>
      </c>
      <c r="X718">
        <v>5</v>
      </c>
      <c r="Y718" t="s">
        <v>58</v>
      </c>
      <c r="AC718" t="s">
        <v>59</v>
      </c>
      <c r="AL718">
        <v>0</v>
      </c>
      <c r="AM718">
        <v>0</v>
      </c>
    </row>
    <row r="719" spans="1:39" x14ac:dyDescent="0.3">
      <c r="A719">
        <v>1521513</v>
      </c>
      <c r="B719" t="s">
        <v>1270</v>
      </c>
      <c r="C719" t="s">
        <v>909</v>
      </c>
      <c r="D719">
        <v>3611352</v>
      </c>
      <c r="E719" t="s">
        <v>76</v>
      </c>
      <c r="H719" s="35">
        <v>42100</v>
      </c>
      <c r="I719" t="s">
        <v>53</v>
      </c>
      <c r="J719">
        <v>-9</v>
      </c>
      <c r="K719" t="s">
        <v>11</v>
      </c>
      <c r="M719" t="s">
        <v>77</v>
      </c>
      <c r="N719">
        <v>4360002</v>
      </c>
      <c r="O719" t="s">
        <v>78</v>
      </c>
      <c r="P719" s="35">
        <v>45195</v>
      </c>
      <c r="Q719" t="s">
        <v>56</v>
      </c>
      <c r="R719" s="35">
        <v>45195</v>
      </c>
      <c r="T719" t="s">
        <v>63</v>
      </c>
      <c r="U719">
        <v>500</v>
      </c>
      <c r="X719">
        <v>5</v>
      </c>
      <c r="Y719" t="s">
        <v>58</v>
      </c>
      <c r="AC719" t="s">
        <v>59</v>
      </c>
      <c r="AL719">
        <v>0</v>
      </c>
      <c r="AM719">
        <v>0</v>
      </c>
    </row>
    <row r="720" spans="1:39" x14ac:dyDescent="0.3">
      <c r="A720">
        <v>1375253</v>
      </c>
      <c r="B720" t="s">
        <v>1270</v>
      </c>
      <c r="C720" t="s">
        <v>1189</v>
      </c>
      <c r="D720">
        <v>4532795</v>
      </c>
      <c r="E720" t="s">
        <v>70</v>
      </c>
      <c r="F720" t="s">
        <v>53</v>
      </c>
      <c r="H720" s="35">
        <v>40528</v>
      </c>
      <c r="I720" t="s">
        <v>110</v>
      </c>
      <c r="J720">
        <v>-14</v>
      </c>
      <c r="K720" t="s">
        <v>11</v>
      </c>
      <c r="M720" t="s">
        <v>54</v>
      </c>
      <c r="N720">
        <v>4450410</v>
      </c>
      <c r="O720" t="s">
        <v>81</v>
      </c>
      <c r="P720" s="35">
        <v>45183</v>
      </c>
      <c r="Q720" t="s">
        <v>56</v>
      </c>
      <c r="R720" s="35">
        <v>44516</v>
      </c>
      <c r="T720" t="s">
        <v>63</v>
      </c>
      <c r="U720">
        <v>500</v>
      </c>
      <c r="X720">
        <v>5</v>
      </c>
      <c r="Y720" t="s">
        <v>58</v>
      </c>
      <c r="AC720" t="s">
        <v>59</v>
      </c>
      <c r="AL720">
        <v>0</v>
      </c>
      <c r="AM720">
        <v>0</v>
      </c>
    </row>
    <row r="721" spans="1:39" x14ac:dyDescent="0.3">
      <c r="A721">
        <v>1187457</v>
      </c>
      <c r="B721" t="s">
        <v>1271</v>
      </c>
      <c r="C721" t="s">
        <v>1272</v>
      </c>
      <c r="D721">
        <v>3729666</v>
      </c>
      <c r="E721" t="s">
        <v>70</v>
      </c>
      <c r="F721" t="s">
        <v>70</v>
      </c>
      <c r="H721" s="35">
        <v>39124</v>
      </c>
      <c r="I721" t="s">
        <v>125</v>
      </c>
      <c r="J721">
        <v>-17</v>
      </c>
      <c r="K721" t="s">
        <v>11</v>
      </c>
      <c r="M721" t="s">
        <v>67</v>
      </c>
      <c r="N721">
        <v>4370024</v>
      </c>
      <c r="O721" t="s">
        <v>429</v>
      </c>
      <c r="P721" s="35">
        <v>45187</v>
      </c>
      <c r="Q721" t="s">
        <v>56</v>
      </c>
      <c r="R721" s="35">
        <v>43024</v>
      </c>
      <c r="T721" t="s">
        <v>63</v>
      </c>
      <c r="U721">
        <v>529</v>
      </c>
      <c r="X721">
        <v>5</v>
      </c>
      <c r="Y721" t="s">
        <v>58</v>
      </c>
      <c r="AC721" t="s">
        <v>59</v>
      </c>
      <c r="AL721">
        <v>0</v>
      </c>
      <c r="AM721">
        <v>0</v>
      </c>
    </row>
    <row r="722" spans="1:39" x14ac:dyDescent="0.3">
      <c r="A722">
        <v>1332668</v>
      </c>
      <c r="B722" t="s">
        <v>1273</v>
      </c>
      <c r="C722" t="s">
        <v>1274</v>
      </c>
      <c r="D722">
        <v>369053</v>
      </c>
      <c r="E722" t="s">
        <v>70</v>
      </c>
      <c r="F722" t="s">
        <v>70</v>
      </c>
      <c r="H722" s="35">
        <v>40223</v>
      </c>
      <c r="I722" t="s">
        <v>110</v>
      </c>
      <c r="J722">
        <v>-14</v>
      </c>
      <c r="K722" t="s">
        <v>11</v>
      </c>
      <c r="M722" t="s">
        <v>77</v>
      </c>
      <c r="N722">
        <v>4360341</v>
      </c>
      <c r="O722" t="s">
        <v>538</v>
      </c>
      <c r="P722" s="35">
        <v>45189</v>
      </c>
      <c r="Q722" t="s">
        <v>56</v>
      </c>
      <c r="R722" s="35">
        <v>44235</v>
      </c>
      <c r="T722" t="s">
        <v>63</v>
      </c>
      <c r="U722">
        <v>500</v>
      </c>
      <c r="X722">
        <v>5</v>
      </c>
      <c r="Y722" t="s">
        <v>58</v>
      </c>
      <c r="AC722" t="s">
        <v>59</v>
      </c>
      <c r="AL722">
        <v>0</v>
      </c>
      <c r="AM722">
        <v>0</v>
      </c>
    </row>
    <row r="723" spans="1:39" x14ac:dyDescent="0.3">
      <c r="A723">
        <v>1150948</v>
      </c>
      <c r="B723" t="s">
        <v>1275</v>
      </c>
      <c r="C723" t="s">
        <v>1276</v>
      </c>
      <c r="D723">
        <v>2814733</v>
      </c>
      <c r="E723" t="s">
        <v>53</v>
      </c>
      <c r="F723" t="s">
        <v>53</v>
      </c>
      <c r="H723" s="35">
        <v>41438</v>
      </c>
      <c r="I723" t="s">
        <v>66</v>
      </c>
      <c r="J723">
        <v>-11</v>
      </c>
      <c r="K723" t="s">
        <v>6</v>
      </c>
      <c r="M723" t="s">
        <v>69</v>
      </c>
      <c r="N723">
        <v>4280045</v>
      </c>
      <c r="O723" t="s">
        <v>172</v>
      </c>
      <c r="P723" s="35">
        <v>45172</v>
      </c>
      <c r="Q723" t="s">
        <v>56</v>
      </c>
      <c r="R723" s="35">
        <v>42721</v>
      </c>
      <c r="S723" s="35">
        <v>45189</v>
      </c>
      <c r="T723" t="s">
        <v>57</v>
      </c>
      <c r="U723">
        <v>500</v>
      </c>
      <c r="X723">
        <v>5</v>
      </c>
      <c r="Y723" t="s">
        <v>58</v>
      </c>
      <c r="AC723" t="s">
        <v>59</v>
      </c>
      <c r="AL723">
        <v>0</v>
      </c>
      <c r="AM723">
        <v>0</v>
      </c>
    </row>
    <row r="724" spans="1:39" x14ac:dyDescent="0.3">
      <c r="A724">
        <v>1381351</v>
      </c>
      <c r="B724" t="s">
        <v>1275</v>
      </c>
      <c r="C724" t="s">
        <v>1277</v>
      </c>
      <c r="D724">
        <v>1810325</v>
      </c>
      <c r="E724" t="s">
        <v>70</v>
      </c>
      <c r="F724" t="s">
        <v>70</v>
      </c>
      <c r="H724" s="35">
        <v>39213</v>
      </c>
      <c r="I724" t="s">
        <v>125</v>
      </c>
      <c r="J724">
        <v>-17</v>
      </c>
      <c r="K724" t="s">
        <v>11</v>
      </c>
      <c r="M724" t="s">
        <v>71</v>
      </c>
      <c r="N724">
        <v>4180696</v>
      </c>
      <c r="O724" t="s">
        <v>137</v>
      </c>
      <c r="P724" s="35">
        <v>45173</v>
      </c>
      <c r="Q724" t="s">
        <v>56</v>
      </c>
      <c r="R724" s="35">
        <v>44538</v>
      </c>
      <c r="T724" t="s">
        <v>63</v>
      </c>
      <c r="U724">
        <v>575</v>
      </c>
      <c r="X724">
        <v>5</v>
      </c>
      <c r="Y724" t="s">
        <v>58</v>
      </c>
      <c r="AC724" t="s">
        <v>59</v>
      </c>
      <c r="AL724">
        <v>1</v>
      </c>
      <c r="AM724">
        <v>0</v>
      </c>
    </row>
    <row r="725" spans="1:39" x14ac:dyDescent="0.3">
      <c r="A725">
        <v>1393547</v>
      </c>
      <c r="B725" t="s">
        <v>1275</v>
      </c>
      <c r="C725" t="s">
        <v>1278</v>
      </c>
      <c r="D725">
        <v>4115326</v>
      </c>
      <c r="E725" t="s">
        <v>53</v>
      </c>
      <c r="F725" t="s">
        <v>53</v>
      </c>
      <c r="H725" s="35">
        <v>40420</v>
      </c>
      <c r="I725" t="s">
        <v>110</v>
      </c>
      <c r="J725">
        <v>-14</v>
      </c>
      <c r="K725" t="s">
        <v>11</v>
      </c>
      <c r="M725" t="s">
        <v>181</v>
      </c>
      <c r="N725">
        <v>4410612</v>
      </c>
      <c r="O725" t="s">
        <v>213</v>
      </c>
      <c r="P725" s="35">
        <v>45203</v>
      </c>
      <c r="Q725" t="s">
        <v>56</v>
      </c>
      <c r="R725" s="35">
        <v>44620</v>
      </c>
      <c r="T725" t="s">
        <v>63</v>
      </c>
      <c r="U725">
        <v>500</v>
      </c>
      <c r="X725">
        <v>5</v>
      </c>
      <c r="Y725" t="s">
        <v>58</v>
      </c>
      <c r="AC725" t="s">
        <v>59</v>
      </c>
      <c r="AL725">
        <v>0</v>
      </c>
      <c r="AM725">
        <v>0</v>
      </c>
    </row>
    <row r="726" spans="1:39" x14ac:dyDescent="0.3">
      <c r="A726">
        <v>1518877</v>
      </c>
      <c r="B726" t="s">
        <v>1275</v>
      </c>
      <c r="C726" t="s">
        <v>1279</v>
      </c>
      <c r="D726">
        <v>4538190</v>
      </c>
      <c r="E726" t="s">
        <v>53</v>
      </c>
      <c r="H726" s="35">
        <v>41162</v>
      </c>
      <c r="I726" t="s">
        <v>143</v>
      </c>
      <c r="J726">
        <v>-12</v>
      </c>
      <c r="K726" t="s">
        <v>11</v>
      </c>
      <c r="M726" t="s">
        <v>54</v>
      </c>
      <c r="N726">
        <v>4450754</v>
      </c>
      <c r="O726" t="s">
        <v>208</v>
      </c>
      <c r="P726" s="35">
        <v>45191</v>
      </c>
      <c r="Q726" t="s">
        <v>56</v>
      </c>
      <c r="R726" s="35">
        <v>45191</v>
      </c>
      <c r="T726" t="s">
        <v>63</v>
      </c>
      <c r="U726">
        <v>500</v>
      </c>
      <c r="X726">
        <v>5</v>
      </c>
      <c r="Y726" t="s">
        <v>58</v>
      </c>
      <c r="AC726" t="s">
        <v>59</v>
      </c>
      <c r="AL726">
        <v>0</v>
      </c>
      <c r="AM726">
        <v>0</v>
      </c>
    </row>
    <row r="727" spans="1:39" x14ac:dyDescent="0.3">
      <c r="A727">
        <v>1517218</v>
      </c>
      <c r="B727" t="s">
        <v>1280</v>
      </c>
      <c r="C727" t="s">
        <v>458</v>
      </c>
      <c r="D727">
        <v>3736116</v>
      </c>
      <c r="E727" t="s">
        <v>53</v>
      </c>
      <c r="H727" s="35">
        <v>41457</v>
      </c>
      <c r="I727" t="s">
        <v>66</v>
      </c>
      <c r="J727">
        <v>-11</v>
      </c>
      <c r="K727" t="s">
        <v>11</v>
      </c>
      <c r="M727" t="s">
        <v>67</v>
      </c>
      <c r="N727">
        <v>4370698</v>
      </c>
      <c r="O727" t="s">
        <v>200</v>
      </c>
      <c r="P727" s="35">
        <v>45190</v>
      </c>
      <c r="Q727" t="s">
        <v>56</v>
      </c>
      <c r="R727" s="35">
        <v>45190</v>
      </c>
      <c r="T727" t="s">
        <v>63</v>
      </c>
      <c r="U727">
        <v>500</v>
      </c>
      <c r="X727">
        <v>5</v>
      </c>
      <c r="Y727" t="s">
        <v>58</v>
      </c>
      <c r="AC727" t="s">
        <v>59</v>
      </c>
      <c r="AL727">
        <v>0</v>
      </c>
      <c r="AM727">
        <v>0</v>
      </c>
    </row>
    <row r="728" spans="1:39" x14ac:dyDescent="0.3">
      <c r="A728">
        <v>1431165</v>
      </c>
      <c r="B728" t="s">
        <v>1281</v>
      </c>
      <c r="C728" t="s">
        <v>870</v>
      </c>
      <c r="D728">
        <v>3734230</v>
      </c>
      <c r="E728" t="s">
        <v>70</v>
      </c>
      <c r="F728" t="s">
        <v>70</v>
      </c>
      <c r="H728" s="35">
        <v>40398</v>
      </c>
      <c r="I728" t="s">
        <v>110</v>
      </c>
      <c r="J728">
        <v>-14</v>
      </c>
      <c r="K728" t="s">
        <v>11</v>
      </c>
      <c r="M728" t="s">
        <v>67</v>
      </c>
      <c r="N728">
        <v>4370566</v>
      </c>
      <c r="O728" t="s">
        <v>111</v>
      </c>
      <c r="P728" s="35">
        <v>45176</v>
      </c>
      <c r="Q728" t="s">
        <v>56</v>
      </c>
      <c r="R728" s="35">
        <v>44825</v>
      </c>
      <c r="T728" t="s">
        <v>63</v>
      </c>
      <c r="U728">
        <v>500</v>
      </c>
      <c r="X728">
        <v>5</v>
      </c>
      <c r="Y728" t="s">
        <v>58</v>
      </c>
      <c r="AC728" t="s">
        <v>59</v>
      </c>
      <c r="AL728">
        <v>0</v>
      </c>
      <c r="AM728">
        <v>0</v>
      </c>
    </row>
    <row r="729" spans="1:39" x14ac:dyDescent="0.3">
      <c r="A729">
        <v>1455334</v>
      </c>
      <c r="B729" t="s">
        <v>1282</v>
      </c>
      <c r="C729" t="s">
        <v>202</v>
      </c>
      <c r="D729">
        <v>3734667</v>
      </c>
      <c r="E729" t="s">
        <v>53</v>
      </c>
      <c r="F729" t="s">
        <v>53</v>
      </c>
      <c r="H729" s="35">
        <v>41873</v>
      </c>
      <c r="I729" t="s">
        <v>85</v>
      </c>
      <c r="J729">
        <v>-10</v>
      </c>
      <c r="K729" t="s">
        <v>11</v>
      </c>
      <c r="M729" t="s">
        <v>67</v>
      </c>
      <c r="N729">
        <v>4370533</v>
      </c>
      <c r="O729" t="s">
        <v>119</v>
      </c>
      <c r="P729" s="35">
        <v>45204</v>
      </c>
      <c r="Q729" t="s">
        <v>56</v>
      </c>
      <c r="R729" s="35">
        <v>44862</v>
      </c>
      <c r="T729" t="s">
        <v>63</v>
      </c>
      <c r="U729">
        <v>500</v>
      </c>
      <c r="X729">
        <v>5</v>
      </c>
      <c r="Y729" t="s">
        <v>58</v>
      </c>
      <c r="AC729" t="s">
        <v>59</v>
      </c>
      <c r="AL729">
        <v>0</v>
      </c>
      <c r="AM729">
        <v>0</v>
      </c>
    </row>
    <row r="730" spans="1:39" x14ac:dyDescent="0.3">
      <c r="A730">
        <v>1437666</v>
      </c>
      <c r="B730" t="s">
        <v>1283</v>
      </c>
      <c r="C730" t="s">
        <v>875</v>
      </c>
      <c r="D730">
        <v>3734365</v>
      </c>
      <c r="E730" t="s">
        <v>53</v>
      </c>
      <c r="F730" t="s">
        <v>53</v>
      </c>
      <c r="H730" s="35">
        <v>41462</v>
      </c>
      <c r="I730" t="s">
        <v>66</v>
      </c>
      <c r="J730">
        <v>-11</v>
      </c>
      <c r="K730" t="s">
        <v>11</v>
      </c>
      <c r="M730" t="s">
        <v>67</v>
      </c>
      <c r="N730">
        <v>4370289</v>
      </c>
      <c r="O730" t="s">
        <v>293</v>
      </c>
      <c r="P730" s="35">
        <v>45183</v>
      </c>
      <c r="Q730" t="s">
        <v>56</v>
      </c>
      <c r="R730" s="35">
        <v>44833</v>
      </c>
      <c r="T730" t="s">
        <v>63</v>
      </c>
      <c r="U730">
        <v>500</v>
      </c>
      <c r="X730">
        <v>5</v>
      </c>
      <c r="Y730" t="s">
        <v>58</v>
      </c>
      <c r="AC730" t="s">
        <v>59</v>
      </c>
      <c r="AL730">
        <v>0</v>
      </c>
      <c r="AM730">
        <v>0</v>
      </c>
    </row>
    <row r="731" spans="1:39" x14ac:dyDescent="0.3">
      <c r="A731">
        <v>1177589</v>
      </c>
      <c r="B731" t="s">
        <v>1284</v>
      </c>
      <c r="C731" t="s">
        <v>251</v>
      </c>
      <c r="D731">
        <v>4529234</v>
      </c>
      <c r="E731" t="s">
        <v>70</v>
      </c>
      <c r="F731" t="s">
        <v>70</v>
      </c>
      <c r="H731" s="35">
        <v>39729</v>
      </c>
      <c r="I731" t="s">
        <v>98</v>
      </c>
      <c r="J731">
        <v>-16</v>
      </c>
      <c r="K731" t="s">
        <v>11</v>
      </c>
      <c r="M731" t="s">
        <v>54</v>
      </c>
      <c r="N731">
        <v>4450571</v>
      </c>
      <c r="O731" t="s">
        <v>332</v>
      </c>
      <c r="P731" s="35">
        <v>45181</v>
      </c>
      <c r="Q731" t="s">
        <v>56</v>
      </c>
      <c r="R731" s="35">
        <v>43006</v>
      </c>
      <c r="T731" t="s">
        <v>63</v>
      </c>
      <c r="U731">
        <v>500</v>
      </c>
      <c r="X731">
        <v>5</v>
      </c>
      <c r="Y731" t="s">
        <v>58</v>
      </c>
      <c r="AC731" t="s">
        <v>59</v>
      </c>
      <c r="AL731">
        <v>0</v>
      </c>
      <c r="AM731">
        <v>0</v>
      </c>
    </row>
    <row r="732" spans="1:39" x14ac:dyDescent="0.3">
      <c r="A732">
        <v>1305687</v>
      </c>
      <c r="B732" t="s">
        <v>1285</v>
      </c>
      <c r="C732" t="s">
        <v>356</v>
      </c>
      <c r="D732">
        <v>4531590</v>
      </c>
      <c r="E732" t="s">
        <v>70</v>
      </c>
      <c r="F732" t="s">
        <v>70</v>
      </c>
      <c r="H732" s="35">
        <v>40318</v>
      </c>
      <c r="I732" t="s">
        <v>110</v>
      </c>
      <c r="J732">
        <v>-14</v>
      </c>
      <c r="K732" t="s">
        <v>11</v>
      </c>
      <c r="M732" t="s">
        <v>54</v>
      </c>
      <c r="N732">
        <v>4450295</v>
      </c>
      <c r="O732" t="s">
        <v>514</v>
      </c>
      <c r="P732" s="35">
        <v>45170</v>
      </c>
      <c r="Q732" t="s">
        <v>56</v>
      </c>
      <c r="R732" s="35">
        <v>43840</v>
      </c>
      <c r="T732" t="s">
        <v>63</v>
      </c>
      <c r="U732">
        <v>722</v>
      </c>
      <c r="X732">
        <v>7</v>
      </c>
      <c r="Y732" t="s">
        <v>58</v>
      </c>
      <c r="AC732" t="s">
        <v>59</v>
      </c>
      <c r="AL732">
        <v>0</v>
      </c>
      <c r="AM732">
        <v>0</v>
      </c>
    </row>
    <row r="733" spans="1:39" x14ac:dyDescent="0.3">
      <c r="A733">
        <v>1209159</v>
      </c>
      <c r="B733" t="s">
        <v>1285</v>
      </c>
      <c r="C733" t="s">
        <v>428</v>
      </c>
      <c r="D733" t="s">
        <v>1287</v>
      </c>
      <c r="E733" t="s">
        <v>70</v>
      </c>
      <c r="H733" s="35">
        <v>38804</v>
      </c>
      <c r="I733" t="s">
        <v>94</v>
      </c>
      <c r="J733">
        <v>-18</v>
      </c>
      <c r="K733" t="s">
        <v>11</v>
      </c>
      <c r="M733" t="s">
        <v>54</v>
      </c>
      <c r="N733">
        <v>4450410</v>
      </c>
      <c r="O733" t="s">
        <v>81</v>
      </c>
      <c r="P733" s="35">
        <v>45204</v>
      </c>
      <c r="Q733" t="s">
        <v>56</v>
      </c>
      <c r="R733" s="35">
        <v>43201</v>
      </c>
      <c r="T733" t="s">
        <v>63</v>
      </c>
      <c r="U733">
        <v>517</v>
      </c>
      <c r="X733">
        <v>5</v>
      </c>
      <c r="Y733" t="s">
        <v>58</v>
      </c>
      <c r="AC733" t="s">
        <v>59</v>
      </c>
      <c r="AL733">
        <v>0</v>
      </c>
      <c r="AM733">
        <v>0</v>
      </c>
    </row>
    <row r="734" spans="1:39" x14ac:dyDescent="0.3">
      <c r="A734">
        <v>1446828</v>
      </c>
      <c r="B734" t="s">
        <v>1288</v>
      </c>
      <c r="C734" t="s">
        <v>925</v>
      </c>
      <c r="D734">
        <v>3734511</v>
      </c>
      <c r="E734" t="s">
        <v>53</v>
      </c>
      <c r="F734" t="s">
        <v>53</v>
      </c>
      <c r="H734" s="35">
        <v>41316</v>
      </c>
      <c r="I734" t="s">
        <v>66</v>
      </c>
      <c r="J734">
        <v>-11</v>
      </c>
      <c r="K734" t="s">
        <v>6</v>
      </c>
      <c r="M734" t="s">
        <v>67</v>
      </c>
      <c r="N734">
        <v>4370596</v>
      </c>
      <c r="O734" t="s">
        <v>280</v>
      </c>
      <c r="P734" s="35">
        <v>45194</v>
      </c>
      <c r="Q734" t="s">
        <v>56</v>
      </c>
      <c r="R734" s="35">
        <v>44844</v>
      </c>
      <c r="T734" t="s">
        <v>63</v>
      </c>
      <c r="U734">
        <v>500</v>
      </c>
      <c r="X734">
        <v>5</v>
      </c>
      <c r="Y734" t="s">
        <v>58</v>
      </c>
      <c r="AC734" t="s">
        <v>59</v>
      </c>
      <c r="AL734">
        <v>1</v>
      </c>
      <c r="AM734">
        <v>0</v>
      </c>
    </row>
    <row r="735" spans="1:39" x14ac:dyDescent="0.3">
      <c r="A735">
        <v>1543105</v>
      </c>
      <c r="B735" t="s">
        <v>1289</v>
      </c>
      <c r="C735" t="s">
        <v>1290</v>
      </c>
      <c r="D735">
        <v>4538458</v>
      </c>
      <c r="E735" t="s">
        <v>53</v>
      </c>
      <c r="H735" s="35">
        <v>41919</v>
      </c>
      <c r="I735" t="s">
        <v>85</v>
      </c>
      <c r="J735">
        <v>-10</v>
      </c>
      <c r="K735" t="s">
        <v>11</v>
      </c>
      <c r="M735" t="s">
        <v>54</v>
      </c>
      <c r="N735">
        <v>4450429</v>
      </c>
      <c r="O735" t="s">
        <v>304</v>
      </c>
      <c r="P735" s="35">
        <v>45231</v>
      </c>
      <c r="Q735" t="s">
        <v>56</v>
      </c>
      <c r="R735" s="35">
        <v>45231</v>
      </c>
      <c r="T735" t="s">
        <v>63</v>
      </c>
      <c r="U735">
        <v>500</v>
      </c>
      <c r="X735">
        <v>5</v>
      </c>
      <c r="Y735" t="s">
        <v>58</v>
      </c>
      <c r="AC735" t="s">
        <v>320</v>
      </c>
      <c r="AL735">
        <v>0</v>
      </c>
      <c r="AM735">
        <v>0</v>
      </c>
    </row>
    <row r="736" spans="1:39" x14ac:dyDescent="0.3">
      <c r="A736">
        <v>1418601</v>
      </c>
      <c r="B736" t="s">
        <v>1291</v>
      </c>
      <c r="C736" t="s">
        <v>739</v>
      </c>
      <c r="D736">
        <v>3733849</v>
      </c>
      <c r="E736" t="s">
        <v>70</v>
      </c>
      <c r="H736" s="35">
        <v>41901</v>
      </c>
      <c r="I736" t="s">
        <v>85</v>
      </c>
      <c r="J736">
        <v>-10</v>
      </c>
      <c r="K736" t="s">
        <v>11</v>
      </c>
      <c r="M736" t="s">
        <v>67</v>
      </c>
      <c r="N736">
        <v>4370566</v>
      </c>
      <c r="O736" t="s">
        <v>111</v>
      </c>
      <c r="P736" s="35">
        <v>45305</v>
      </c>
      <c r="Q736" t="s">
        <v>56</v>
      </c>
      <c r="R736" s="35">
        <v>44808</v>
      </c>
      <c r="T736" t="s">
        <v>63</v>
      </c>
      <c r="U736">
        <v>500</v>
      </c>
      <c r="X736">
        <v>5</v>
      </c>
      <c r="Y736" t="s">
        <v>58</v>
      </c>
      <c r="AC736" t="s">
        <v>59</v>
      </c>
      <c r="AL736">
        <v>0</v>
      </c>
      <c r="AM736">
        <v>0</v>
      </c>
    </row>
    <row r="737" spans="1:39" x14ac:dyDescent="0.3">
      <c r="A737">
        <v>1315064</v>
      </c>
      <c r="B737" t="s">
        <v>1292</v>
      </c>
      <c r="C737" t="s">
        <v>299</v>
      </c>
      <c r="D737">
        <v>3732195</v>
      </c>
      <c r="E737" t="s">
        <v>53</v>
      </c>
      <c r="F737" t="s">
        <v>70</v>
      </c>
      <c r="H737" s="35">
        <v>41043</v>
      </c>
      <c r="I737" t="s">
        <v>143</v>
      </c>
      <c r="J737">
        <v>-12</v>
      </c>
      <c r="K737" t="s">
        <v>11</v>
      </c>
      <c r="M737" t="s">
        <v>67</v>
      </c>
      <c r="N737">
        <v>4370478</v>
      </c>
      <c r="O737" t="s">
        <v>185</v>
      </c>
      <c r="P737" s="35">
        <v>45209</v>
      </c>
      <c r="Q737" t="s">
        <v>56</v>
      </c>
      <c r="R737" s="35">
        <v>44080</v>
      </c>
      <c r="T737" t="s">
        <v>63</v>
      </c>
      <c r="U737">
        <v>500</v>
      </c>
      <c r="X737">
        <v>5</v>
      </c>
      <c r="Y737" t="s">
        <v>58</v>
      </c>
      <c r="AC737" t="s">
        <v>59</v>
      </c>
      <c r="AL737">
        <v>0</v>
      </c>
      <c r="AM737">
        <v>0</v>
      </c>
    </row>
    <row r="738" spans="1:39" x14ac:dyDescent="0.3">
      <c r="A738">
        <v>1180789</v>
      </c>
      <c r="B738" t="s">
        <v>1293</v>
      </c>
      <c r="C738" t="s">
        <v>436</v>
      </c>
      <c r="D738">
        <v>368303</v>
      </c>
      <c r="E738" t="s">
        <v>70</v>
      </c>
      <c r="F738" t="s">
        <v>70</v>
      </c>
      <c r="H738" s="35">
        <v>40088</v>
      </c>
      <c r="I738" t="s">
        <v>102</v>
      </c>
      <c r="J738">
        <v>-15</v>
      </c>
      <c r="K738" t="s">
        <v>11</v>
      </c>
      <c r="M738" t="s">
        <v>77</v>
      </c>
      <c r="N738">
        <v>4360002</v>
      </c>
      <c r="O738" t="s">
        <v>78</v>
      </c>
      <c r="P738" s="35">
        <v>45181</v>
      </c>
      <c r="Q738" t="s">
        <v>56</v>
      </c>
      <c r="R738" s="35">
        <v>43012</v>
      </c>
      <c r="T738" t="s">
        <v>63</v>
      </c>
      <c r="U738">
        <v>564</v>
      </c>
      <c r="X738">
        <v>5</v>
      </c>
      <c r="Y738" t="s">
        <v>58</v>
      </c>
      <c r="AC738" t="s">
        <v>59</v>
      </c>
      <c r="AL738">
        <v>0</v>
      </c>
      <c r="AM738">
        <v>0</v>
      </c>
    </row>
    <row r="739" spans="1:39" x14ac:dyDescent="0.3">
      <c r="A739">
        <v>1223167</v>
      </c>
      <c r="B739" t="s">
        <v>1294</v>
      </c>
      <c r="C739" t="s">
        <v>780</v>
      </c>
      <c r="D739">
        <v>4529919</v>
      </c>
      <c r="E739" t="s">
        <v>53</v>
      </c>
      <c r="F739" t="s">
        <v>70</v>
      </c>
      <c r="H739" s="35">
        <v>39659</v>
      </c>
      <c r="I739" t="s">
        <v>98</v>
      </c>
      <c r="J739">
        <v>-16</v>
      </c>
      <c r="K739" t="s">
        <v>11</v>
      </c>
      <c r="M739" t="s">
        <v>54</v>
      </c>
      <c r="N739">
        <v>4450768</v>
      </c>
      <c r="O739" t="s">
        <v>257</v>
      </c>
      <c r="P739" s="35">
        <v>45178</v>
      </c>
      <c r="Q739" t="s">
        <v>56</v>
      </c>
      <c r="R739" s="35">
        <v>43365</v>
      </c>
      <c r="T739" t="s">
        <v>63</v>
      </c>
      <c r="U739">
        <v>554</v>
      </c>
      <c r="X739">
        <v>5</v>
      </c>
      <c r="Y739" t="s">
        <v>58</v>
      </c>
      <c r="AC739" t="s">
        <v>59</v>
      </c>
      <c r="AL739">
        <v>0</v>
      </c>
      <c r="AM739">
        <v>0</v>
      </c>
    </row>
    <row r="740" spans="1:39" x14ac:dyDescent="0.3">
      <c r="A740">
        <v>1333700</v>
      </c>
      <c r="B740" t="s">
        <v>1295</v>
      </c>
      <c r="C740" t="s">
        <v>1296</v>
      </c>
      <c r="D740">
        <v>7886375</v>
      </c>
      <c r="E740" t="s">
        <v>53</v>
      </c>
      <c r="H740" s="35">
        <v>40094</v>
      </c>
      <c r="I740" t="s">
        <v>102</v>
      </c>
      <c r="J740">
        <v>-15</v>
      </c>
      <c r="K740" t="s">
        <v>11</v>
      </c>
      <c r="M740" t="s">
        <v>54</v>
      </c>
      <c r="N740">
        <v>4450192</v>
      </c>
      <c r="O740" t="s">
        <v>128</v>
      </c>
      <c r="P740" s="35">
        <v>45224</v>
      </c>
      <c r="Q740" t="s">
        <v>56</v>
      </c>
      <c r="R740" s="35">
        <v>44343</v>
      </c>
      <c r="T740" t="s">
        <v>63</v>
      </c>
      <c r="U740">
        <v>500</v>
      </c>
      <c r="X740">
        <v>5</v>
      </c>
      <c r="Y740" t="s">
        <v>58</v>
      </c>
      <c r="AC740" t="s">
        <v>59</v>
      </c>
      <c r="AL740">
        <v>0</v>
      </c>
      <c r="AM740">
        <v>0</v>
      </c>
    </row>
    <row r="741" spans="1:39" x14ac:dyDescent="0.3">
      <c r="A741">
        <v>1533704</v>
      </c>
      <c r="B741" t="s">
        <v>1297</v>
      </c>
      <c r="C741" t="s">
        <v>628</v>
      </c>
      <c r="D741">
        <v>3736407</v>
      </c>
      <c r="E741" t="s">
        <v>53</v>
      </c>
      <c r="H741" s="35">
        <v>41629</v>
      </c>
      <c r="I741" t="s">
        <v>66</v>
      </c>
      <c r="J741">
        <v>-11</v>
      </c>
      <c r="K741" t="s">
        <v>11</v>
      </c>
      <c r="M741" t="s">
        <v>67</v>
      </c>
      <c r="N741">
        <v>4370349</v>
      </c>
      <c r="O741" t="s">
        <v>220</v>
      </c>
      <c r="P741" s="35">
        <v>45209</v>
      </c>
      <c r="Q741" t="s">
        <v>56</v>
      </c>
      <c r="R741" s="35">
        <v>45209</v>
      </c>
      <c r="T741" t="s">
        <v>63</v>
      </c>
      <c r="U741">
        <v>500</v>
      </c>
      <c r="X741">
        <v>5</v>
      </c>
      <c r="Y741" t="s">
        <v>58</v>
      </c>
      <c r="AC741" t="s">
        <v>59</v>
      </c>
      <c r="AL741">
        <v>0</v>
      </c>
      <c r="AM741">
        <v>0</v>
      </c>
    </row>
    <row r="742" spans="1:39" x14ac:dyDescent="0.3">
      <c r="A742">
        <v>1308560</v>
      </c>
      <c r="B742" t="s">
        <v>1298</v>
      </c>
      <c r="C742" t="s">
        <v>1299</v>
      </c>
      <c r="D742">
        <v>4531704</v>
      </c>
      <c r="E742" t="s">
        <v>70</v>
      </c>
      <c r="F742" t="s">
        <v>70</v>
      </c>
      <c r="H742" s="35">
        <v>41446</v>
      </c>
      <c r="I742" t="s">
        <v>66</v>
      </c>
      <c r="J742">
        <v>-11</v>
      </c>
      <c r="K742" t="s">
        <v>6</v>
      </c>
      <c r="M742" t="s">
        <v>54</v>
      </c>
      <c r="N742">
        <v>4450571</v>
      </c>
      <c r="O742" t="s">
        <v>332</v>
      </c>
      <c r="P742" s="35">
        <v>45180</v>
      </c>
      <c r="Q742" t="s">
        <v>56</v>
      </c>
      <c r="R742" s="35">
        <v>43867</v>
      </c>
      <c r="T742" t="s">
        <v>63</v>
      </c>
      <c r="U742">
        <v>500</v>
      </c>
      <c r="X742">
        <v>5</v>
      </c>
      <c r="Y742" t="s">
        <v>58</v>
      </c>
      <c r="AC742" t="s">
        <v>59</v>
      </c>
      <c r="AL742">
        <v>0</v>
      </c>
      <c r="AM742">
        <v>0</v>
      </c>
    </row>
    <row r="743" spans="1:39" x14ac:dyDescent="0.3">
      <c r="A743">
        <v>1545280</v>
      </c>
      <c r="B743" t="s">
        <v>1298</v>
      </c>
      <c r="C743" t="s">
        <v>104</v>
      </c>
      <c r="D743">
        <v>4538504</v>
      </c>
      <c r="E743" t="s">
        <v>53</v>
      </c>
      <c r="H743" s="35">
        <v>39681</v>
      </c>
      <c r="I743" t="s">
        <v>98</v>
      </c>
      <c r="J743">
        <v>-16</v>
      </c>
      <c r="K743" t="s">
        <v>11</v>
      </c>
      <c r="M743" t="s">
        <v>54</v>
      </c>
      <c r="N743">
        <v>4450589</v>
      </c>
      <c r="O743" t="s">
        <v>290</v>
      </c>
      <c r="P743" s="35">
        <v>45292</v>
      </c>
      <c r="Q743" t="s">
        <v>56</v>
      </c>
      <c r="R743" s="35">
        <v>45240</v>
      </c>
      <c r="T743" t="s">
        <v>63</v>
      </c>
      <c r="U743">
        <v>500</v>
      </c>
      <c r="X743">
        <v>5</v>
      </c>
      <c r="Y743" t="s">
        <v>58</v>
      </c>
      <c r="AC743" t="s">
        <v>59</v>
      </c>
      <c r="AL743">
        <v>0</v>
      </c>
      <c r="AM743">
        <v>0</v>
      </c>
    </row>
    <row r="744" spans="1:39" x14ac:dyDescent="0.3">
      <c r="A744">
        <v>1521992</v>
      </c>
      <c r="B744" t="s">
        <v>1300</v>
      </c>
      <c r="C744" t="s">
        <v>1301</v>
      </c>
      <c r="D744">
        <v>3611414</v>
      </c>
      <c r="E744" t="s">
        <v>76</v>
      </c>
      <c r="H744" s="35">
        <v>41803</v>
      </c>
      <c r="I744" t="s">
        <v>85</v>
      </c>
      <c r="J744">
        <v>-10</v>
      </c>
      <c r="K744" t="s">
        <v>6</v>
      </c>
      <c r="M744" t="s">
        <v>77</v>
      </c>
      <c r="N744">
        <v>4360002</v>
      </c>
      <c r="O744" t="s">
        <v>78</v>
      </c>
      <c r="P744" s="35">
        <v>45195</v>
      </c>
      <c r="Q744" t="s">
        <v>56</v>
      </c>
      <c r="R744" s="35">
        <v>45195</v>
      </c>
      <c r="T744" t="s">
        <v>63</v>
      </c>
      <c r="U744">
        <v>500</v>
      </c>
      <c r="X744">
        <v>5</v>
      </c>
      <c r="Y744" t="s">
        <v>58</v>
      </c>
      <c r="AC744" t="s">
        <v>59</v>
      </c>
      <c r="AL744">
        <v>0</v>
      </c>
      <c r="AM744">
        <v>0</v>
      </c>
    </row>
    <row r="745" spans="1:39" x14ac:dyDescent="0.3">
      <c r="A745">
        <v>1429264</v>
      </c>
      <c r="B745" t="s">
        <v>1302</v>
      </c>
      <c r="C745" t="s">
        <v>1303</v>
      </c>
      <c r="D745">
        <v>3734188</v>
      </c>
      <c r="E745" t="s">
        <v>53</v>
      </c>
      <c r="F745" t="s">
        <v>53</v>
      </c>
      <c r="H745" s="35">
        <v>40735</v>
      </c>
      <c r="I745" t="s">
        <v>90</v>
      </c>
      <c r="J745">
        <v>-13</v>
      </c>
      <c r="K745" t="s">
        <v>6</v>
      </c>
      <c r="M745" t="s">
        <v>67</v>
      </c>
      <c r="N745">
        <v>4370015</v>
      </c>
      <c r="O745" t="s">
        <v>561</v>
      </c>
      <c r="P745" s="35">
        <v>45213</v>
      </c>
      <c r="Q745" t="s">
        <v>56</v>
      </c>
      <c r="R745" s="35">
        <v>44824</v>
      </c>
      <c r="T745" t="s">
        <v>63</v>
      </c>
      <c r="U745">
        <v>500</v>
      </c>
      <c r="X745">
        <v>5</v>
      </c>
      <c r="Y745" t="s">
        <v>58</v>
      </c>
      <c r="AC745" t="s">
        <v>59</v>
      </c>
      <c r="AL745">
        <v>0</v>
      </c>
      <c r="AM745">
        <v>0</v>
      </c>
    </row>
    <row r="746" spans="1:39" x14ac:dyDescent="0.3">
      <c r="A746">
        <v>1519945</v>
      </c>
      <c r="B746" t="s">
        <v>1304</v>
      </c>
      <c r="C746" t="s">
        <v>486</v>
      </c>
      <c r="D746">
        <v>3736149</v>
      </c>
      <c r="E746" t="s">
        <v>53</v>
      </c>
      <c r="H746" s="35">
        <v>42143</v>
      </c>
      <c r="I746" t="s">
        <v>53</v>
      </c>
      <c r="J746">
        <v>-9</v>
      </c>
      <c r="K746" t="s">
        <v>11</v>
      </c>
      <c r="M746" t="s">
        <v>67</v>
      </c>
      <c r="N746">
        <v>4370167</v>
      </c>
      <c r="O746" t="s">
        <v>154</v>
      </c>
      <c r="P746" s="35">
        <v>45192</v>
      </c>
      <c r="Q746" t="s">
        <v>56</v>
      </c>
      <c r="R746" s="35">
        <v>45192</v>
      </c>
      <c r="T746" t="s">
        <v>63</v>
      </c>
      <c r="U746">
        <v>500</v>
      </c>
      <c r="X746">
        <v>5</v>
      </c>
      <c r="Y746" t="s">
        <v>58</v>
      </c>
      <c r="AC746" t="s">
        <v>59</v>
      </c>
      <c r="AL746">
        <v>0</v>
      </c>
      <c r="AM746">
        <v>0</v>
      </c>
    </row>
    <row r="747" spans="1:39" x14ac:dyDescent="0.3">
      <c r="A747">
        <v>1537925</v>
      </c>
      <c r="B747" t="s">
        <v>1305</v>
      </c>
      <c r="C747" t="s">
        <v>1058</v>
      </c>
      <c r="D747">
        <v>3736464</v>
      </c>
      <c r="E747" t="s">
        <v>53</v>
      </c>
      <c r="H747" s="35">
        <v>41131</v>
      </c>
      <c r="I747" t="s">
        <v>143</v>
      </c>
      <c r="J747">
        <v>-12</v>
      </c>
      <c r="K747" t="s">
        <v>11</v>
      </c>
      <c r="M747" t="s">
        <v>67</v>
      </c>
      <c r="N747">
        <v>4370478</v>
      </c>
      <c r="O747" t="s">
        <v>185</v>
      </c>
      <c r="P747" s="35">
        <v>45215</v>
      </c>
      <c r="Q747" t="s">
        <v>56</v>
      </c>
      <c r="R747" s="35">
        <v>45215</v>
      </c>
      <c r="S747" s="35">
        <v>45189</v>
      </c>
      <c r="T747" t="s">
        <v>57</v>
      </c>
      <c r="U747">
        <v>500</v>
      </c>
      <c r="X747">
        <v>5</v>
      </c>
      <c r="Y747" t="s">
        <v>58</v>
      </c>
      <c r="AC747" t="s">
        <v>59</v>
      </c>
      <c r="AL747">
        <v>0</v>
      </c>
      <c r="AM747">
        <v>0</v>
      </c>
    </row>
    <row r="748" spans="1:39" x14ac:dyDescent="0.3">
      <c r="A748">
        <v>1517062</v>
      </c>
      <c r="B748" t="s">
        <v>1306</v>
      </c>
      <c r="C748" t="s">
        <v>739</v>
      </c>
      <c r="D748">
        <v>4538147</v>
      </c>
      <c r="E748" t="s">
        <v>53</v>
      </c>
      <c r="H748" s="35">
        <v>40471</v>
      </c>
      <c r="I748" t="s">
        <v>110</v>
      </c>
      <c r="J748">
        <v>-14</v>
      </c>
      <c r="K748" t="s">
        <v>11</v>
      </c>
      <c r="M748" t="s">
        <v>54</v>
      </c>
      <c r="N748">
        <v>4450589</v>
      </c>
      <c r="O748" t="s">
        <v>290</v>
      </c>
      <c r="P748" s="35">
        <v>45190</v>
      </c>
      <c r="Q748" t="s">
        <v>56</v>
      </c>
      <c r="R748" s="35">
        <v>45190</v>
      </c>
      <c r="T748" t="s">
        <v>63</v>
      </c>
      <c r="U748">
        <v>500</v>
      </c>
      <c r="X748">
        <v>5</v>
      </c>
      <c r="Y748" t="s">
        <v>58</v>
      </c>
      <c r="AC748" t="s">
        <v>59</v>
      </c>
      <c r="AL748">
        <v>1</v>
      </c>
      <c r="AM748">
        <v>0</v>
      </c>
    </row>
    <row r="749" spans="1:39" x14ac:dyDescent="0.3">
      <c r="A749">
        <v>1444625</v>
      </c>
      <c r="B749" t="s">
        <v>1307</v>
      </c>
      <c r="C749" t="s">
        <v>106</v>
      </c>
      <c r="D749">
        <v>4535528</v>
      </c>
      <c r="E749" t="s">
        <v>70</v>
      </c>
      <c r="F749" t="s">
        <v>70</v>
      </c>
      <c r="H749" s="35">
        <v>41128</v>
      </c>
      <c r="I749" t="s">
        <v>143</v>
      </c>
      <c r="J749">
        <v>-12</v>
      </c>
      <c r="K749" t="s">
        <v>11</v>
      </c>
      <c r="M749" t="s">
        <v>54</v>
      </c>
      <c r="N749">
        <v>4450773</v>
      </c>
      <c r="O749" t="s">
        <v>397</v>
      </c>
      <c r="P749" s="35">
        <v>45196</v>
      </c>
      <c r="Q749" t="s">
        <v>56</v>
      </c>
      <c r="R749" s="35">
        <v>44841</v>
      </c>
      <c r="T749" t="s">
        <v>63</v>
      </c>
      <c r="U749">
        <v>517</v>
      </c>
      <c r="X749">
        <v>5</v>
      </c>
      <c r="Y749" t="s">
        <v>58</v>
      </c>
      <c r="AC749" t="s">
        <v>59</v>
      </c>
      <c r="AL749">
        <v>1</v>
      </c>
      <c r="AM749">
        <v>0</v>
      </c>
    </row>
    <row r="750" spans="1:39" x14ac:dyDescent="0.3">
      <c r="A750">
        <v>1545336</v>
      </c>
      <c r="B750" t="s">
        <v>1307</v>
      </c>
      <c r="C750" t="s">
        <v>729</v>
      </c>
      <c r="D750">
        <v>4538505</v>
      </c>
      <c r="E750" t="s">
        <v>53</v>
      </c>
      <c r="H750" s="35">
        <v>40204</v>
      </c>
      <c r="I750" t="s">
        <v>110</v>
      </c>
      <c r="J750">
        <v>-14</v>
      </c>
      <c r="K750" t="s">
        <v>11</v>
      </c>
      <c r="M750" t="s">
        <v>54</v>
      </c>
      <c r="N750">
        <v>4450773</v>
      </c>
      <c r="O750" t="s">
        <v>397</v>
      </c>
      <c r="P750" s="35">
        <v>45241</v>
      </c>
      <c r="Q750" t="s">
        <v>56</v>
      </c>
      <c r="R750" s="35">
        <v>45241</v>
      </c>
      <c r="T750" t="s">
        <v>63</v>
      </c>
      <c r="U750">
        <v>500</v>
      </c>
      <c r="X750">
        <v>5</v>
      </c>
      <c r="Y750" t="s">
        <v>58</v>
      </c>
      <c r="AC750" t="s">
        <v>59</v>
      </c>
      <c r="AL750">
        <v>0</v>
      </c>
      <c r="AM750">
        <v>0</v>
      </c>
    </row>
    <row r="751" spans="1:39" x14ac:dyDescent="0.3">
      <c r="A751">
        <v>1480233</v>
      </c>
      <c r="B751" t="s">
        <v>1308</v>
      </c>
      <c r="C751" t="s">
        <v>644</v>
      </c>
      <c r="D751">
        <v>3735660</v>
      </c>
      <c r="E751" t="s">
        <v>53</v>
      </c>
      <c r="F751" t="s">
        <v>53</v>
      </c>
      <c r="H751" s="35">
        <v>41314</v>
      </c>
      <c r="I751" t="s">
        <v>66</v>
      </c>
      <c r="J751">
        <v>-11</v>
      </c>
      <c r="K751" t="s">
        <v>6</v>
      </c>
      <c r="M751" t="s">
        <v>67</v>
      </c>
      <c r="N751">
        <v>4370615</v>
      </c>
      <c r="O751" t="s">
        <v>864</v>
      </c>
      <c r="P751" s="35">
        <v>45196</v>
      </c>
      <c r="Q751" t="s">
        <v>56</v>
      </c>
      <c r="R751" s="35">
        <v>45014</v>
      </c>
      <c r="T751" t="s">
        <v>63</v>
      </c>
      <c r="U751">
        <v>500</v>
      </c>
      <c r="X751">
        <v>5</v>
      </c>
      <c r="Y751" t="s">
        <v>58</v>
      </c>
      <c r="AC751" t="s">
        <v>59</v>
      </c>
      <c r="AL751">
        <v>0</v>
      </c>
      <c r="AM751">
        <v>0</v>
      </c>
    </row>
    <row r="752" spans="1:39" x14ac:dyDescent="0.3">
      <c r="A752">
        <v>1560903</v>
      </c>
      <c r="B752" t="s">
        <v>1309</v>
      </c>
      <c r="C752" t="s">
        <v>1310</v>
      </c>
      <c r="D752">
        <v>1811488</v>
      </c>
      <c r="E752" t="s">
        <v>70</v>
      </c>
      <c r="H752" s="35">
        <v>40294</v>
      </c>
      <c r="I752" t="s">
        <v>110</v>
      </c>
      <c r="J752">
        <v>-14</v>
      </c>
      <c r="K752" t="s">
        <v>11</v>
      </c>
      <c r="M752" t="s">
        <v>71</v>
      </c>
      <c r="N752">
        <v>4180041</v>
      </c>
      <c r="O752" t="s">
        <v>471</v>
      </c>
      <c r="P752" s="35">
        <v>45321</v>
      </c>
      <c r="Q752" t="s">
        <v>56</v>
      </c>
      <c r="R752" s="35">
        <v>45321</v>
      </c>
      <c r="S752" s="35">
        <v>45236</v>
      </c>
      <c r="T752" t="s">
        <v>57</v>
      </c>
      <c r="U752">
        <v>500</v>
      </c>
      <c r="X752">
        <v>5</v>
      </c>
      <c r="Y752" t="s">
        <v>58</v>
      </c>
      <c r="AC752" t="s">
        <v>59</v>
      </c>
      <c r="AL752">
        <v>0</v>
      </c>
      <c r="AM752">
        <v>0</v>
      </c>
    </row>
    <row r="753" spans="1:39" x14ac:dyDescent="0.3">
      <c r="A753">
        <v>1553198</v>
      </c>
      <c r="B753" t="s">
        <v>1309</v>
      </c>
      <c r="C753" t="s">
        <v>949</v>
      </c>
      <c r="D753">
        <v>3736700</v>
      </c>
      <c r="E753" t="s">
        <v>76</v>
      </c>
      <c r="H753" s="35">
        <v>41349</v>
      </c>
      <c r="I753" t="s">
        <v>66</v>
      </c>
      <c r="J753">
        <v>-11</v>
      </c>
      <c r="K753" t="s">
        <v>11</v>
      </c>
      <c r="M753" t="s">
        <v>67</v>
      </c>
      <c r="N753">
        <v>4370001</v>
      </c>
      <c r="O753" t="s">
        <v>461</v>
      </c>
      <c r="P753" s="35">
        <v>45266</v>
      </c>
      <c r="Q753" t="s">
        <v>56</v>
      </c>
      <c r="R753" s="35">
        <v>45266</v>
      </c>
      <c r="T753" t="s">
        <v>63</v>
      </c>
      <c r="U753">
        <v>500</v>
      </c>
      <c r="X753">
        <v>5</v>
      </c>
      <c r="Y753" t="s">
        <v>58</v>
      </c>
      <c r="AC753" t="s">
        <v>59</v>
      </c>
      <c r="AL753">
        <v>0</v>
      </c>
      <c r="AM753">
        <v>0</v>
      </c>
    </row>
    <row r="754" spans="1:39" x14ac:dyDescent="0.3">
      <c r="A754">
        <v>1553197</v>
      </c>
      <c r="B754" t="s">
        <v>1309</v>
      </c>
      <c r="C754" t="s">
        <v>1311</v>
      </c>
      <c r="D754">
        <v>3736699</v>
      </c>
      <c r="E754" t="s">
        <v>76</v>
      </c>
      <c r="H754" s="35">
        <v>39849</v>
      </c>
      <c r="I754" t="s">
        <v>102</v>
      </c>
      <c r="J754">
        <v>-15</v>
      </c>
      <c r="K754" t="s">
        <v>6</v>
      </c>
      <c r="M754" t="s">
        <v>67</v>
      </c>
      <c r="N754">
        <v>4370001</v>
      </c>
      <c r="O754" t="s">
        <v>461</v>
      </c>
      <c r="P754" s="35">
        <v>45266</v>
      </c>
      <c r="Q754" t="s">
        <v>56</v>
      </c>
      <c r="R754" s="35">
        <v>45266</v>
      </c>
      <c r="T754" t="s">
        <v>63</v>
      </c>
      <c r="U754">
        <v>500</v>
      </c>
      <c r="X754">
        <v>5</v>
      </c>
      <c r="Y754" t="s">
        <v>58</v>
      </c>
      <c r="AC754" t="s">
        <v>59</v>
      </c>
      <c r="AL754">
        <v>0</v>
      </c>
      <c r="AM754">
        <v>0</v>
      </c>
    </row>
    <row r="755" spans="1:39" x14ac:dyDescent="0.3">
      <c r="A755">
        <v>1543713</v>
      </c>
      <c r="B755" t="s">
        <v>1309</v>
      </c>
      <c r="C755" t="s">
        <v>436</v>
      </c>
      <c r="D755">
        <v>3736547</v>
      </c>
      <c r="E755" t="s">
        <v>53</v>
      </c>
      <c r="H755" s="35">
        <v>40816</v>
      </c>
      <c r="I755" t="s">
        <v>90</v>
      </c>
      <c r="J755">
        <v>-13</v>
      </c>
      <c r="K755" t="s">
        <v>11</v>
      </c>
      <c r="M755" t="s">
        <v>67</v>
      </c>
      <c r="N755">
        <v>4370002</v>
      </c>
      <c r="O755" t="s">
        <v>68</v>
      </c>
      <c r="P755" s="35">
        <v>45235</v>
      </c>
      <c r="Q755" t="s">
        <v>56</v>
      </c>
      <c r="R755" s="35">
        <v>45235</v>
      </c>
      <c r="T755" t="s">
        <v>63</v>
      </c>
      <c r="U755">
        <v>500</v>
      </c>
      <c r="X755">
        <v>5</v>
      </c>
      <c r="Y755" t="s">
        <v>58</v>
      </c>
      <c r="AC755" t="s">
        <v>59</v>
      </c>
      <c r="AL755">
        <v>0</v>
      </c>
      <c r="AM755">
        <v>0</v>
      </c>
    </row>
    <row r="756" spans="1:39" x14ac:dyDescent="0.3">
      <c r="A756">
        <v>1522142</v>
      </c>
      <c r="B756" t="s">
        <v>1312</v>
      </c>
      <c r="C756" t="s">
        <v>1313</v>
      </c>
      <c r="D756">
        <v>3611459</v>
      </c>
      <c r="E756" t="s">
        <v>76</v>
      </c>
      <c r="H756" s="35">
        <v>42206</v>
      </c>
      <c r="I756" t="s">
        <v>53</v>
      </c>
      <c r="J756">
        <v>-9</v>
      </c>
      <c r="K756" t="s">
        <v>6</v>
      </c>
      <c r="M756" t="s">
        <v>77</v>
      </c>
      <c r="N756">
        <v>4360002</v>
      </c>
      <c r="O756" t="s">
        <v>78</v>
      </c>
      <c r="P756" s="35">
        <v>45195</v>
      </c>
      <c r="Q756" t="s">
        <v>56</v>
      </c>
      <c r="R756" s="35">
        <v>45195</v>
      </c>
      <c r="T756" t="s">
        <v>63</v>
      </c>
      <c r="U756">
        <v>500</v>
      </c>
      <c r="X756">
        <v>5</v>
      </c>
      <c r="Y756" t="s">
        <v>58</v>
      </c>
      <c r="AC756" t="s">
        <v>59</v>
      </c>
      <c r="AL756">
        <v>0</v>
      </c>
      <c r="AM756">
        <v>0</v>
      </c>
    </row>
    <row r="757" spans="1:39" x14ac:dyDescent="0.3">
      <c r="A757">
        <v>1536464</v>
      </c>
      <c r="B757" t="s">
        <v>1314</v>
      </c>
      <c r="C757" t="s">
        <v>1315</v>
      </c>
      <c r="D757">
        <v>4116034</v>
      </c>
      <c r="E757" t="s">
        <v>53</v>
      </c>
      <c r="H757" s="35">
        <v>41661</v>
      </c>
      <c r="I757" t="s">
        <v>85</v>
      </c>
      <c r="J757">
        <v>-10</v>
      </c>
      <c r="K757" t="s">
        <v>6</v>
      </c>
      <c r="M757" t="s">
        <v>181</v>
      </c>
      <c r="N757">
        <v>4410083</v>
      </c>
      <c r="O757" t="s">
        <v>541</v>
      </c>
      <c r="P757" s="35">
        <v>45212</v>
      </c>
      <c r="Q757" t="s">
        <v>56</v>
      </c>
      <c r="R757" s="35">
        <v>45212</v>
      </c>
      <c r="T757" t="s">
        <v>63</v>
      </c>
      <c r="U757">
        <v>500</v>
      </c>
      <c r="X757">
        <v>5</v>
      </c>
      <c r="Y757" t="s">
        <v>58</v>
      </c>
      <c r="AC757" t="s">
        <v>59</v>
      </c>
      <c r="AL757">
        <v>0</v>
      </c>
      <c r="AM757">
        <v>0</v>
      </c>
    </row>
    <row r="758" spans="1:39" x14ac:dyDescent="0.3">
      <c r="A758">
        <v>1423135</v>
      </c>
      <c r="B758" t="s">
        <v>1316</v>
      </c>
      <c r="C758" t="s">
        <v>251</v>
      </c>
      <c r="D758">
        <v>3733956</v>
      </c>
      <c r="E758" t="s">
        <v>53</v>
      </c>
      <c r="F758" t="s">
        <v>70</v>
      </c>
      <c r="H758" s="35">
        <v>40245</v>
      </c>
      <c r="I758" t="s">
        <v>110</v>
      </c>
      <c r="J758">
        <v>-14</v>
      </c>
      <c r="K758" t="s">
        <v>11</v>
      </c>
      <c r="M758" t="s">
        <v>67</v>
      </c>
      <c r="N758">
        <v>4370013</v>
      </c>
      <c r="O758" t="s">
        <v>761</v>
      </c>
      <c r="P758" s="35">
        <v>45201</v>
      </c>
      <c r="Q758" t="s">
        <v>56</v>
      </c>
      <c r="R758" s="35">
        <v>44817</v>
      </c>
      <c r="T758" t="s">
        <v>63</v>
      </c>
      <c r="U758">
        <v>500</v>
      </c>
      <c r="X758">
        <v>5</v>
      </c>
      <c r="Y758" t="s">
        <v>58</v>
      </c>
      <c r="AC758" t="s">
        <v>59</v>
      </c>
      <c r="AL758">
        <v>0</v>
      </c>
      <c r="AM758">
        <v>0</v>
      </c>
    </row>
    <row r="759" spans="1:39" x14ac:dyDescent="0.3">
      <c r="A759">
        <v>1432714</v>
      </c>
      <c r="B759" t="s">
        <v>1317</v>
      </c>
      <c r="C759" t="s">
        <v>192</v>
      </c>
      <c r="D759">
        <v>4535355</v>
      </c>
      <c r="E759" t="s">
        <v>70</v>
      </c>
      <c r="F759" t="s">
        <v>70</v>
      </c>
      <c r="H759" s="35">
        <v>40097</v>
      </c>
      <c r="I759" t="s">
        <v>102</v>
      </c>
      <c r="J759">
        <v>-15</v>
      </c>
      <c r="K759" t="s">
        <v>11</v>
      </c>
      <c r="M759" t="s">
        <v>54</v>
      </c>
      <c r="N759">
        <v>4450285</v>
      </c>
      <c r="O759" t="s">
        <v>228</v>
      </c>
      <c r="P759" s="35">
        <v>45155</v>
      </c>
      <c r="Q759" t="s">
        <v>56</v>
      </c>
      <c r="R759" s="35">
        <v>44827</v>
      </c>
      <c r="T759" t="s">
        <v>63</v>
      </c>
      <c r="U759">
        <v>572</v>
      </c>
      <c r="X759">
        <v>5</v>
      </c>
      <c r="Y759" t="s">
        <v>58</v>
      </c>
      <c r="AC759" t="s">
        <v>59</v>
      </c>
      <c r="AL759">
        <v>0</v>
      </c>
      <c r="AM759">
        <v>0</v>
      </c>
    </row>
    <row r="760" spans="1:39" x14ac:dyDescent="0.3">
      <c r="A760">
        <v>1433483</v>
      </c>
      <c r="B760" t="s">
        <v>1318</v>
      </c>
      <c r="C760" t="s">
        <v>1319</v>
      </c>
      <c r="D760">
        <v>1810875</v>
      </c>
      <c r="E760" t="s">
        <v>53</v>
      </c>
      <c r="F760" t="s">
        <v>70</v>
      </c>
      <c r="H760" s="35">
        <v>40429</v>
      </c>
      <c r="I760" t="s">
        <v>110</v>
      </c>
      <c r="J760">
        <v>-14</v>
      </c>
      <c r="K760" t="s">
        <v>11</v>
      </c>
      <c r="M760" t="s">
        <v>71</v>
      </c>
      <c r="N760">
        <v>4180621</v>
      </c>
      <c r="O760" t="s">
        <v>770</v>
      </c>
      <c r="P760" s="35">
        <v>45188</v>
      </c>
      <c r="Q760" t="s">
        <v>56</v>
      </c>
      <c r="R760" s="35">
        <v>44827</v>
      </c>
      <c r="T760" t="s">
        <v>63</v>
      </c>
      <c r="U760">
        <v>500</v>
      </c>
      <c r="X760">
        <v>5</v>
      </c>
      <c r="Y760" t="s">
        <v>58</v>
      </c>
      <c r="AC760" t="s">
        <v>59</v>
      </c>
      <c r="AL760">
        <v>0</v>
      </c>
      <c r="AM760">
        <v>0</v>
      </c>
    </row>
    <row r="761" spans="1:39" x14ac:dyDescent="0.3">
      <c r="A761">
        <v>1185033</v>
      </c>
      <c r="B761" t="s">
        <v>1320</v>
      </c>
      <c r="C761" t="s">
        <v>1095</v>
      </c>
      <c r="D761">
        <v>368344</v>
      </c>
      <c r="E761" t="s">
        <v>70</v>
      </c>
      <c r="F761" t="s">
        <v>70</v>
      </c>
      <c r="H761" s="35">
        <v>39348</v>
      </c>
      <c r="I761" t="s">
        <v>125</v>
      </c>
      <c r="J761">
        <v>-17</v>
      </c>
      <c r="K761" t="s">
        <v>11</v>
      </c>
      <c r="M761" t="s">
        <v>77</v>
      </c>
      <c r="N761">
        <v>4360341</v>
      </c>
      <c r="O761" t="s">
        <v>538</v>
      </c>
      <c r="P761" s="35">
        <v>45189</v>
      </c>
      <c r="Q761" t="s">
        <v>56</v>
      </c>
      <c r="R761" s="35">
        <v>43019</v>
      </c>
      <c r="T761" t="s">
        <v>63</v>
      </c>
      <c r="U761">
        <v>523</v>
      </c>
      <c r="X761">
        <v>5</v>
      </c>
      <c r="Y761" t="s">
        <v>58</v>
      </c>
      <c r="AC761" t="s">
        <v>59</v>
      </c>
      <c r="AL761">
        <v>0</v>
      </c>
      <c r="AM761">
        <v>0</v>
      </c>
    </row>
    <row r="762" spans="1:39" x14ac:dyDescent="0.3">
      <c r="A762">
        <v>1535994</v>
      </c>
      <c r="B762" t="s">
        <v>1321</v>
      </c>
      <c r="C762" t="s">
        <v>1322</v>
      </c>
      <c r="D762">
        <v>4538380</v>
      </c>
      <c r="E762" t="s">
        <v>53</v>
      </c>
      <c r="H762" s="35">
        <v>41223</v>
      </c>
      <c r="I762" t="s">
        <v>143</v>
      </c>
      <c r="J762">
        <v>-12</v>
      </c>
      <c r="K762" t="s">
        <v>11</v>
      </c>
      <c r="M762" t="s">
        <v>54</v>
      </c>
      <c r="N762">
        <v>4450617</v>
      </c>
      <c r="O762" t="s">
        <v>107</v>
      </c>
      <c r="P762" s="35">
        <v>45242</v>
      </c>
      <c r="Q762" t="s">
        <v>56</v>
      </c>
      <c r="R762" s="35">
        <v>45211</v>
      </c>
      <c r="T762" t="s">
        <v>63</v>
      </c>
      <c r="U762">
        <v>500</v>
      </c>
      <c r="X762">
        <v>5</v>
      </c>
      <c r="Y762" t="s">
        <v>58</v>
      </c>
      <c r="AC762" t="s">
        <v>59</v>
      </c>
      <c r="AL762">
        <v>0</v>
      </c>
      <c r="AM762">
        <v>0</v>
      </c>
    </row>
    <row r="763" spans="1:39" x14ac:dyDescent="0.3">
      <c r="A763">
        <v>1401673</v>
      </c>
      <c r="B763" t="s">
        <v>1323</v>
      </c>
      <c r="C763" t="s">
        <v>659</v>
      </c>
      <c r="D763">
        <v>4534418</v>
      </c>
      <c r="E763" t="s">
        <v>53</v>
      </c>
      <c r="F763" t="s">
        <v>53</v>
      </c>
      <c r="H763" s="35">
        <v>40554</v>
      </c>
      <c r="I763" t="s">
        <v>90</v>
      </c>
      <c r="J763">
        <v>-13</v>
      </c>
      <c r="K763" t="s">
        <v>11</v>
      </c>
      <c r="M763" t="s">
        <v>54</v>
      </c>
      <c r="N763">
        <v>4450192</v>
      </c>
      <c r="O763" t="s">
        <v>128</v>
      </c>
      <c r="P763" s="35">
        <v>45180</v>
      </c>
      <c r="Q763" t="s">
        <v>56</v>
      </c>
      <c r="R763" s="35">
        <v>44680</v>
      </c>
      <c r="T763" t="s">
        <v>63</v>
      </c>
      <c r="U763">
        <v>500</v>
      </c>
      <c r="X763">
        <v>5</v>
      </c>
      <c r="Y763" t="s">
        <v>58</v>
      </c>
      <c r="AC763" t="s">
        <v>59</v>
      </c>
      <c r="AL763">
        <v>0</v>
      </c>
      <c r="AM763">
        <v>0</v>
      </c>
    </row>
    <row r="764" spans="1:39" x14ac:dyDescent="0.3">
      <c r="A764">
        <v>1449267</v>
      </c>
      <c r="B764" t="s">
        <v>1324</v>
      </c>
      <c r="C764" t="s">
        <v>413</v>
      </c>
      <c r="D764">
        <v>4115582</v>
      </c>
      <c r="E764" t="s">
        <v>53</v>
      </c>
      <c r="F764" t="s">
        <v>53</v>
      </c>
      <c r="H764" s="35">
        <v>41820</v>
      </c>
      <c r="I764" t="s">
        <v>85</v>
      </c>
      <c r="J764">
        <v>-10</v>
      </c>
      <c r="K764" t="s">
        <v>11</v>
      </c>
      <c r="M764" t="s">
        <v>181</v>
      </c>
      <c r="N764">
        <v>4410612</v>
      </c>
      <c r="O764" t="s">
        <v>213</v>
      </c>
      <c r="P764" s="35">
        <v>45188</v>
      </c>
      <c r="Q764" t="s">
        <v>56</v>
      </c>
      <c r="R764" s="35">
        <v>44848</v>
      </c>
      <c r="T764" t="s">
        <v>63</v>
      </c>
      <c r="U764">
        <v>500</v>
      </c>
      <c r="X764">
        <v>5</v>
      </c>
      <c r="Y764" t="s">
        <v>58</v>
      </c>
      <c r="AC764" t="s">
        <v>59</v>
      </c>
      <c r="AL764">
        <v>0</v>
      </c>
      <c r="AM764">
        <v>0</v>
      </c>
    </row>
    <row r="765" spans="1:39" x14ac:dyDescent="0.3">
      <c r="A765">
        <v>1449269</v>
      </c>
      <c r="B765" t="s">
        <v>1324</v>
      </c>
      <c r="C765" t="s">
        <v>146</v>
      </c>
      <c r="D765">
        <v>4115583</v>
      </c>
      <c r="E765" t="s">
        <v>53</v>
      </c>
      <c r="F765" t="s">
        <v>53</v>
      </c>
      <c r="H765" s="35">
        <v>40421</v>
      </c>
      <c r="I765" t="s">
        <v>110</v>
      </c>
      <c r="J765">
        <v>-14</v>
      </c>
      <c r="K765" t="s">
        <v>11</v>
      </c>
      <c r="M765" t="s">
        <v>181</v>
      </c>
      <c r="N765">
        <v>4410612</v>
      </c>
      <c r="O765" t="s">
        <v>213</v>
      </c>
      <c r="P765" s="35">
        <v>45188</v>
      </c>
      <c r="Q765" t="s">
        <v>56</v>
      </c>
      <c r="R765" s="35">
        <v>44848</v>
      </c>
      <c r="T765" t="s">
        <v>63</v>
      </c>
      <c r="U765">
        <v>500</v>
      </c>
      <c r="X765">
        <v>5</v>
      </c>
      <c r="Y765" t="s">
        <v>58</v>
      </c>
      <c r="AC765" t="s">
        <v>59</v>
      </c>
      <c r="AL765">
        <v>0</v>
      </c>
      <c r="AM765">
        <v>0</v>
      </c>
    </row>
    <row r="766" spans="1:39" x14ac:dyDescent="0.3">
      <c r="A766">
        <v>1523589</v>
      </c>
      <c r="B766" t="s">
        <v>1325</v>
      </c>
      <c r="C766" t="s">
        <v>1326</v>
      </c>
      <c r="D766">
        <v>3611520</v>
      </c>
      <c r="E766" t="s">
        <v>76</v>
      </c>
      <c r="H766" s="35">
        <v>43070</v>
      </c>
      <c r="I766" t="s">
        <v>53</v>
      </c>
      <c r="J766">
        <v>-9</v>
      </c>
      <c r="K766" t="s">
        <v>6</v>
      </c>
      <c r="M766" t="s">
        <v>77</v>
      </c>
      <c r="N766">
        <v>4360002</v>
      </c>
      <c r="O766" t="s">
        <v>78</v>
      </c>
      <c r="P766" s="35">
        <v>45197</v>
      </c>
      <c r="Q766" t="s">
        <v>56</v>
      </c>
      <c r="R766" s="35">
        <v>45197</v>
      </c>
      <c r="T766" t="s">
        <v>63</v>
      </c>
      <c r="U766">
        <v>500</v>
      </c>
      <c r="X766">
        <v>5</v>
      </c>
      <c r="Y766" t="s">
        <v>58</v>
      </c>
      <c r="AC766" t="s">
        <v>59</v>
      </c>
      <c r="AL766">
        <v>0</v>
      </c>
      <c r="AM766">
        <v>0</v>
      </c>
    </row>
    <row r="767" spans="1:39" x14ac:dyDescent="0.3">
      <c r="A767">
        <v>1084447</v>
      </c>
      <c r="B767" t="s">
        <v>1325</v>
      </c>
      <c r="C767" t="s">
        <v>1080</v>
      </c>
      <c r="D767">
        <v>4527523</v>
      </c>
      <c r="E767" t="s">
        <v>70</v>
      </c>
      <c r="F767" t="s">
        <v>70</v>
      </c>
      <c r="H767" s="35">
        <v>39070</v>
      </c>
      <c r="I767" t="s">
        <v>94</v>
      </c>
      <c r="J767">
        <v>-18</v>
      </c>
      <c r="K767" t="s">
        <v>11</v>
      </c>
      <c r="M767" t="s">
        <v>54</v>
      </c>
      <c r="N767">
        <v>4450759</v>
      </c>
      <c r="O767" t="s">
        <v>499</v>
      </c>
      <c r="P767" s="35">
        <v>45164</v>
      </c>
      <c r="Q767" t="s">
        <v>56</v>
      </c>
      <c r="R767" s="35">
        <v>42294</v>
      </c>
      <c r="T767" t="s">
        <v>63</v>
      </c>
      <c r="U767">
        <v>636</v>
      </c>
      <c r="X767">
        <v>6</v>
      </c>
      <c r="Y767" t="s">
        <v>58</v>
      </c>
      <c r="AC767" t="s">
        <v>59</v>
      </c>
      <c r="AL767">
        <v>0</v>
      </c>
      <c r="AM767">
        <v>0</v>
      </c>
    </row>
    <row r="768" spans="1:39" x14ac:dyDescent="0.3">
      <c r="A768">
        <v>1537222</v>
      </c>
      <c r="B768" t="s">
        <v>1327</v>
      </c>
      <c r="C768" t="s">
        <v>1328</v>
      </c>
      <c r="D768">
        <v>1811346</v>
      </c>
      <c r="E768" t="s">
        <v>53</v>
      </c>
      <c r="H768" s="35">
        <v>40673</v>
      </c>
      <c r="I768" t="s">
        <v>90</v>
      </c>
      <c r="J768">
        <v>-13</v>
      </c>
      <c r="K768" t="s">
        <v>11</v>
      </c>
      <c r="M768" t="s">
        <v>71</v>
      </c>
      <c r="N768">
        <v>4180728</v>
      </c>
      <c r="O768" t="s">
        <v>263</v>
      </c>
      <c r="P768" s="35">
        <v>45214</v>
      </c>
      <c r="Q768" t="s">
        <v>56</v>
      </c>
      <c r="R768" s="35">
        <v>45214</v>
      </c>
      <c r="T768" t="s">
        <v>63</v>
      </c>
      <c r="U768">
        <v>500</v>
      </c>
      <c r="X768">
        <v>5</v>
      </c>
      <c r="Y768" t="s">
        <v>58</v>
      </c>
      <c r="AC768" t="s">
        <v>59</v>
      </c>
      <c r="AL768">
        <v>0</v>
      </c>
      <c r="AM768">
        <v>0</v>
      </c>
    </row>
    <row r="769" spans="1:39" x14ac:dyDescent="0.3">
      <c r="A769">
        <v>1524812</v>
      </c>
      <c r="B769" t="s">
        <v>1330</v>
      </c>
      <c r="C769" t="s">
        <v>101</v>
      </c>
      <c r="D769">
        <v>3736227</v>
      </c>
      <c r="E769" t="s">
        <v>53</v>
      </c>
      <c r="H769" s="35">
        <v>40798</v>
      </c>
      <c r="I769" t="s">
        <v>90</v>
      </c>
      <c r="J769">
        <v>-13</v>
      </c>
      <c r="K769" t="s">
        <v>11</v>
      </c>
      <c r="M769" t="s">
        <v>67</v>
      </c>
      <c r="N769">
        <v>4370694</v>
      </c>
      <c r="O769" t="s">
        <v>103</v>
      </c>
      <c r="P769" s="35">
        <v>45197</v>
      </c>
      <c r="Q769" t="s">
        <v>56</v>
      </c>
      <c r="R769" s="35">
        <v>45197</v>
      </c>
      <c r="S769" s="35">
        <v>45195</v>
      </c>
      <c r="T769" t="s">
        <v>57</v>
      </c>
      <c r="U769">
        <v>500</v>
      </c>
      <c r="X769">
        <v>5</v>
      </c>
      <c r="Y769" t="s">
        <v>58</v>
      </c>
      <c r="AC769" t="s">
        <v>59</v>
      </c>
      <c r="AL769">
        <v>0</v>
      </c>
      <c r="AM769">
        <v>0</v>
      </c>
    </row>
    <row r="770" spans="1:39" x14ac:dyDescent="0.3">
      <c r="A770">
        <v>1564390</v>
      </c>
      <c r="B770" t="s">
        <v>1331</v>
      </c>
      <c r="C770" t="s">
        <v>5364</v>
      </c>
      <c r="D770">
        <v>3736821</v>
      </c>
      <c r="E770" t="s">
        <v>53</v>
      </c>
      <c r="H770" s="35">
        <v>39235</v>
      </c>
      <c r="I770" t="s">
        <v>125</v>
      </c>
      <c r="J770">
        <v>-17</v>
      </c>
      <c r="K770" t="s">
        <v>6</v>
      </c>
      <c r="M770" t="s">
        <v>67</v>
      </c>
      <c r="N770">
        <v>4370349</v>
      </c>
      <c r="O770" t="s">
        <v>220</v>
      </c>
      <c r="P770" s="35">
        <v>45337</v>
      </c>
      <c r="Q770" t="s">
        <v>56</v>
      </c>
      <c r="R770" s="35">
        <v>45337</v>
      </c>
      <c r="T770" t="s">
        <v>63</v>
      </c>
      <c r="U770">
        <v>500</v>
      </c>
      <c r="X770">
        <v>5</v>
      </c>
      <c r="Y770" t="s">
        <v>58</v>
      </c>
      <c r="AC770" t="s">
        <v>59</v>
      </c>
      <c r="AL770">
        <v>0</v>
      </c>
      <c r="AM770">
        <v>0</v>
      </c>
    </row>
    <row r="771" spans="1:39" x14ac:dyDescent="0.3">
      <c r="A771">
        <v>1552091</v>
      </c>
      <c r="B771" t="s">
        <v>1331</v>
      </c>
      <c r="C771" t="s">
        <v>1102</v>
      </c>
      <c r="D771">
        <v>4116114</v>
      </c>
      <c r="E771" t="s">
        <v>53</v>
      </c>
      <c r="H771" s="35">
        <v>42715</v>
      </c>
      <c r="I771" t="s">
        <v>53</v>
      </c>
      <c r="J771">
        <v>-9</v>
      </c>
      <c r="K771" t="s">
        <v>11</v>
      </c>
      <c r="M771" t="s">
        <v>181</v>
      </c>
      <c r="N771">
        <v>4410726</v>
      </c>
      <c r="O771" t="s">
        <v>389</v>
      </c>
      <c r="P771" s="35">
        <v>45261</v>
      </c>
      <c r="Q771" t="s">
        <v>56</v>
      </c>
      <c r="R771" s="35">
        <v>45261</v>
      </c>
      <c r="T771" t="s">
        <v>63</v>
      </c>
      <c r="U771">
        <v>500</v>
      </c>
      <c r="X771">
        <v>5</v>
      </c>
      <c r="Y771" t="s">
        <v>58</v>
      </c>
      <c r="AC771" t="s">
        <v>59</v>
      </c>
      <c r="AL771">
        <v>0</v>
      </c>
      <c r="AM771">
        <v>0</v>
      </c>
    </row>
    <row r="772" spans="1:39" x14ac:dyDescent="0.3">
      <c r="A772">
        <v>1521521</v>
      </c>
      <c r="B772" t="s">
        <v>1331</v>
      </c>
      <c r="C772" t="s">
        <v>1332</v>
      </c>
      <c r="D772">
        <v>3611353</v>
      </c>
      <c r="E772" t="s">
        <v>76</v>
      </c>
      <c r="H772" s="35">
        <v>42009</v>
      </c>
      <c r="I772" t="s">
        <v>53</v>
      </c>
      <c r="J772">
        <v>-9</v>
      </c>
      <c r="K772" t="s">
        <v>11</v>
      </c>
      <c r="M772" t="s">
        <v>77</v>
      </c>
      <c r="N772">
        <v>4360002</v>
      </c>
      <c r="O772" t="s">
        <v>78</v>
      </c>
      <c r="P772" s="35">
        <v>45195</v>
      </c>
      <c r="Q772" t="s">
        <v>56</v>
      </c>
      <c r="R772" s="35">
        <v>45195</v>
      </c>
      <c r="T772" t="s">
        <v>63</v>
      </c>
      <c r="U772">
        <v>500</v>
      </c>
      <c r="X772">
        <v>5</v>
      </c>
      <c r="Y772" t="s">
        <v>58</v>
      </c>
      <c r="AC772" t="s">
        <v>59</v>
      </c>
      <c r="AL772">
        <v>0</v>
      </c>
      <c r="AM772">
        <v>0</v>
      </c>
    </row>
    <row r="773" spans="1:39" x14ac:dyDescent="0.3">
      <c r="A773">
        <v>1322700</v>
      </c>
      <c r="B773" t="s">
        <v>1331</v>
      </c>
      <c r="C773" t="s">
        <v>279</v>
      </c>
      <c r="D773">
        <v>2815853</v>
      </c>
      <c r="E773" t="s">
        <v>70</v>
      </c>
      <c r="F773" t="s">
        <v>70</v>
      </c>
      <c r="H773" s="35">
        <v>39492</v>
      </c>
      <c r="I773" t="s">
        <v>98</v>
      </c>
      <c r="J773">
        <v>-16</v>
      </c>
      <c r="K773" t="s">
        <v>11</v>
      </c>
      <c r="M773" t="s">
        <v>69</v>
      </c>
      <c r="N773">
        <v>4280529</v>
      </c>
      <c r="O773" t="s">
        <v>312</v>
      </c>
      <c r="P773" s="35">
        <v>45170</v>
      </c>
      <c r="Q773" t="s">
        <v>56</v>
      </c>
      <c r="R773" s="35">
        <v>44104</v>
      </c>
      <c r="T773" t="s">
        <v>63</v>
      </c>
      <c r="U773">
        <v>500</v>
      </c>
      <c r="X773">
        <v>5</v>
      </c>
      <c r="Y773" t="s">
        <v>58</v>
      </c>
      <c r="AC773" t="s">
        <v>59</v>
      </c>
      <c r="AL773">
        <v>0</v>
      </c>
      <c r="AM773">
        <v>0</v>
      </c>
    </row>
    <row r="774" spans="1:39" x14ac:dyDescent="0.3">
      <c r="A774">
        <v>1533573</v>
      </c>
      <c r="B774" t="s">
        <v>1335</v>
      </c>
      <c r="C774" t="s">
        <v>1336</v>
      </c>
      <c r="D774">
        <v>1811337</v>
      </c>
      <c r="E774" t="s">
        <v>70</v>
      </c>
      <c r="H774" s="35">
        <v>40971</v>
      </c>
      <c r="I774" t="s">
        <v>143</v>
      </c>
      <c r="J774">
        <v>-12</v>
      </c>
      <c r="K774" t="s">
        <v>11</v>
      </c>
      <c r="M774" t="s">
        <v>71</v>
      </c>
      <c r="N774">
        <v>4180696</v>
      </c>
      <c r="O774" t="s">
        <v>137</v>
      </c>
      <c r="P774" s="35">
        <v>45310</v>
      </c>
      <c r="Q774" t="s">
        <v>56</v>
      </c>
      <c r="R774" s="35">
        <v>45209</v>
      </c>
      <c r="T774" t="s">
        <v>63</v>
      </c>
      <c r="U774">
        <v>500</v>
      </c>
      <c r="X774">
        <v>5</v>
      </c>
      <c r="Y774" t="s">
        <v>58</v>
      </c>
      <c r="AC774" t="s">
        <v>59</v>
      </c>
      <c r="AL774">
        <v>0</v>
      </c>
      <c r="AM774">
        <v>0</v>
      </c>
    </row>
    <row r="775" spans="1:39" x14ac:dyDescent="0.3">
      <c r="A775">
        <v>1299034</v>
      </c>
      <c r="B775" t="s">
        <v>1333</v>
      </c>
      <c r="C775" t="s">
        <v>1218</v>
      </c>
      <c r="D775">
        <v>368907</v>
      </c>
      <c r="E775" t="s">
        <v>53</v>
      </c>
      <c r="F775" t="s">
        <v>53</v>
      </c>
      <c r="H775" s="35">
        <v>41032</v>
      </c>
      <c r="I775" t="s">
        <v>143</v>
      </c>
      <c r="J775">
        <v>-12</v>
      </c>
      <c r="K775" t="s">
        <v>11</v>
      </c>
      <c r="M775" t="s">
        <v>77</v>
      </c>
      <c r="N775">
        <v>4360343</v>
      </c>
      <c r="O775" t="s">
        <v>447</v>
      </c>
      <c r="P775" s="35">
        <v>45219</v>
      </c>
      <c r="Q775" t="s">
        <v>56</v>
      </c>
      <c r="R775" s="35">
        <v>43785</v>
      </c>
      <c r="T775" t="s">
        <v>63</v>
      </c>
      <c r="U775">
        <v>500</v>
      </c>
      <c r="X775">
        <v>5</v>
      </c>
      <c r="Y775" t="s">
        <v>58</v>
      </c>
      <c r="AC775" t="s">
        <v>59</v>
      </c>
      <c r="AL775">
        <v>0</v>
      </c>
      <c r="AM775">
        <v>0</v>
      </c>
    </row>
    <row r="776" spans="1:39" x14ac:dyDescent="0.3">
      <c r="A776">
        <v>1508249</v>
      </c>
      <c r="B776" t="s">
        <v>1333</v>
      </c>
      <c r="C776" t="s">
        <v>1337</v>
      </c>
      <c r="D776">
        <v>3735955</v>
      </c>
      <c r="E776" t="s">
        <v>53</v>
      </c>
      <c r="H776" s="35">
        <v>40764</v>
      </c>
      <c r="I776" t="s">
        <v>90</v>
      </c>
      <c r="J776">
        <v>-13</v>
      </c>
      <c r="K776" t="s">
        <v>11</v>
      </c>
      <c r="M776" t="s">
        <v>67</v>
      </c>
      <c r="N776">
        <v>4370596</v>
      </c>
      <c r="O776" t="s">
        <v>280</v>
      </c>
      <c r="P776" s="35">
        <v>45176</v>
      </c>
      <c r="Q776" t="s">
        <v>56</v>
      </c>
      <c r="R776" s="35">
        <v>45176</v>
      </c>
      <c r="T776" t="s">
        <v>63</v>
      </c>
      <c r="U776">
        <v>500</v>
      </c>
      <c r="X776">
        <v>5</v>
      </c>
      <c r="Y776" t="s">
        <v>58</v>
      </c>
      <c r="AC776" t="s">
        <v>59</v>
      </c>
      <c r="AL776">
        <v>1</v>
      </c>
      <c r="AM776">
        <v>0</v>
      </c>
    </row>
    <row r="777" spans="1:39" x14ac:dyDescent="0.3">
      <c r="A777">
        <v>1446413</v>
      </c>
      <c r="B777" t="s">
        <v>1333</v>
      </c>
      <c r="C777" t="s">
        <v>724</v>
      </c>
      <c r="D777">
        <v>4535562</v>
      </c>
      <c r="E777" t="s">
        <v>53</v>
      </c>
      <c r="F777" t="s">
        <v>53</v>
      </c>
      <c r="H777" s="35">
        <v>42185</v>
      </c>
      <c r="I777" t="s">
        <v>53</v>
      </c>
      <c r="J777">
        <v>-9</v>
      </c>
      <c r="K777" t="s">
        <v>11</v>
      </c>
      <c r="M777" t="s">
        <v>54</v>
      </c>
      <c r="N777">
        <v>4450295</v>
      </c>
      <c r="O777" t="s">
        <v>514</v>
      </c>
      <c r="P777" s="35">
        <v>45207</v>
      </c>
      <c r="Q777" t="s">
        <v>56</v>
      </c>
      <c r="R777" s="35">
        <v>44843</v>
      </c>
      <c r="T777" t="s">
        <v>63</v>
      </c>
      <c r="U777">
        <v>500</v>
      </c>
      <c r="X777">
        <v>5</v>
      </c>
      <c r="Y777" t="s">
        <v>58</v>
      </c>
      <c r="AC777" t="s">
        <v>59</v>
      </c>
      <c r="AL777">
        <v>0</v>
      </c>
      <c r="AM777">
        <v>0</v>
      </c>
    </row>
    <row r="778" spans="1:39" x14ac:dyDescent="0.3">
      <c r="A778">
        <v>1470716</v>
      </c>
      <c r="B778" t="s">
        <v>1333</v>
      </c>
      <c r="C778" t="s">
        <v>486</v>
      </c>
      <c r="D778">
        <v>1811060</v>
      </c>
      <c r="E778" t="s">
        <v>70</v>
      </c>
      <c r="F778" t="s">
        <v>53</v>
      </c>
      <c r="H778" s="35">
        <v>40016</v>
      </c>
      <c r="I778" t="s">
        <v>102</v>
      </c>
      <c r="J778">
        <v>-15</v>
      </c>
      <c r="K778" t="s">
        <v>11</v>
      </c>
      <c r="M778" t="s">
        <v>71</v>
      </c>
      <c r="N778">
        <v>4180313</v>
      </c>
      <c r="O778" t="s">
        <v>585</v>
      </c>
      <c r="P778" s="35">
        <v>45186</v>
      </c>
      <c r="Q778" t="s">
        <v>56</v>
      </c>
      <c r="R778" s="35">
        <v>44946</v>
      </c>
      <c r="T778" t="s">
        <v>63</v>
      </c>
      <c r="U778">
        <v>500</v>
      </c>
      <c r="X778">
        <v>5</v>
      </c>
      <c r="Y778" t="s">
        <v>58</v>
      </c>
      <c r="AC778" t="s">
        <v>59</v>
      </c>
      <c r="AL778">
        <v>1</v>
      </c>
      <c r="AM778">
        <v>0</v>
      </c>
    </row>
    <row r="779" spans="1:39" x14ac:dyDescent="0.3">
      <c r="A779">
        <v>1340734</v>
      </c>
      <c r="B779" t="s">
        <v>1333</v>
      </c>
      <c r="C779" t="s">
        <v>1338</v>
      </c>
      <c r="D779">
        <v>2815970</v>
      </c>
      <c r="E779" t="s">
        <v>53</v>
      </c>
      <c r="F779" t="s">
        <v>53</v>
      </c>
      <c r="H779" s="35">
        <v>41705</v>
      </c>
      <c r="I779" t="s">
        <v>85</v>
      </c>
      <c r="J779">
        <v>-10</v>
      </c>
      <c r="K779" t="s">
        <v>6</v>
      </c>
      <c r="M779" t="s">
        <v>69</v>
      </c>
      <c r="N779">
        <v>4280121</v>
      </c>
      <c r="O779" t="s">
        <v>286</v>
      </c>
      <c r="P779" s="35">
        <v>45209</v>
      </c>
      <c r="Q779" t="s">
        <v>56</v>
      </c>
      <c r="R779" s="35">
        <v>44454</v>
      </c>
      <c r="S779" s="35">
        <v>45175</v>
      </c>
      <c r="T779" t="s">
        <v>57</v>
      </c>
      <c r="U779">
        <v>500</v>
      </c>
      <c r="X779">
        <v>5</v>
      </c>
      <c r="Y779" t="s">
        <v>58</v>
      </c>
      <c r="AC779" t="s">
        <v>59</v>
      </c>
      <c r="AL779">
        <v>0</v>
      </c>
      <c r="AM779">
        <v>0</v>
      </c>
    </row>
    <row r="780" spans="1:39" x14ac:dyDescent="0.3">
      <c r="A780">
        <v>1372056</v>
      </c>
      <c r="B780" t="s">
        <v>1333</v>
      </c>
      <c r="C780" t="s">
        <v>101</v>
      </c>
      <c r="D780">
        <v>3610041</v>
      </c>
      <c r="E780" t="s">
        <v>70</v>
      </c>
      <c r="F780" t="s">
        <v>70</v>
      </c>
      <c r="H780" s="35">
        <v>41156</v>
      </c>
      <c r="I780" t="s">
        <v>143</v>
      </c>
      <c r="J780">
        <v>-12</v>
      </c>
      <c r="K780" t="s">
        <v>11</v>
      </c>
      <c r="M780" t="s">
        <v>77</v>
      </c>
      <c r="N780">
        <v>4360002</v>
      </c>
      <c r="O780" t="s">
        <v>78</v>
      </c>
      <c r="P780" s="35">
        <v>45181</v>
      </c>
      <c r="Q780" t="s">
        <v>56</v>
      </c>
      <c r="R780" s="35">
        <v>44504</v>
      </c>
      <c r="T780" t="s">
        <v>63</v>
      </c>
      <c r="U780">
        <v>500</v>
      </c>
      <c r="X780">
        <v>5</v>
      </c>
      <c r="Y780" t="s">
        <v>58</v>
      </c>
      <c r="AB780" s="35">
        <v>45108</v>
      </c>
      <c r="AC780" t="s">
        <v>59</v>
      </c>
      <c r="AL780">
        <v>0</v>
      </c>
      <c r="AM780">
        <v>0</v>
      </c>
    </row>
    <row r="781" spans="1:39" x14ac:dyDescent="0.3">
      <c r="A781">
        <v>1387717</v>
      </c>
      <c r="B781" t="s">
        <v>1333</v>
      </c>
      <c r="C781" t="s">
        <v>1339</v>
      </c>
      <c r="D781">
        <v>3733544</v>
      </c>
      <c r="E781" t="s">
        <v>53</v>
      </c>
      <c r="F781" t="s">
        <v>53</v>
      </c>
      <c r="H781" s="35">
        <v>41054</v>
      </c>
      <c r="I781" t="s">
        <v>143</v>
      </c>
      <c r="J781">
        <v>-12</v>
      </c>
      <c r="K781" t="s">
        <v>6</v>
      </c>
      <c r="M781" t="s">
        <v>67</v>
      </c>
      <c r="N781">
        <v>4370694</v>
      </c>
      <c r="O781" t="s">
        <v>103</v>
      </c>
      <c r="P781" s="35">
        <v>45197</v>
      </c>
      <c r="Q781" t="s">
        <v>56</v>
      </c>
      <c r="R781" s="35">
        <v>44574</v>
      </c>
      <c r="T781" t="s">
        <v>63</v>
      </c>
      <c r="U781">
        <v>500</v>
      </c>
      <c r="X781">
        <v>5</v>
      </c>
      <c r="Y781" t="s">
        <v>58</v>
      </c>
      <c r="AC781" t="s">
        <v>59</v>
      </c>
      <c r="AL781">
        <v>0</v>
      </c>
      <c r="AM781">
        <v>0</v>
      </c>
    </row>
    <row r="782" spans="1:39" x14ac:dyDescent="0.3">
      <c r="A782">
        <v>1535045</v>
      </c>
      <c r="B782" t="s">
        <v>1333</v>
      </c>
      <c r="C782" t="s">
        <v>1340</v>
      </c>
      <c r="D782">
        <v>3736428</v>
      </c>
      <c r="E782" t="s">
        <v>53</v>
      </c>
      <c r="H782" s="35">
        <v>40880</v>
      </c>
      <c r="I782" t="s">
        <v>90</v>
      </c>
      <c r="J782">
        <v>-13</v>
      </c>
      <c r="K782" t="s">
        <v>11</v>
      </c>
      <c r="M782" t="s">
        <v>67</v>
      </c>
      <c r="N782">
        <v>4370146</v>
      </c>
      <c r="O782" t="s">
        <v>408</v>
      </c>
      <c r="P782" s="35">
        <v>45210</v>
      </c>
      <c r="Q782" t="s">
        <v>56</v>
      </c>
      <c r="R782" s="35">
        <v>45210</v>
      </c>
      <c r="T782" t="s">
        <v>63</v>
      </c>
      <c r="U782">
        <v>500</v>
      </c>
      <c r="X782">
        <v>5</v>
      </c>
      <c r="Y782" t="s">
        <v>58</v>
      </c>
      <c r="AC782" t="s">
        <v>59</v>
      </c>
      <c r="AL782">
        <v>0</v>
      </c>
      <c r="AM782">
        <v>0</v>
      </c>
    </row>
    <row r="783" spans="1:39" x14ac:dyDescent="0.3">
      <c r="A783">
        <v>1317444</v>
      </c>
      <c r="B783" t="s">
        <v>1333</v>
      </c>
      <c r="C783" t="s">
        <v>870</v>
      </c>
      <c r="D783">
        <v>3732256</v>
      </c>
      <c r="E783" t="s">
        <v>70</v>
      </c>
      <c r="H783" s="35">
        <v>41494</v>
      </c>
      <c r="I783" t="s">
        <v>66</v>
      </c>
      <c r="J783">
        <v>-11</v>
      </c>
      <c r="K783" t="s">
        <v>11</v>
      </c>
      <c r="M783" t="s">
        <v>67</v>
      </c>
      <c r="N783">
        <v>4370269</v>
      </c>
      <c r="O783" t="s">
        <v>226</v>
      </c>
      <c r="P783" s="35">
        <v>45202</v>
      </c>
      <c r="Q783" t="s">
        <v>56</v>
      </c>
      <c r="R783" s="35">
        <v>44090</v>
      </c>
      <c r="T783" t="s">
        <v>63</v>
      </c>
      <c r="U783">
        <v>500</v>
      </c>
      <c r="X783">
        <v>5</v>
      </c>
      <c r="Y783" t="s">
        <v>58</v>
      </c>
      <c r="AC783" t="s">
        <v>59</v>
      </c>
      <c r="AL783">
        <v>0</v>
      </c>
      <c r="AM783">
        <v>0</v>
      </c>
    </row>
    <row r="784" spans="1:39" x14ac:dyDescent="0.3">
      <c r="A784">
        <v>1336007</v>
      </c>
      <c r="B784" t="s">
        <v>1333</v>
      </c>
      <c r="C784" t="s">
        <v>380</v>
      </c>
      <c r="D784">
        <v>1810161</v>
      </c>
      <c r="E784" t="s">
        <v>70</v>
      </c>
      <c r="F784" t="s">
        <v>70</v>
      </c>
      <c r="H784" s="35">
        <v>41032</v>
      </c>
      <c r="I784" t="s">
        <v>143</v>
      </c>
      <c r="J784">
        <v>-12</v>
      </c>
      <c r="K784" t="s">
        <v>11</v>
      </c>
      <c r="M784" t="s">
        <v>71</v>
      </c>
      <c r="N784">
        <v>4180696</v>
      </c>
      <c r="O784" t="s">
        <v>137</v>
      </c>
      <c r="P784" s="35">
        <v>45159</v>
      </c>
      <c r="Q784" t="s">
        <v>56</v>
      </c>
      <c r="R784" s="35">
        <v>44435</v>
      </c>
      <c r="T784" t="s">
        <v>63</v>
      </c>
      <c r="U784">
        <v>818</v>
      </c>
      <c r="X784">
        <v>8</v>
      </c>
      <c r="Y784" t="s">
        <v>58</v>
      </c>
      <c r="AC784" t="s">
        <v>59</v>
      </c>
      <c r="AL784">
        <v>1</v>
      </c>
      <c r="AM784">
        <v>0</v>
      </c>
    </row>
    <row r="785" spans="1:39" x14ac:dyDescent="0.3">
      <c r="A785">
        <v>1437767</v>
      </c>
      <c r="B785" t="s">
        <v>1333</v>
      </c>
      <c r="C785" t="s">
        <v>688</v>
      </c>
      <c r="D785">
        <v>3610207</v>
      </c>
      <c r="E785" t="s">
        <v>53</v>
      </c>
      <c r="F785" t="s">
        <v>53</v>
      </c>
      <c r="H785" s="35">
        <v>42322</v>
      </c>
      <c r="I785" t="s">
        <v>53</v>
      </c>
      <c r="J785">
        <v>-9</v>
      </c>
      <c r="K785" t="s">
        <v>11</v>
      </c>
      <c r="M785" t="s">
        <v>77</v>
      </c>
      <c r="N785">
        <v>4360343</v>
      </c>
      <c r="O785" t="s">
        <v>447</v>
      </c>
      <c r="P785" s="35">
        <v>45219</v>
      </c>
      <c r="Q785" t="s">
        <v>56</v>
      </c>
      <c r="R785" s="35">
        <v>44833</v>
      </c>
      <c r="T785" t="s">
        <v>63</v>
      </c>
      <c r="U785">
        <v>500</v>
      </c>
      <c r="X785">
        <v>5</v>
      </c>
      <c r="Y785" t="s">
        <v>58</v>
      </c>
      <c r="AC785" t="s">
        <v>59</v>
      </c>
      <c r="AL785">
        <v>0</v>
      </c>
      <c r="AM785">
        <v>0</v>
      </c>
    </row>
    <row r="786" spans="1:39" x14ac:dyDescent="0.3">
      <c r="A786">
        <v>1479752</v>
      </c>
      <c r="B786" t="s">
        <v>1341</v>
      </c>
      <c r="C786" t="s">
        <v>1342</v>
      </c>
      <c r="D786">
        <v>4537286</v>
      </c>
      <c r="E786" t="s">
        <v>53</v>
      </c>
      <c r="F786" t="s">
        <v>53</v>
      </c>
      <c r="H786" s="35">
        <v>41452</v>
      </c>
      <c r="I786" t="s">
        <v>66</v>
      </c>
      <c r="J786">
        <v>-11</v>
      </c>
      <c r="K786" t="s">
        <v>11</v>
      </c>
      <c r="M786" t="s">
        <v>54</v>
      </c>
      <c r="N786">
        <v>4450773</v>
      </c>
      <c r="O786" t="s">
        <v>397</v>
      </c>
      <c r="P786" s="35">
        <v>45192</v>
      </c>
      <c r="Q786" t="s">
        <v>56</v>
      </c>
      <c r="R786" s="35">
        <v>45007</v>
      </c>
      <c r="T786" t="s">
        <v>63</v>
      </c>
      <c r="U786">
        <v>500</v>
      </c>
      <c r="X786">
        <v>5</v>
      </c>
      <c r="Y786" t="s">
        <v>58</v>
      </c>
      <c r="AC786" t="s">
        <v>59</v>
      </c>
      <c r="AL786">
        <v>1</v>
      </c>
      <c r="AM786">
        <v>0</v>
      </c>
    </row>
    <row r="787" spans="1:39" x14ac:dyDescent="0.3">
      <c r="A787">
        <v>1008722</v>
      </c>
      <c r="B787" t="s">
        <v>1343</v>
      </c>
      <c r="C787" t="s">
        <v>222</v>
      </c>
      <c r="D787">
        <v>367642</v>
      </c>
      <c r="E787" t="s">
        <v>70</v>
      </c>
      <c r="F787" t="s">
        <v>70</v>
      </c>
      <c r="H787" s="35">
        <v>39114</v>
      </c>
      <c r="I787" t="s">
        <v>125</v>
      </c>
      <c r="J787">
        <v>-17</v>
      </c>
      <c r="K787" t="s">
        <v>11</v>
      </c>
      <c r="M787" t="s">
        <v>77</v>
      </c>
      <c r="N787">
        <v>4360727</v>
      </c>
      <c r="O787" t="s">
        <v>1043</v>
      </c>
      <c r="P787" s="35">
        <v>45177</v>
      </c>
      <c r="Q787" t="s">
        <v>56</v>
      </c>
      <c r="R787" s="35">
        <v>41893</v>
      </c>
      <c r="T787" t="s">
        <v>63</v>
      </c>
      <c r="U787">
        <v>500</v>
      </c>
      <c r="X787">
        <v>5</v>
      </c>
      <c r="Y787" t="s">
        <v>58</v>
      </c>
      <c r="AC787" t="s">
        <v>59</v>
      </c>
      <c r="AL787">
        <v>0</v>
      </c>
      <c r="AM787">
        <v>0</v>
      </c>
    </row>
    <row r="788" spans="1:39" x14ac:dyDescent="0.3">
      <c r="A788">
        <v>1420353</v>
      </c>
      <c r="B788" t="s">
        <v>1344</v>
      </c>
      <c r="C788" t="s">
        <v>984</v>
      </c>
      <c r="D788">
        <v>2816332</v>
      </c>
      <c r="E788" t="s">
        <v>70</v>
      </c>
      <c r="F788" t="s">
        <v>53</v>
      </c>
      <c r="H788" s="35">
        <v>42213</v>
      </c>
      <c r="I788" t="s">
        <v>53</v>
      </c>
      <c r="J788">
        <v>-9</v>
      </c>
      <c r="K788" t="s">
        <v>11</v>
      </c>
      <c r="M788" t="s">
        <v>69</v>
      </c>
      <c r="N788">
        <v>4280121</v>
      </c>
      <c r="O788" t="s">
        <v>286</v>
      </c>
      <c r="P788" s="35">
        <v>45183</v>
      </c>
      <c r="Q788" t="s">
        <v>56</v>
      </c>
      <c r="R788" s="35">
        <v>44812</v>
      </c>
      <c r="T788" t="s">
        <v>63</v>
      </c>
      <c r="U788">
        <v>571</v>
      </c>
      <c r="X788">
        <v>5</v>
      </c>
      <c r="Y788" t="s">
        <v>58</v>
      </c>
      <c r="AC788" t="s">
        <v>59</v>
      </c>
      <c r="AL788">
        <v>0</v>
      </c>
      <c r="AM788">
        <v>0</v>
      </c>
    </row>
    <row r="789" spans="1:39" x14ac:dyDescent="0.3">
      <c r="A789">
        <v>1521528</v>
      </c>
      <c r="B789" t="s">
        <v>1345</v>
      </c>
      <c r="C789" t="s">
        <v>218</v>
      </c>
      <c r="D789">
        <v>3611354</v>
      </c>
      <c r="E789" t="s">
        <v>76</v>
      </c>
      <c r="H789" s="35">
        <v>42605</v>
      </c>
      <c r="I789" t="s">
        <v>53</v>
      </c>
      <c r="J789">
        <v>-9</v>
      </c>
      <c r="K789" t="s">
        <v>11</v>
      </c>
      <c r="M789" t="s">
        <v>77</v>
      </c>
      <c r="N789">
        <v>4360002</v>
      </c>
      <c r="O789" t="s">
        <v>78</v>
      </c>
      <c r="P789" s="35">
        <v>45195</v>
      </c>
      <c r="Q789" t="s">
        <v>56</v>
      </c>
      <c r="R789" s="35">
        <v>45195</v>
      </c>
      <c r="T789" t="s">
        <v>63</v>
      </c>
      <c r="U789">
        <v>500</v>
      </c>
      <c r="X789">
        <v>5</v>
      </c>
      <c r="Y789" t="s">
        <v>58</v>
      </c>
      <c r="AC789" t="s">
        <v>59</v>
      </c>
      <c r="AL789">
        <v>0</v>
      </c>
      <c r="AM789">
        <v>0</v>
      </c>
    </row>
    <row r="790" spans="1:39" x14ac:dyDescent="0.3">
      <c r="A790">
        <v>1553919</v>
      </c>
      <c r="B790" t="s">
        <v>1345</v>
      </c>
      <c r="C790" t="s">
        <v>218</v>
      </c>
      <c r="D790">
        <v>3611723</v>
      </c>
      <c r="E790" t="s">
        <v>53</v>
      </c>
      <c r="H790" s="35">
        <v>42605</v>
      </c>
      <c r="I790" t="s">
        <v>53</v>
      </c>
      <c r="J790">
        <v>-9</v>
      </c>
      <c r="K790" t="s">
        <v>11</v>
      </c>
      <c r="M790" t="s">
        <v>77</v>
      </c>
      <c r="N790">
        <v>4360002</v>
      </c>
      <c r="O790" t="s">
        <v>78</v>
      </c>
      <c r="P790" s="35">
        <v>45269</v>
      </c>
      <c r="Q790" t="s">
        <v>56</v>
      </c>
      <c r="R790" s="35">
        <v>45269</v>
      </c>
      <c r="T790" t="s">
        <v>63</v>
      </c>
      <c r="U790">
        <v>500</v>
      </c>
      <c r="X790">
        <v>5</v>
      </c>
      <c r="Y790" t="s">
        <v>58</v>
      </c>
      <c r="AC790" t="s">
        <v>59</v>
      </c>
      <c r="AL790">
        <v>0</v>
      </c>
      <c r="AM790">
        <v>0</v>
      </c>
    </row>
    <row r="791" spans="1:39" x14ac:dyDescent="0.3">
      <c r="A791">
        <v>1454456</v>
      </c>
      <c r="B791" t="s">
        <v>1346</v>
      </c>
      <c r="C791" t="s">
        <v>1347</v>
      </c>
      <c r="D791">
        <v>4535958</v>
      </c>
      <c r="E791" t="s">
        <v>53</v>
      </c>
      <c r="F791" t="s">
        <v>70</v>
      </c>
      <c r="H791" s="35">
        <v>40607</v>
      </c>
      <c r="I791" t="s">
        <v>90</v>
      </c>
      <c r="J791">
        <v>-13</v>
      </c>
      <c r="K791" t="s">
        <v>11</v>
      </c>
      <c r="M791" t="s">
        <v>54</v>
      </c>
      <c r="N791">
        <v>4450773</v>
      </c>
      <c r="O791" t="s">
        <v>397</v>
      </c>
      <c r="P791" s="35">
        <v>45220</v>
      </c>
      <c r="Q791" t="s">
        <v>56</v>
      </c>
      <c r="R791" s="35">
        <v>44859</v>
      </c>
      <c r="T791" t="s">
        <v>63</v>
      </c>
      <c r="U791">
        <v>500</v>
      </c>
      <c r="X791">
        <v>5</v>
      </c>
      <c r="Y791" t="s">
        <v>58</v>
      </c>
      <c r="AC791" t="s">
        <v>59</v>
      </c>
      <c r="AL791">
        <v>1</v>
      </c>
      <c r="AM791">
        <v>1</v>
      </c>
    </row>
    <row r="792" spans="1:39" x14ac:dyDescent="0.3">
      <c r="A792">
        <v>1521132</v>
      </c>
      <c r="B792" t="s">
        <v>1348</v>
      </c>
      <c r="C792" t="s">
        <v>1349</v>
      </c>
      <c r="D792">
        <v>4538210</v>
      </c>
      <c r="E792" t="s">
        <v>53</v>
      </c>
      <c r="H792" s="35">
        <v>41309</v>
      </c>
      <c r="I792" t="s">
        <v>66</v>
      </c>
      <c r="J792">
        <v>-11</v>
      </c>
      <c r="K792" t="s">
        <v>11</v>
      </c>
      <c r="M792" t="s">
        <v>54</v>
      </c>
      <c r="N792">
        <v>4450192</v>
      </c>
      <c r="O792" t="s">
        <v>128</v>
      </c>
      <c r="P792" s="35">
        <v>45194</v>
      </c>
      <c r="Q792" t="s">
        <v>56</v>
      </c>
      <c r="R792" s="35">
        <v>45194</v>
      </c>
      <c r="T792" t="s">
        <v>63</v>
      </c>
      <c r="U792">
        <v>500</v>
      </c>
      <c r="X792">
        <v>5</v>
      </c>
      <c r="Y792" t="s">
        <v>58</v>
      </c>
      <c r="AC792" t="s">
        <v>59</v>
      </c>
      <c r="AL792">
        <v>0</v>
      </c>
      <c r="AM792">
        <v>0</v>
      </c>
    </row>
    <row r="793" spans="1:39" x14ac:dyDescent="0.3">
      <c r="A793">
        <v>1543429</v>
      </c>
      <c r="B793" t="s">
        <v>1348</v>
      </c>
      <c r="C793" t="s">
        <v>299</v>
      </c>
      <c r="D793">
        <v>3611686</v>
      </c>
      <c r="E793" t="s">
        <v>53</v>
      </c>
      <c r="H793" s="35">
        <v>42678</v>
      </c>
      <c r="I793" t="s">
        <v>53</v>
      </c>
      <c r="J793">
        <v>-9</v>
      </c>
      <c r="K793" t="s">
        <v>11</v>
      </c>
      <c r="M793" t="s">
        <v>77</v>
      </c>
      <c r="N793">
        <v>4360005</v>
      </c>
      <c r="O793" t="s">
        <v>1216</v>
      </c>
      <c r="P793" s="35">
        <v>45233</v>
      </c>
      <c r="Q793" t="s">
        <v>56</v>
      </c>
      <c r="R793" s="35">
        <v>45233</v>
      </c>
      <c r="T793" t="s">
        <v>63</v>
      </c>
      <c r="U793">
        <v>500</v>
      </c>
      <c r="X793">
        <v>5</v>
      </c>
      <c r="Y793" t="s">
        <v>58</v>
      </c>
      <c r="AC793" t="s">
        <v>59</v>
      </c>
      <c r="AL793">
        <v>0</v>
      </c>
      <c r="AM793">
        <v>0</v>
      </c>
    </row>
    <row r="794" spans="1:39" x14ac:dyDescent="0.3">
      <c r="A794">
        <v>1020097</v>
      </c>
      <c r="B794" t="s">
        <v>1350</v>
      </c>
      <c r="C794" t="s">
        <v>89</v>
      </c>
      <c r="D794">
        <v>3726316</v>
      </c>
      <c r="E794" t="s">
        <v>70</v>
      </c>
      <c r="F794" t="s">
        <v>70</v>
      </c>
      <c r="H794" s="35">
        <v>38475</v>
      </c>
      <c r="I794" t="s">
        <v>262</v>
      </c>
      <c r="J794">
        <v>-19</v>
      </c>
      <c r="K794" t="s">
        <v>11</v>
      </c>
      <c r="M794" t="s">
        <v>67</v>
      </c>
      <c r="N794">
        <v>4370346</v>
      </c>
      <c r="O794" t="s">
        <v>880</v>
      </c>
      <c r="P794" s="35">
        <v>45188</v>
      </c>
      <c r="Q794" t="s">
        <v>56</v>
      </c>
      <c r="R794" s="35">
        <v>41910</v>
      </c>
      <c r="S794" s="35">
        <v>45187</v>
      </c>
      <c r="T794" t="s">
        <v>57</v>
      </c>
      <c r="U794">
        <v>781</v>
      </c>
      <c r="X794">
        <v>7</v>
      </c>
      <c r="Y794" t="s">
        <v>58</v>
      </c>
      <c r="AC794" t="s">
        <v>59</v>
      </c>
      <c r="AL794">
        <v>0</v>
      </c>
      <c r="AM794">
        <v>0</v>
      </c>
    </row>
    <row r="795" spans="1:39" x14ac:dyDescent="0.3">
      <c r="A795">
        <v>1525619</v>
      </c>
      <c r="B795" t="s">
        <v>1351</v>
      </c>
      <c r="C795" t="s">
        <v>1005</v>
      </c>
      <c r="D795">
        <v>2816897</v>
      </c>
      <c r="E795" t="s">
        <v>53</v>
      </c>
      <c r="H795" s="35">
        <v>41184</v>
      </c>
      <c r="I795" t="s">
        <v>143</v>
      </c>
      <c r="J795">
        <v>-12</v>
      </c>
      <c r="K795" t="s">
        <v>11</v>
      </c>
      <c r="M795" t="s">
        <v>69</v>
      </c>
      <c r="N795">
        <v>4280004</v>
      </c>
      <c r="O795" t="s">
        <v>99</v>
      </c>
      <c r="P795" s="35">
        <v>45198</v>
      </c>
      <c r="Q795" t="s">
        <v>56</v>
      </c>
      <c r="R795" s="35">
        <v>45198</v>
      </c>
      <c r="T795" t="s">
        <v>63</v>
      </c>
      <c r="U795">
        <v>500</v>
      </c>
      <c r="X795">
        <v>5</v>
      </c>
      <c r="Y795" t="s">
        <v>58</v>
      </c>
      <c r="AC795" t="s">
        <v>59</v>
      </c>
      <c r="AL795">
        <v>0</v>
      </c>
      <c r="AM795">
        <v>0</v>
      </c>
    </row>
    <row r="796" spans="1:39" x14ac:dyDescent="0.3">
      <c r="A796">
        <v>1453145</v>
      </c>
      <c r="B796" t="s">
        <v>1352</v>
      </c>
      <c r="C796" t="s">
        <v>1353</v>
      </c>
      <c r="D796">
        <v>2816612</v>
      </c>
      <c r="E796" t="s">
        <v>53</v>
      </c>
      <c r="F796" t="s">
        <v>53</v>
      </c>
      <c r="H796" s="35">
        <v>42550</v>
      </c>
      <c r="I796" t="s">
        <v>53</v>
      </c>
      <c r="J796">
        <v>-9</v>
      </c>
      <c r="K796" t="s">
        <v>6</v>
      </c>
      <c r="M796" t="s">
        <v>69</v>
      </c>
      <c r="N796">
        <v>4280004</v>
      </c>
      <c r="O796" t="s">
        <v>99</v>
      </c>
      <c r="P796" s="35">
        <v>45194</v>
      </c>
      <c r="Q796" t="s">
        <v>56</v>
      </c>
      <c r="R796" s="35">
        <v>44855</v>
      </c>
      <c r="T796" t="s">
        <v>63</v>
      </c>
      <c r="U796">
        <v>500</v>
      </c>
      <c r="X796">
        <v>5</v>
      </c>
      <c r="Y796" t="s">
        <v>58</v>
      </c>
      <c r="AC796" t="s">
        <v>59</v>
      </c>
      <c r="AL796">
        <v>0</v>
      </c>
      <c r="AM796">
        <v>0</v>
      </c>
    </row>
    <row r="797" spans="1:39" x14ac:dyDescent="0.3">
      <c r="A797">
        <v>1316440</v>
      </c>
      <c r="B797" t="s">
        <v>1354</v>
      </c>
      <c r="C797" t="s">
        <v>1336</v>
      </c>
      <c r="D797">
        <v>3732228</v>
      </c>
      <c r="E797" t="s">
        <v>53</v>
      </c>
      <c r="F797" t="s">
        <v>53</v>
      </c>
      <c r="H797" s="35">
        <v>41557</v>
      </c>
      <c r="I797" t="s">
        <v>66</v>
      </c>
      <c r="J797">
        <v>-11</v>
      </c>
      <c r="K797" t="s">
        <v>11</v>
      </c>
      <c r="M797" t="s">
        <v>67</v>
      </c>
      <c r="N797">
        <v>4370269</v>
      </c>
      <c r="O797" t="s">
        <v>226</v>
      </c>
      <c r="P797" s="35">
        <v>45175</v>
      </c>
      <c r="Q797" t="s">
        <v>56</v>
      </c>
      <c r="R797" s="35">
        <v>44086</v>
      </c>
      <c r="T797" t="s">
        <v>63</v>
      </c>
      <c r="U797">
        <v>500</v>
      </c>
      <c r="X797">
        <v>5</v>
      </c>
      <c r="Y797" t="s">
        <v>58</v>
      </c>
      <c r="AC797" t="s">
        <v>59</v>
      </c>
      <c r="AL797">
        <v>0</v>
      </c>
      <c r="AM797">
        <v>0</v>
      </c>
    </row>
    <row r="798" spans="1:39" x14ac:dyDescent="0.3">
      <c r="A798">
        <v>1121147</v>
      </c>
      <c r="B798" t="s">
        <v>1355</v>
      </c>
      <c r="C798" t="s">
        <v>619</v>
      </c>
      <c r="D798">
        <v>3728261</v>
      </c>
      <c r="E798" t="s">
        <v>70</v>
      </c>
      <c r="F798" t="s">
        <v>70</v>
      </c>
      <c r="H798" s="35">
        <v>39108</v>
      </c>
      <c r="I798" t="s">
        <v>125</v>
      </c>
      <c r="J798">
        <v>-17</v>
      </c>
      <c r="K798" t="s">
        <v>6</v>
      </c>
      <c r="M798" t="s">
        <v>67</v>
      </c>
      <c r="N798">
        <v>4370269</v>
      </c>
      <c r="O798" t="s">
        <v>226</v>
      </c>
      <c r="P798" s="35">
        <v>45175</v>
      </c>
      <c r="Q798" t="s">
        <v>56</v>
      </c>
      <c r="R798" s="35">
        <v>42634</v>
      </c>
      <c r="T798" t="s">
        <v>63</v>
      </c>
      <c r="U798">
        <v>500</v>
      </c>
      <c r="X798">
        <v>5</v>
      </c>
      <c r="Y798" t="s">
        <v>58</v>
      </c>
      <c r="AC798" t="s">
        <v>59</v>
      </c>
      <c r="AL798">
        <v>0</v>
      </c>
      <c r="AM798">
        <v>0</v>
      </c>
    </row>
    <row r="799" spans="1:39" x14ac:dyDescent="0.3">
      <c r="A799">
        <v>1147873</v>
      </c>
      <c r="B799" t="s">
        <v>1356</v>
      </c>
      <c r="C799" t="s">
        <v>269</v>
      </c>
      <c r="D799">
        <v>3728739</v>
      </c>
      <c r="E799" t="s">
        <v>53</v>
      </c>
      <c r="F799" t="s">
        <v>53</v>
      </c>
      <c r="H799" s="35">
        <v>39879</v>
      </c>
      <c r="I799" t="s">
        <v>102</v>
      </c>
      <c r="J799">
        <v>-15</v>
      </c>
      <c r="K799" t="s">
        <v>11</v>
      </c>
      <c r="M799" t="s">
        <v>67</v>
      </c>
      <c r="N799">
        <v>4370729</v>
      </c>
      <c r="O799" t="s">
        <v>233</v>
      </c>
      <c r="P799" s="35">
        <v>45184</v>
      </c>
      <c r="Q799" t="s">
        <v>56</v>
      </c>
      <c r="R799" s="35">
        <v>42703</v>
      </c>
      <c r="T799" t="s">
        <v>63</v>
      </c>
      <c r="U799">
        <v>500</v>
      </c>
      <c r="X799">
        <v>5</v>
      </c>
      <c r="Y799" t="s">
        <v>58</v>
      </c>
      <c r="AC799" t="s">
        <v>59</v>
      </c>
      <c r="AL799">
        <v>0</v>
      </c>
      <c r="AM799">
        <v>0</v>
      </c>
    </row>
    <row r="800" spans="1:39" x14ac:dyDescent="0.3">
      <c r="A800">
        <v>1525921</v>
      </c>
      <c r="B800" t="s">
        <v>1357</v>
      </c>
      <c r="C800" t="s">
        <v>1358</v>
      </c>
      <c r="D800">
        <v>4538284</v>
      </c>
      <c r="E800" t="s">
        <v>70</v>
      </c>
      <c r="H800" s="35">
        <v>40677</v>
      </c>
      <c r="I800" t="s">
        <v>90</v>
      </c>
      <c r="J800">
        <v>-13</v>
      </c>
      <c r="K800" t="s">
        <v>11</v>
      </c>
      <c r="M800" t="s">
        <v>54</v>
      </c>
      <c r="N800">
        <v>4450773</v>
      </c>
      <c r="O800" t="s">
        <v>397</v>
      </c>
      <c r="P800" s="35">
        <v>45198</v>
      </c>
      <c r="Q800" t="s">
        <v>56</v>
      </c>
      <c r="R800" s="35">
        <v>45198</v>
      </c>
      <c r="T800" t="s">
        <v>63</v>
      </c>
      <c r="U800">
        <v>500</v>
      </c>
      <c r="X800">
        <v>5</v>
      </c>
      <c r="Y800" t="s">
        <v>58</v>
      </c>
      <c r="AC800" t="s">
        <v>59</v>
      </c>
      <c r="AL800">
        <v>0</v>
      </c>
      <c r="AM800">
        <v>0</v>
      </c>
    </row>
    <row r="801" spans="1:39" x14ac:dyDescent="0.3">
      <c r="A801">
        <v>1521252</v>
      </c>
      <c r="B801" t="s">
        <v>1359</v>
      </c>
      <c r="C801" t="s">
        <v>1360</v>
      </c>
      <c r="D801">
        <v>3611347</v>
      </c>
      <c r="E801" t="s">
        <v>70</v>
      </c>
      <c r="H801" s="35">
        <v>40372</v>
      </c>
      <c r="I801" t="s">
        <v>110</v>
      </c>
      <c r="J801">
        <v>-14</v>
      </c>
      <c r="K801" t="s">
        <v>11</v>
      </c>
      <c r="M801" t="s">
        <v>77</v>
      </c>
      <c r="N801">
        <v>4360005</v>
      </c>
      <c r="O801" t="s">
        <v>1216</v>
      </c>
      <c r="P801" s="35">
        <v>45195</v>
      </c>
      <c r="Q801" t="s">
        <v>56</v>
      </c>
      <c r="R801" s="35">
        <v>45195</v>
      </c>
      <c r="S801" s="35">
        <v>45197</v>
      </c>
      <c r="T801" t="s">
        <v>57</v>
      </c>
      <c r="U801">
        <v>500</v>
      </c>
      <c r="X801">
        <v>5</v>
      </c>
      <c r="Y801" t="s">
        <v>58</v>
      </c>
      <c r="AC801" t="s">
        <v>59</v>
      </c>
      <c r="AL801">
        <v>0</v>
      </c>
      <c r="AM801">
        <v>0</v>
      </c>
    </row>
    <row r="802" spans="1:39" x14ac:dyDescent="0.3">
      <c r="A802">
        <v>1328726</v>
      </c>
      <c r="B802" t="s">
        <v>1361</v>
      </c>
      <c r="C802" t="s">
        <v>664</v>
      </c>
      <c r="D802">
        <v>3732557</v>
      </c>
      <c r="E802" t="s">
        <v>70</v>
      </c>
      <c r="F802" t="s">
        <v>70</v>
      </c>
      <c r="H802" s="35">
        <v>40539</v>
      </c>
      <c r="I802" t="s">
        <v>110</v>
      </c>
      <c r="J802">
        <v>-14</v>
      </c>
      <c r="K802" t="s">
        <v>11</v>
      </c>
      <c r="M802" t="s">
        <v>67</v>
      </c>
      <c r="N802">
        <v>4370151</v>
      </c>
      <c r="O802" t="s">
        <v>328</v>
      </c>
      <c r="P802" s="35">
        <v>45189</v>
      </c>
      <c r="Q802" t="s">
        <v>56</v>
      </c>
      <c r="R802" s="35">
        <v>44120</v>
      </c>
      <c r="T802" t="s">
        <v>63</v>
      </c>
      <c r="U802">
        <v>565</v>
      </c>
      <c r="X802">
        <v>5</v>
      </c>
      <c r="Y802" t="s">
        <v>58</v>
      </c>
      <c r="AC802" t="s">
        <v>59</v>
      </c>
      <c r="AL802">
        <v>0</v>
      </c>
      <c r="AM802">
        <v>0</v>
      </c>
    </row>
    <row r="803" spans="1:39" x14ac:dyDescent="0.3">
      <c r="A803">
        <v>1328727</v>
      </c>
      <c r="B803" t="s">
        <v>1361</v>
      </c>
      <c r="C803" t="s">
        <v>101</v>
      </c>
      <c r="D803">
        <v>3732558</v>
      </c>
      <c r="E803" t="s">
        <v>70</v>
      </c>
      <c r="H803" s="35">
        <v>41623</v>
      </c>
      <c r="I803" t="s">
        <v>66</v>
      </c>
      <c r="J803">
        <v>-11</v>
      </c>
      <c r="K803" t="s">
        <v>11</v>
      </c>
      <c r="M803" t="s">
        <v>67</v>
      </c>
      <c r="N803">
        <v>4370151</v>
      </c>
      <c r="O803" t="s">
        <v>328</v>
      </c>
      <c r="P803" s="35">
        <v>45191</v>
      </c>
      <c r="Q803" t="s">
        <v>56</v>
      </c>
      <c r="R803" s="35">
        <v>44120</v>
      </c>
      <c r="T803" t="s">
        <v>63</v>
      </c>
      <c r="U803">
        <v>500</v>
      </c>
      <c r="X803">
        <v>5</v>
      </c>
      <c r="Y803" t="s">
        <v>58</v>
      </c>
      <c r="AC803" t="s">
        <v>59</v>
      </c>
      <c r="AL803">
        <v>0</v>
      </c>
      <c r="AM803">
        <v>0</v>
      </c>
    </row>
    <row r="804" spans="1:39" x14ac:dyDescent="0.3">
      <c r="A804">
        <v>1444756</v>
      </c>
      <c r="B804" t="s">
        <v>1362</v>
      </c>
      <c r="C804" t="s">
        <v>799</v>
      </c>
      <c r="D804">
        <v>2816555</v>
      </c>
      <c r="E804" t="s">
        <v>53</v>
      </c>
      <c r="F804" t="s">
        <v>53</v>
      </c>
      <c r="H804" s="35">
        <v>40496</v>
      </c>
      <c r="I804" t="s">
        <v>110</v>
      </c>
      <c r="J804">
        <v>-14</v>
      </c>
      <c r="K804" t="s">
        <v>11</v>
      </c>
      <c r="M804" t="s">
        <v>69</v>
      </c>
      <c r="N804">
        <v>4280322</v>
      </c>
      <c r="O804" t="s">
        <v>324</v>
      </c>
      <c r="P804" s="35">
        <v>45219</v>
      </c>
      <c r="Q804" t="s">
        <v>56</v>
      </c>
      <c r="R804" s="35">
        <v>44841</v>
      </c>
      <c r="T804" t="s">
        <v>63</v>
      </c>
      <c r="U804">
        <v>500</v>
      </c>
      <c r="X804">
        <v>5</v>
      </c>
      <c r="Y804" t="s">
        <v>58</v>
      </c>
      <c r="AC804" t="s">
        <v>59</v>
      </c>
      <c r="AL804">
        <v>0</v>
      </c>
      <c r="AM804">
        <v>0</v>
      </c>
    </row>
    <row r="805" spans="1:39" x14ac:dyDescent="0.3">
      <c r="A805">
        <v>1357377</v>
      </c>
      <c r="B805" t="s">
        <v>1363</v>
      </c>
      <c r="C805" t="s">
        <v>523</v>
      </c>
      <c r="D805">
        <v>369634</v>
      </c>
      <c r="E805" t="s">
        <v>53</v>
      </c>
      <c r="H805" s="35">
        <v>39916</v>
      </c>
      <c r="I805" t="s">
        <v>102</v>
      </c>
      <c r="J805">
        <v>-15</v>
      </c>
      <c r="K805" t="s">
        <v>6</v>
      </c>
      <c r="M805" t="s">
        <v>77</v>
      </c>
      <c r="N805">
        <v>4360124</v>
      </c>
      <c r="O805" t="s">
        <v>177</v>
      </c>
      <c r="P805" s="35">
        <v>45294</v>
      </c>
      <c r="Q805" t="s">
        <v>56</v>
      </c>
      <c r="R805" s="35">
        <v>44473</v>
      </c>
      <c r="T805" t="s">
        <v>82</v>
      </c>
      <c r="U805">
        <v>500</v>
      </c>
      <c r="X805">
        <v>5</v>
      </c>
      <c r="Y805" t="s">
        <v>58</v>
      </c>
      <c r="AC805" t="s">
        <v>59</v>
      </c>
      <c r="AL805">
        <v>0</v>
      </c>
      <c r="AM805">
        <v>0</v>
      </c>
    </row>
    <row r="806" spans="1:39" x14ac:dyDescent="0.3">
      <c r="A806">
        <v>1368223</v>
      </c>
      <c r="B806" t="s">
        <v>1364</v>
      </c>
      <c r="C806" t="s">
        <v>1365</v>
      </c>
      <c r="D806">
        <v>3610010</v>
      </c>
      <c r="E806" t="s">
        <v>70</v>
      </c>
      <c r="F806" t="s">
        <v>70</v>
      </c>
      <c r="H806" s="35">
        <v>40431</v>
      </c>
      <c r="I806" t="s">
        <v>110</v>
      </c>
      <c r="J806">
        <v>-14</v>
      </c>
      <c r="K806" t="s">
        <v>11</v>
      </c>
      <c r="M806" t="s">
        <v>77</v>
      </c>
      <c r="N806">
        <v>4360454</v>
      </c>
      <c r="O806" t="s">
        <v>163</v>
      </c>
      <c r="P806" s="35">
        <v>45177</v>
      </c>
      <c r="Q806" t="s">
        <v>56</v>
      </c>
      <c r="R806" s="35">
        <v>44490</v>
      </c>
      <c r="T806" t="s">
        <v>63</v>
      </c>
      <c r="U806">
        <v>500</v>
      </c>
      <c r="X806">
        <v>5</v>
      </c>
      <c r="Y806" t="s">
        <v>58</v>
      </c>
      <c r="AC806" t="s">
        <v>59</v>
      </c>
      <c r="AL806">
        <v>0</v>
      </c>
      <c r="AM806">
        <v>0</v>
      </c>
    </row>
    <row r="807" spans="1:39" x14ac:dyDescent="0.3">
      <c r="A807">
        <v>1233050</v>
      </c>
      <c r="B807" t="s">
        <v>1366</v>
      </c>
      <c r="C807" t="s">
        <v>251</v>
      </c>
      <c r="D807">
        <v>4113918</v>
      </c>
      <c r="E807" t="s">
        <v>70</v>
      </c>
      <c r="F807" t="s">
        <v>70</v>
      </c>
      <c r="H807" s="35">
        <v>41071</v>
      </c>
      <c r="I807" t="s">
        <v>143</v>
      </c>
      <c r="J807">
        <v>-12</v>
      </c>
      <c r="K807" t="s">
        <v>11</v>
      </c>
      <c r="M807" t="s">
        <v>181</v>
      </c>
      <c r="N807">
        <v>4410466</v>
      </c>
      <c r="O807" t="s">
        <v>236</v>
      </c>
      <c r="P807" s="35">
        <v>45176</v>
      </c>
      <c r="Q807" t="s">
        <v>56</v>
      </c>
      <c r="R807" s="35">
        <v>43379</v>
      </c>
      <c r="T807" t="s">
        <v>63</v>
      </c>
      <c r="U807">
        <v>547</v>
      </c>
      <c r="X807">
        <v>5</v>
      </c>
      <c r="Y807" t="s">
        <v>58</v>
      </c>
      <c r="AB807" s="35">
        <v>45108</v>
      </c>
      <c r="AC807" t="s">
        <v>59</v>
      </c>
      <c r="AL807">
        <v>0</v>
      </c>
      <c r="AM807">
        <v>0</v>
      </c>
    </row>
    <row r="808" spans="1:39" x14ac:dyDescent="0.3">
      <c r="A808">
        <v>1530331</v>
      </c>
      <c r="B808" t="s">
        <v>1366</v>
      </c>
      <c r="C808" t="s">
        <v>1367</v>
      </c>
      <c r="D808">
        <v>4115995</v>
      </c>
      <c r="E808" t="s">
        <v>53</v>
      </c>
      <c r="H808" s="35">
        <v>43718</v>
      </c>
      <c r="I808" t="s">
        <v>53</v>
      </c>
      <c r="J808">
        <v>-9</v>
      </c>
      <c r="K808" t="s">
        <v>6</v>
      </c>
      <c r="M808" t="s">
        <v>181</v>
      </c>
      <c r="N808">
        <v>4410612</v>
      </c>
      <c r="O808" t="s">
        <v>213</v>
      </c>
      <c r="P808" s="35">
        <v>45204</v>
      </c>
      <c r="Q808" t="s">
        <v>56</v>
      </c>
      <c r="R808" s="35">
        <v>45204</v>
      </c>
      <c r="T808" t="s">
        <v>63</v>
      </c>
      <c r="U808">
        <v>500</v>
      </c>
      <c r="X808">
        <v>5</v>
      </c>
      <c r="Y808" t="s">
        <v>58</v>
      </c>
      <c r="AC808" t="s">
        <v>59</v>
      </c>
      <c r="AL808">
        <v>0</v>
      </c>
      <c r="AM808">
        <v>0</v>
      </c>
    </row>
    <row r="809" spans="1:39" x14ac:dyDescent="0.3">
      <c r="A809">
        <v>1435998</v>
      </c>
      <c r="B809" t="s">
        <v>1368</v>
      </c>
      <c r="C809" t="s">
        <v>202</v>
      </c>
      <c r="D809">
        <v>3734324</v>
      </c>
      <c r="E809" t="s">
        <v>53</v>
      </c>
      <c r="F809" t="s">
        <v>53</v>
      </c>
      <c r="H809" s="35">
        <v>40856</v>
      </c>
      <c r="I809" t="s">
        <v>90</v>
      </c>
      <c r="J809">
        <v>-13</v>
      </c>
      <c r="K809" t="s">
        <v>11</v>
      </c>
      <c r="M809" t="s">
        <v>67</v>
      </c>
      <c r="N809">
        <v>4370349</v>
      </c>
      <c r="O809" t="s">
        <v>220</v>
      </c>
      <c r="P809" s="35">
        <v>45188</v>
      </c>
      <c r="Q809" t="s">
        <v>56</v>
      </c>
      <c r="R809" s="35">
        <v>44831</v>
      </c>
      <c r="T809" t="s">
        <v>63</v>
      </c>
      <c r="U809">
        <v>500</v>
      </c>
      <c r="X809">
        <v>5</v>
      </c>
      <c r="Y809" t="s">
        <v>58</v>
      </c>
      <c r="AC809" t="s">
        <v>59</v>
      </c>
      <c r="AL809">
        <v>0</v>
      </c>
      <c r="AM809">
        <v>0</v>
      </c>
    </row>
    <row r="810" spans="1:39" x14ac:dyDescent="0.3">
      <c r="A810">
        <v>1285348</v>
      </c>
      <c r="B810" t="s">
        <v>1369</v>
      </c>
      <c r="C810" t="s">
        <v>204</v>
      </c>
      <c r="D810">
        <v>4531122</v>
      </c>
      <c r="E810" t="s">
        <v>53</v>
      </c>
      <c r="H810" s="35">
        <v>40784</v>
      </c>
      <c r="I810" t="s">
        <v>90</v>
      </c>
      <c r="J810">
        <v>-13</v>
      </c>
      <c r="K810" t="s">
        <v>11</v>
      </c>
      <c r="M810" t="s">
        <v>54</v>
      </c>
      <c r="N810">
        <v>4450026</v>
      </c>
      <c r="O810" t="s">
        <v>62</v>
      </c>
      <c r="P810" s="35">
        <v>45180</v>
      </c>
      <c r="Q810" t="s">
        <v>56</v>
      </c>
      <c r="R810" s="35">
        <v>43745</v>
      </c>
      <c r="T810" t="s">
        <v>63</v>
      </c>
      <c r="U810">
        <v>500</v>
      </c>
      <c r="X810">
        <v>5</v>
      </c>
      <c r="Y810" t="s">
        <v>58</v>
      </c>
      <c r="AC810" t="s">
        <v>59</v>
      </c>
      <c r="AL810">
        <v>0</v>
      </c>
      <c r="AM810">
        <v>0</v>
      </c>
    </row>
    <row r="811" spans="1:39" x14ac:dyDescent="0.3">
      <c r="A811">
        <v>1423847</v>
      </c>
      <c r="B811" t="s">
        <v>1369</v>
      </c>
      <c r="C811" t="s">
        <v>1370</v>
      </c>
      <c r="D811">
        <v>3733973</v>
      </c>
      <c r="E811" t="s">
        <v>53</v>
      </c>
      <c r="F811" t="s">
        <v>53</v>
      </c>
      <c r="H811" s="35">
        <v>41587</v>
      </c>
      <c r="I811" t="s">
        <v>66</v>
      </c>
      <c r="J811">
        <v>-11</v>
      </c>
      <c r="K811" t="s">
        <v>11</v>
      </c>
      <c r="M811" t="s">
        <v>67</v>
      </c>
      <c r="N811">
        <v>4370102</v>
      </c>
      <c r="O811" t="s">
        <v>498</v>
      </c>
      <c r="P811" s="35">
        <v>45175</v>
      </c>
      <c r="Q811" t="s">
        <v>56</v>
      </c>
      <c r="R811" s="35">
        <v>44818</v>
      </c>
      <c r="T811" t="s">
        <v>63</v>
      </c>
      <c r="U811">
        <v>500</v>
      </c>
      <c r="X811">
        <v>5</v>
      </c>
      <c r="Y811" t="s">
        <v>58</v>
      </c>
      <c r="AC811" t="s">
        <v>59</v>
      </c>
      <c r="AL811">
        <v>0</v>
      </c>
      <c r="AM811">
        <v>0</v>
      </c>
    </row>
    <row r="812" spans="1:39" x14ac:dyDescent="0.3">
      <c r="A812">
        <v>1336905</v>
      </c>
      <c r="B812" t="s">
        <v>1371</v>
      </c>
      <c r="C812" t="s">
        <v>690</v>
      </c>
      <c r="D812">
        <v>3732704</v>
      </c>
      <c r="E812" t="s">
        <v>70</v>
      </c>
      <c r="F812" t="s">
        <v>70</v>
      </c>
      <c r="H812" s="35">
        <v>41210</v>
      </c>
      <c r="I812" t="s">
        <v>143</v>
      </c>
      <c r="J812">
        <v>-12</v>
      </c>
      <c r="K812" t="s">
        <v>6</v>
      </c>
      <c r="M812" t="s">
        <v>67</v>
      </c>
      <c r="N812">
        <v>4370596</v>
      </c>
      <c r="O812" t="s">
        <v>280</v>
      </c>
      <c r="P812" s="35">
        <v>45171</v>
      </c>
      <c r="Q812" t="s">
        <v>56</v>
      </c>
      <c r="R812" s="35">
        <v>44443</v>
      </c>
      <c r="T812" t="s">
        <v>63</v>
      </c>
      <c r="U812">
        <v>500</v>
      </c>
      <c r="X812">
        <v>5</v>
      </c>
      <c r="Y812" t="s">
        <v>58</v>
      </c>
      <c r="AC812" t="s">
        <v>59</v>
      </c>
      <c r="AL812">
        <v>0</v>
      </c>
      <c r="AM812">
        <v>0</v>
      </c>
    </row>
    <row r="813" spans="1:39" x14ac:dyDescent="0.3">
      <c r="A813">
        <v>1266338</v>
      </c>
      <c r="B813" t="s">
        <v>1372</v>
      </c>
      <c r="C813" t="s">
        <v>121</v>
      </c>
      <c r="D813">
        <v>3731093</v>
      </c>
      <c r="E813" t="s">
        <v>70</v>
      </c>
      <c r="F813" t="s">
        <v>70</v>
      </c>
      <c r="H813" s="35">
        <v>39804</v>
      </c>
      <c r="I813" t="s">
        <v>98</v>
      </c>
      <c r="J813">
        <v>-16</v>
      </c>
      <c r="K813" t="s">
        <v>11</v>
      </c>
      <c r="M813" t="s">
        <v>67</v>
      </c>
      <c r="N813">
        <v>4370183</v>
      </c>
      <c r="O813" t="s">
        <v>169</v>
      </c>
      <c r="P813" s="35">
        <v>45188</v>
      </c>
      <c r="Q813" t="s">
        <v>56</v>
      </c>
      <c r="R813" s="35">
        <v>43718</v>
      </c>
      <c r="T813" t="s">
        <v>63</v>
      </c>
      <c r="U813">
        <v>606</v>
      </c>
      <c r="X813">
        <v>6</v>
      </c>
      <c r="Y813" t="s">
        <v>58</v>
      </c>
      <c r="AC813" t="s">
        <v>59</v>
      </c>
      <c r="AL813">
        <v>0</v>
      </c>
      <c r="AM813">
        <v>0</v>
      </c>
    </row>
    <row r="814" spans="1:39" x14ac:dyDescent="0.3">
      <c r="A814">
        <v>1344604</v>
      </c>
      <c r="B814" t="s">
        <v>1372</v>
      </c>
      <c r="C814" t="s">
        <v>1373</v>
      </c>
      <c r="D814">
        <v>3732904</v>
      </c>
      <c r="E814" t="s">
        <v>70</v>
      </c>
      <c r="F814" t="s">
        <v>70</v>
      </c>
      <c r="H814" s="35">
        <v>40899</v>
      </c>
      <c r="I814" t="s">
        <v>90</v>
      </c>
      <c r="J814">
        <v>-13</v>
      </c>
      <c r="K814" t="s">
        <v>11</v>
      </c>
      <c r="M814" t="s">
        <v>67</v>
      </c>
      <c r="N814">
        <v>4370183</v>
      </c>
      <c r="O814" t="s">
        <v>169</v>
      </c>
      <c r="P814" s="35">
        <v>45180</v>
      </c>
      <c r="Q814" t="s">
        <v>56</v>
      </c>
      <c r="R814" s="35">
        <v>44459</v>
      </c>
      <c r="T814" t="s">
        <v>63</v>
      </c>
      <c r="U814">
        <v>509</v>
      </c>
      <c r="X814">
        <v>5</v>
      </c>
      <c r="Y814" t="s">
        <v>58</v>
      </c>
      <c r="AC814" t="s">
        <v>59</v>
      </c>
      <c r="AL814">
        <v>0</v>
      </c>
      <c r="AM814">
        <v>0</v>
      </c>
    </row>
    <row r="815" spans="1:39" x14ac:dyDescent="0.3">
      <c r="A815">
        <v>1543104</v>
      </c>
      <c r="B815" t="s">
        <v>1374</v>
      </c>
      <c r="C815" t="s">
        <v>1375</v>
      </c>
      <c r="D815">
        <v>4538457</v>
      </c>
      <c r="E815" t="s">
        <v>53</v>
      </c>
      <c r="H815" s="35">
        <v>43048</v>
      </c>
      <c r="I815" t="s">
        <v>53</v>
      </c>
      <c r="J815">
        <v>-9</v>
      </c>
      <c r="K815" t="s">
        <v>11</v>
      </c>
      <c r="M815" t="s">
        <v>54</v>
      </c>
      <c r="N815">
        <v>4450429</v>
      </c>
      <c r="O815" t="s">
        <v>304</v>
      </c>
      <c r="P815" s="35">
        <v>45231</v>
      </c>
      <c r="Q815" t="s">
        <v>56</v>
      </c>
      <c r="R815" s="35">
        <v>45231</v>
      </c>
      <c r="T815" t="s">
        <v>63</v>
      </c>
      <c r="U815">
        <v>500</v>
      </c>
      <c r="X815">
        <v>5</v>
      </c>
      <c r="Y815" t="s">
        <v>58</v>
      </c>
      <c r="AC815" t="s">
        <v>59</v>
      </c>
      <c r="AL815">
        <v>0</v>
      </c>
      <c r="AM815">
        <v>0</v>
      </c>
    </row>
    <row r="816" spans="1:39" x14ac:dyDescent="0.3">
      <c r="A816">
        <v>1547240</v>
      </c>
      <c r="B816" t="s">
        <v>1376</v>
      </c>
      <c r="C816" t="s">
        <v>179</v>
      </c>
      <c r="D816">
        <v>3736621</v>
      </c>
      <c r="E816" t="s">
        <v>53</v>
      </c>
      <c r="H816" s="35">
        <v>41672</v>
      </c>
      <c r="I816" t="s">
        <v>85</v>
      </c>
      <c r="J816">
        <v>-10</v>
      </c>
      <c r="K816" t="s">
        <v>11</v>
      </c>
      <c r="M816" t="s">
        <v>67</v>
      </c>
      <c r="N816">
        <v>4370698</v>
      </c>
      <c r="O816" t="s">
        <v>200</v>
      </c>
      <c r="P816" s="35">
        <v>45246</v>
      </c>
      <c r="Q816" t="s">
        <v>56</v>
      </c>
      <c r="R816" s="35">
        <v>45246</v>
      </c>
      <c r="S816" s="35">
        <v>45210</v>
      </c>
      <c r="T816" t="s">
        <v>57</v>
      </c>
      <c r="U816">
        <v>500</v>
      </c>
      <c r="X816">
        <v>5</v>
      </c>
      <c r="Y816" t="s">
        <v>58</v>
      </c>
      <c r="AC816" t="s">
        <v>59</v>
      </c>
      <c r="AL816">
        <v>0</v>
      </c>
      <c r="AM816">
        <v>0</v>
      </c>
    </row>
    <row r="817" spans="1:39" x14ac:dyDescent="0.3">
      <c r="A817">
        <v>976758</v>
      </c>
      <c r="B817" t="s">
        <v>1377</v>
      </c>
      <c r="C817" t="s">
        <v>189</v>
      </c>
      <c r="D817">
        <v>3725582</v>
      </c>
      <c r="E817" t="s">
        <v>53</v>
      </c>
      <c r="F817" t="s">
        <v>53</v>
      </c>
      <c r="H817" s="35">
        <v>38898</v>
      </c>
      <c r="I817" t="s">
        <v>94</v>
      </c>
      <c r="J817">
        <v>-18</v>
      </c>
      <c r="K817" t="s">
        <v>11</v>
      </c>
      <c r="M817" t="s">
        <v>67</v>
      </c>
      <c r="N817">
        <v>4370349</v>
      </c>
      <c r="O817" t="s">
        <v>220</v>
      </c>
      <c r="P817" s="35">
        <v>45207</v>
      </c>
      <c r="Q817" t="s">
        <v>56</v>
      </c>
      <c r="R817" s="35">
        <v>41569</v>
      </c>
      <c r="T817" t="s">
        <v>63</v>
      </c>
      <c r="U817">
        <v>500</v>
      </c>
      <c r="X817">
        <v>5</v>
      </c>
      <c r="Y817" t="s">
        <v>58</v>
      </c>
      <c r="AC817" t="s">
        <v>59</v>
      </c>
      <c r="AL817">
        <v>0</v>
      </c>
      <c r="AM817">
        <v>0</v>
      </c>
    </row>
    <row r="818" spans="1:39" x14ac:dyDescent="0.3">
      <c r="A818">
        <v>1280419</v>
      </c>
      <c r="B818" t="s">
        <v>1378</v>
      </c>
      <c r="C818" t="s">
        <v>990</v>
      </c>
      <c r="D818">
        <v>189898</v>
      </c>
      <c r="E818" t="s">
        <v>70</v>
      </c>
      <c r="F818" t="s">
        <v>70</v>
      </c>
      <c r="H818" s="35">
        <v>39394</v>
      </c>
      <c r="I818" t="s">
        <v>125</v>
      </c>
      <c r="J818">
        <v>-17</v>
      </c>
      <c r="K818" t="s">
        <v>11</v>
      </c>
      <c r="M818" t="s">
        <v>71</v>
      </c>
      <c r="N818">
        <v>4180530</v>
      </c>
      <c r="O818" t="s">
        <v>942</v>
      </c>
      <c r="P818" s="35">
        <v>45178</v>
      </c>
      <c r="Q818" t="s">
        <v>56</v>
      </c>
      <c r="R818" s="35">
        <v>43739</v>
      </c>
      <c r="S818" s="35">
        <v>45163</v>
      </c>
      <c r="T818" t="s">
        <v>57</v>
      </c>
      <c r="U818">
        <v>700</v>
      </c>
      <c r="X818">
        <v>7</v>
      </c>
      <c r="Y818" t="s">
        <v>58</v>
      </c>
      <c r="AC818" t="s">
        <v>59</v>
      </c>
      <c r="AL818">
        <v>0</v>
      </c>
      <c r="AM818">
        <v>0</v>
      </c>
    </row>
    <row r="819" spans="1:39" x14ac:dyDescent="0.3">
      <c r="A819">
        <v>1517877</v>
      </c>
      <c r="B819" t="s">
        <v>1379</v>
      </c>
      <c r="C819" t="s">
        <v>1375</v>
      </c>
      <c r="D819">
        <v>4115916</v>
      </c>
      <c r="E819" t="s">
        <v>53</v>
      </c>
      <c r="H819" s="35">
        <v>41166</v>
      </c>
      <c r="I819" t="s">
        <v>143</v>
      </c>
      <c r="J819">
        <v>-12</v>
      </c>
      <c r="K819" t="s">
        <v>11</v>
      </c>
      <c r="M819" t="s">
        <v>181</v>
      </c>
      <c r="N819">
        <v>4410612</v>
      </c>
      <c r="O819" t="s">
        <v>213</v>
      </c>
      <c r="P819" s="35">
        <v>45190</v>
      </c>
      <c r="Q819" t="s">
        <v>56</v>
      </c>
      <c r="R819" s="35">
        <v>45190</v>
      </c>
      <c r="S819" s="35">
        <v>45169</v>
      </c>
      <c r="T819" t="s">
        <v>57</v>
      </c>
      <c r="U819">
        <v>500</v>
      </c>
      <c r="X819">
        <v>5</v>
      </c>
      <c r="Y819" t="s">
        <v>58</v>
      </c>
      <c r="AC819" t="s">
        <v>59</v>
      </c>
      <c r="AL819">
        <v>0</v>
      </c>
      <c r="AM819">
        <v>0</v>
      </c>
    </row>
    <row r="820" spans="1:39" x14ac:dyDescent="0.3">
      <c r="A820">
        <v>1449272</v>
      </c>
      <c r="B820" t="s">
        <v>1379</v>
      </c>
      <c r="C820" t="s">
        <v>778</v>
      </c>
      <c r="D820">
        <v>4115584</v>
      </c>
      <c r="E820" t="s">
        <v>53</v>
      </c>
      <c r="F820" t="s">
        <v>53</v>
      </c>
      <c r="H820" s="35">
        <v>40313</v>
      </c>
      <c r="I820" t="s">
        <v>110</v>
      </c>
      <c r="J820">
        <v>-14</v>
      </c>
      <c r="K820" t="s">
        <v>11</v>
      </c>
      <c r="M820" t="s">
        <v>181</v>
      </c>
      <c r="N820">
        <v>4410612</v>
      </c>
      <c r="O820" t="s">
        <v>213</v>
      </c>
      <c r="P820" s="35">
        <v>45190</v>
      </c>
      <c r="Q820" t="s">
        <v>56</v>
      </c>
      <c r="R820" s="35">
        <v>44848</v>
      </c>
      <c r="S820" s="35">
        <v>45169</v>
      </c>
      <c r="T820" t="s">
        <v>57</v>
      </c>
      <c r="U820">
        <v>500</v>
      </c>
      <c r="X820">
        <v>5</v>
      </c>
      <c r="Y820" t="s">
        <v>58</v>
      </c>
      <c r="AC820" t="s">
        <v>59</v>
      </c>
      <c r="AL820">
        <v>0</v>
      </c>
      <c r="AM820">
        <v>0</v>
      </c>
    </row>
    <row r="821" spans="1:39" x14ac:dyDescent="0.3">
      <c r="A821">
        <v>1552079</v>
      </c>
      <c r="B821" t="s">
        <v>1380</v>
      </c>
      <c r="C821" t="s">
        <v>883</v>
      </c>
      <c r="D821">
        <v>4116113</v>
      </c>
      <c r="E821" t="s">
        <v>53</v>
      </c>
      <c r="H821" s="35">
        <v>45260</v>
      </c>
      <c r="I821" t="s">
        <v>53</v>
      </c>
      <c r="J821">
        <v>-9</v>
      </c>
      <c r="K821" t="s">
        <v>11</v>
      </c>
      <c r="M821" t="s">
        <v>181</v>
      </c>
      <c r="N821">
        <v>4410015</v>
      </c>
      <c r="O821" t="s">
        <v>267</v>
      </c>
      <c r="P821" s="35">
        <v>45261</v>
      </c>
      <c r="Q821" t="s">
        <v>56</v>
      </c>
      <c r="R821" s="35">
        <v>45261</v>
      </c>
      <c r="T821" t="s">
        <v>63</v>
      </c>
      <c r="U821">
        <v>500</v>
      </c>
      <c r="X821">
        <v>5</v>
      </c>
      <c r="Y821" t="s">
        <v>58</v>
      </c>
      <c r="AC821" t="s">
        <v>59</v>
      </c>
      <c r="AL821">
        <v>0</v>
      </c>
      <c r="AM821">
        <v>0</v>
      </c>
    </row>
    <row r="822" spans="1:39" x14ac:dyDescent="0.3">
      <c r="A822">
        <v>1562891</v>
      </c>
      <c r="B822" t="s">
        <v>5365</v>
      </c>
      <c r="C822" t="s">
        <v>5366</v>
      </c>
      <c r="D822">
        <v>4539556</v>
      </c>
      <c r="E822" t="s">
        <v>53</v>
      </c>
      <c r="H822" s="35">
        <v>40437</v>
      </c>
      <c r="I822" t="s">
        <v>110</v>
      </c>
      <c r="J822">
        <v>-14</v>
      </c>
      <c r="K822" t="s">
        <v>11</v>
      </c>
      <c r="M822" t="s">
        <v>54</v>
      </c>
      <c r="N822">
        <v>4450760</v>
      </c>
      <c r="O822" t="s">
        <v>648</v>
      </c>
      <c r="P822" s="35">
        <v>45328</v>
      </c>
      <c r="Q822" t="s">
        <v>56</v>
      </c>
      <c r="R822" s="35">
        <v>45328</v>
      </c>
      <c r="T822" t="s">
        <v>63</v>
      </c>
      <c r="U822">
        <v>500</v>
      </c>
      <c r="X822">
        <v>5</v>
      </c>
      <c r="Y822" t="s">
        <v>58</v>
      </c>
      <c r="AC822" t="s">
        <v>59</v>
      </c>
      <c r="AL822">
        <v>0</v>
      </c>
      <c r="AM822">
        <v>1</v>
      </c>
    </row>
    <row r="823" spans="1:39" x14ac:dyDescent="0.3">
      <c r="A823">
        <v>1478784</v>
      </c>
      <c r="B823" t="s">
        <v>1381</v>
      </c>
      <c r="C823" t="s">
        <v>629</v>
      </c>
      <c r="D823">
        <v>4537284</v>
      </c>
      <c r="E823" t="s">
        <v>53</v>
      </c>
      <c r="F823" t="s">
        <v>53</v>
      </c>
      <c r="H823" s="35">
        <v>38910</v>
      </c>
      <c r="I823" t="s">
        <v>94</v>
      </c>
      <c r="J823">
        <v>-18</v>
      </c>
      <c r="K823" t="s">
        <v>6</v>
      </c>
      <c r="M823" t="s">
        <v>54</v>
      </c>
      <c r="N823">
        <v>4450285</v>
      </c>
      <c r="O823" t="s">
        <v>228</v>
      </c>
      <c r="P823" s="35">
        <v>45254</v>
      </c>
      <c r="Q823" t="s">
        <v>56</v>
      </c>
      <c r="R823" s="35">
        <v>45005</v>
      </c>
      <c r="S823" s="35">
        <v>44995</v>
      </c>
      <c r="T823" t="s">
        <v>57</v>
      </c>
      <c r="U823">
        <v>500</v>
      </c>
      <c r="X823">
        <v>5</v>
      </c>
      <c r="Y823" t="s">
        <v>58</v>
      </c>
      <c r="AC823" t="s">
        <v>59</v>
      </c>
      <c r="AL823">
        <v>0</v>
      </c>
      <c r="AM823">
        <v>0</v>
      </c>
    </row>
    <row r="824" spans="1:39" x14ac:dyDescent="0.3">
      <c r="A824">
        <v>1558940</v>
      </c>
      <c r="B824" t="s">
        <v>1382</v>
      </c>
      <c r="C824" t="s">
        <v>364</v>
      </c>
      <c r="D824">
        <v>2817088</v>
      </c>
      <c r="E824" t="s">
        <v>76</v>
      </c>
      <c r="H824" s="35">
        <v>41367</v>
      </c>
      <c r="I824" t="s">
        <v>66</v>
      </c>
      <c r="J824">
        <v>-11</v>
      </c>
      <c r="K824" t="s">
        <v>11</v>
      </c>
      <c r="M824" t="s">
        <v>69</v>
      </c>
      <c r="N824">
        <v>4280121</v>
      </c>
      <c r="O824" t="s">
        <v>286</v>
      </c>
      <c r="P824" s="35">
        <v>45309</v>
      </c>
      <c r="Q824" t="s">
        <v>56</v>
      </c>
      <c r="R824" s="35">
        <v>45309</v>
      </c>
      <c r="T824" t="s">
        <v>63</v>
      </c>
      <c r="U824">
        <v>500</v>
      </c>
      <c r="X824">
        <v>5</v>
      </c>
      <c r="Y824" t="s">
        <v>58</v>
      </c>
      <c r="AC824" t="s">
        <v>59</v>
      </c>
      <c r="AL824">
        <v>0</v>
      </c>
      <c r="AM824">
        <v>0</v>
      </c>
    </row>
    <row r="825" spans="1:39" x14ac:dyDescent="0.3">
      <c r="A825">
        <v>1230041</v>
      </c>
      <c r="B825" t="s">
        <v>1383</v>
      </c>
      <c r="C825" t="s">
        <v>356</v>
      </c>
      <c r="D825">
        <v>3730438</v>
      </c>
      <c r="E825" t="s">
        <v>70</v>
      </c>
      <c r="F825" t="s">
        <v>70</v>
      </c>
      <c r="H825" s="35">
        <v>40625</v>
      </c>
      <c r="I825" t="s">
        <v>90</v>
      </c>
      <c r="J825">
        <v>-13</v>
      </c>
      <c r="K825" t="s">
        <v>11</v>
      </c>
      <c r="M825" t="s">
        <v>67</v>
      </c>
      <c r="N825">
        <v>4370596</v>
      </c>
      <c r="O825" t="s">
        <v>280</v>
      </c>
      <c r="P825" s="35">
        <v>45187</v>
      </c>
      <c r="Q825" t="s">
        <v>56</v>
      </c>
      <c r="R825" s="35">
        <v>43375</v>
      </c>
      <c r="T825" t="s">
        <v>63</v>
      </c>
      <c r="U825">
        <v>648</v>
      </c>
      <c r="X825">
        <v>6</v>
      </c>
      <c r="Y825" t="s">
        <v>58</v>
      </c>
      <c r="AC825" t="s">
        <v>59</v>
      </c>
      <c r="AL825">
        <v>0</v>
      </c>
      <c r="AM825">
        <v>0</v>
      </c>
    </row>
    <row r="826" spans="1:39" x14ac:dyDescent="0.3">
      <c r="A826">
        <v>1535935</v>
      </c>
      <c r="B826" t="s">
        <v>1384</v>
      </c>
      <c r="C826" t="s">
        <v>432</v>
      </c>
      <c r="D826">
        <v>4116026</v>
      </c>
      <c r="E826" t="s">
        <v>53</v>
      </c>
      <c r="H826" s="35">
        <v>42624</v>
      </c>
      <c r="I826" t="s">
        <v>53</v>
      </c>
      <c r="J826">
        <v>-9</v>
      </c>
      <c r="K826" t="s">
        <v>11</v>
      </c>
      <c r="M826" t="s">
        <v>181</v>
      </c>
      <c r="N826">
        <v>4410080</v>
      </c>
      <c r="O826" t="s">
        <v>182</v>
      </c>
      <c r="P826" s="35">
        <v>45211</v>
      </c>
      <c r="Q826" t="s">
        <v>56</v>
      </c>
      <c r="R826" s="35">
        <v>45211</v>
      </c>
      <c r="T826" t="s">
        <v>82</v>
      </c>
      <c r="U826">
        <v>500</v>
      </c>
      <c r="X826">
        <v>5</v>
      </c>
      <c r="Y826" t="s">
        <v>58</v>
      </c>
      <c r="AC826" t="s">
        <v>59</v>
      </c>
      <c r="AL826">
        <v>0</v>
      </c>
      <c r="AM826">
        <v>0</v>
      </c>
    </row>
    <row r="827" spans="1:39" x14ac:dyDescent="0.3">
      <c r="A827">
        <v>1368897</v>
      </c>
      <c r="B827" t="s">
        <v>1385</v>
      </c>
      <c r="C827" t="s">
        <v>458</v>
      </c>
      <c r="D827">
        <v>3733232</v>
      </c>
      <c r="E827" t="s">
        <v>70</v>
      </c>
      <c r="F827" t="s">
        <v>70</v>
      </c>
      <c r="H827" s="35">
        <v>42109</v>
      </c>
      <c r="I827" t="s">
        <v>53</v>
      </c>
      <c r="J827">
        <v>-9</v>
      </c>
      <c r="K827" t="s">
        <v>11</v>
      </c>
      <c r="M827" t="s">
        <v>67</v>
      </c>
      <c r="N827">
        <v>4370001</v>
      </c>
      <c r="O827" t="s">
        <v>461</v>
      </c>
      <c r="P827" s="35">
        <v>45185</v>
      </c>
      <c r="Q827" t="s">
        <v>56</v>
      </c>
      <c r="R827" s="35">
        <v>44491</v>
      </c>
      <c r="T827" t="s">
        <v>63</v>
      </c>
      <c r="U827">
        <v>542</v>
      </c>
      <c r="X827">
        <v>5</v>
      </c>
      <c r="Y827" t="s">
        <v>58</v>
      </c>
      <c r="AC827" t="s">
        <v>59</v>
      </c>
      <c r="AL827">
        <v>0</v>
      </c>
      <c r="AM827">
        <v>0</v>
      </c>
    </row>
    <row r="828" spans="1:39" x14ac:dyDescent="0.3">
      <c r="A828">
        <v>1434994</v>
      </c>
      <c r="B828" t="s">
        <v>1386</v>
      </c>
      <c r="C828" t="s">
        <v>89</v>
      </c>
      <c r="D828">
        <v>4535385</v>
      </c>
      <c r="E828" t="s">
        <v>70</v>
      </c>
      <c r="F828" t="s">
        <v>70</v>
      </c>
      <c r="H828" s="35">
        <v>40645</v>
      </c>
      <c r="I828" t="s">
        <v>90</v>
      </c>
      <c r="J828">
        <v>-13</v>
      </c>
      <c r="K828" t="s">
        <v>11</v>
      </c>
      <c r="M828" t="s">
        <v>54</v>
      </c>
      <c r="N828">
        <v>4450184</v>
      </c>
      <c r="O828" t="s">
        <v>275</v>
      </c>
      <c r="P828" s="35">
        <v>45179</v>
      </c>
      <c r="Q828" t="s">
        <v>56</v>
      </c>
      <c r="R828" s="35">
        <v>44830</v>
      </c>
      <c r="T828" t="s">
        <v>63</v>
      </c>
      <c r="U828">
        <v>500</v>
      </c>
      <c r="X828">
        <v>5</v>
      </c>
      <c r="Y828" t="s">
        <v>58</v>
      </c>
      <c r="AC828" t="s">
        <v>59</v>
      </c>
      <c r="AL828">
        <v>0</v>
      </c>
      <c r="AM828">
        <v>0</v>
      </c>
    </row>
    <row r="829" spans="1:39" x14ac:dyDescent="0.3">
      <c r="A829">
        <v>1282622</v>
      </c>
      <c r="B829" t="s">
        <v>1386</v>
      </c>
      <c r="C829" t="s">
        <v>216</v>
      </c>
      <c r="D829">
        <v>4114229</v>
      </c>
      <c r="E829" t="s">
        <v>70</v>
      </c>
      <c r="F829" t="s">
        <v>70</v>
      </c>
      <c r="H829" s="35">
        <v>39972</v>
      </c>
      <c r="I829" t="s">
        <v>102</v>
      </c>
      <c r="J829">
        <v>-15</v>
      </c>
      <c r="K829" t="s">
        <v>11</v>
      </c>
      <c r="M829" t="s">
        <v>181</v>
      </c>
      <c r="N829">
        <v>4410217</v>
      </c>
      <c r="O829" t="s">
        <v>866</v>
      </c>
      <c r="P829" s="35">
        <v>45171</v>
      </c>
      <c r="Q829" t="s">
        <v>56</v>
      </c>
      <c r="R829" s="35">
        <v>43741</v>
      </c>
      <c r="T829" t="s">
        <v>63</v>
      </c>
      <c r="U829">
        <v>526</v>
      </c>
      <c r="X829">
        <v>5</v>
      </c>
      <c r="Y829" t="s">
        <v>58</v>
      </c>
      <c r="AC829" t="s">
        <v>59</v>
      </c>
      <c r="AL829">
        <v>0</v>
      </c>
      <c r="AM829">
        <v>0</v>
      </c>
    </row>
    <row r="830" spans="1:39" x14ac:dyDescent="0.3">
      <c r="A830">
        <v>1538206</v>
      </c>
      <c r="B830" t="s">
        <v>1387</v>
      </c>
      <c r="C830" t="s">
        <v>391</v>
      </c>
      <c r="D830">
        <v>2816990</v>
      </c>
      <c r="E830" t="s">
        <v>53</v>
      </c>
      <c r="H830" s="35">
        <v>40758</v>
      </c>
      <c r="I830" t="s">
        <v>90</v>
      </c>
      <c r="J830">
        <v>-13</v>
      </c>
      <c r="K830" t="s">
        <v>11</v>
      </c>
      <c r="M830" t="s">
        <v>69</v>
      </c>
      <c r="N830">
        <v>4280617</v>
      </c>
      <c r="O830" t="s">
        <v>836</v>
      </c>
      <c r="P830" s="35">
        <v>45216</v>
      </c>
      <c r="Q830" t="s">
        <v>56</v>
      </c>
      <c r="R830" s="35">
        <v>45216</v>
      </c>
      <c r="T830" t="s">
        <v>63</v>
      </c>
      <c r="U830">
        <v>500</v>
      </c>
      <c r="X830">
        <v>5</v>
      </c>
      <c r="Y830" t="s">
        <v>58</v>
      </c>
      <c r="AC830" t="s">
        <v>59</v>
      </c>
      <c r="AL830">
        <v>0</v>
      </c>
      <c r="AM830">
        <v>0</v>
      </c>
    </row>
    <row r="831" spans="1:39" x14ac:dyDescent="0.3">
      <c r="A831">
        <v>1521568</v>
      </c>
      <c r="B831" t="s">
        <v>1387</v>
      </c>
      <c r="C831" t="s">
        <v>1388</v>
      </c>
      <c r="D831">
        <v>3611355</v>
      </c>
      <c r="E831" t="s">
        <v>76</v>
      </c>
      <c r="H831" s="35">
        <v>42139</v>
      </c>
      <c r="I831" t="s">
        <v>53</v>
      </c>
      <c r="J831">
        <v>-9</v>
      </c>
      <c r="K831" t="s">
        <v>11</v>
      </c>
      <c r="M831" t="s">
        <v>77</v>
      </c>
      <c r="N831">
        <v>4360002</v>
      </c>
      <c r="O831" t="s">
        <v>78</v>
      </c>
      <c r="P831" s="35">
        <v>45195</v>
      </c>
      <c r="Q831" t="s">
        <v>56</v>
      </c>
      <c r="R831" s="35">
        <v>45195</v>
      </c>
      <c r="T831" t="s">
        <v>63</v>
      </c>
      <c r="U831">
        <v>500</v>
      </c>
      <c r="X831">
        <v>5</v>
      </c>
      <c r="Y831" t="s">
        <v>58</v>
      </c>
      <c r="AC831" t="s">
        <v>59</v>
      </c>
      <c r="AL831">
        <v>0</v>
      </c>
      <c r="AM831">
        <v>0</v>
      </c>
    </row>
    <row r="832" spans="1:39" x14ac:dyDescent="0.3">
      <c r="A832">
        <v>1203796</v>
      </c>
      <c r="B832" t="s">
        <v>1389</v>
      </c>
      <c r="C832" t="s">
        <v>106</v>
      </c>
      <c r="D832">
        <v>3729978</v>
      </c>
      <c r="E832" t="s">
        <v>53</v>
      </c>
      <c r="F832" t="s">
        <v>70</v>
      </c>
      <c r="H832" s="35">
        <v>40191</v>
      </c>
      <c r="I832" t="s">
        <v>110</v>
      </c>
      <c r="J832">
        <v>-14</v>
      </c>
      <c r="K832" t="s">
        <v>11</v>
      </c>
      <c r="M832" t="s">
        <v>67</v>
      </c>
      <c r="N832">
        <v>4370033</v>
      </c>
      <c r="O832" t="s">
        <v>122</v>
      </c>
      <c r="P832" s="35">
        <v>45205</v>
      </c>
      <c r="Q832" t="s">
        <v>56</v>
      </c>
      <c r="R832" s="35">
        <v>43130</v>
      </c>
      <c r="T832" t="s">
        <v>63</v>
      </c>
      <c r="U832">
        <v>515</v>
      </c>
      <c r="X832">
        <v>5</v>
      </c>
      <c r="Y832" t="s">
        <v>58</v>
      </c>
      <c r="AC832" t="s">
        <v>59</v>
      </c>
      <c r="AL832">
        <v>0</v>
      </c>
      <c r="AM832">
        <v>0</v>
      </c>
    </row>
    <row r="833" spans="1:39" x14ac:dyDescent="0.3">
      <c r="A833">
        <v>1180884</v>
      </c>
      <c r="B833" t="s">
        <v>1389</v>
      </c>
      <c r="C833" t="s">
        <v>1069</v>
      </c>
      <c r="D833">
        <v>3729538</v>
      </c>
      <c r="E833" t="s">
        <v>70</v>
      </c>
      <c r="F833" t="s">
        <v>70</v>
      </c>
      <c r="H833" s="35">
        <v>39993</v>
      </c>
      <c r="I833" t="s">
        <v>102</v>
      </c>
      <c r="J833">
        <v>-15</v>
      </c>
      <c r="K833" t="s">
        <v>11</v>
      </c>
      <c r="M833" t="s">
        <v>67</v>
      </c>
      <c r="N833">
        <v>4370691</v>
      </c>
      <c r="O833" t="s">
        <v>1008</v>
      </c>
      <c r="P833" s="35">
        <v>45179</v>
      </c>
      <c r="Q833" t="s">
        <v>56</v>
      </c>
      <c r="R833" s="35">
        <v>43012</v>
      </c>
      <c r="T833" t="s">
        <v>63</v>
      </c>
      <c r="U833">
        <v>513</v>
      </c>
      <c r="X833">
        <v>5</v>
      </c>
      <c r="Y833" t="s">
        <v>58</v>
      </c>
      <c r="AC833" t="s">
        <v>59</v>
      </c>
      <c r="AL833">
        <v>0</v>
      </c>
      <c r="AM833">
        <v>0</v>
      </c>
    </row>
    <row r="834" spans="1:39" x14ac:dyDescent="0.3">
      <c r="A834">
        <v>1560137</v>
      </c>
      <c r="B834" t="s">
        <v>1391</v>
      </c>
      <c r="C834" t="s">
        <v>1006</v>
      </c>
      <c r="D834">
        <v>4539546</v>
      </c>
      <c r="E834" t="s">
        <v>53</v>
      </c>
      <c r="H834" s="35">
        <v>41416</v>
      </c>
      <c r="I834" t="s">
        <v>66</v>
      </c>
      <c r="J834">
        <v>-11</v>
      </c>
      <c r="K834" t="s">
        <v>11</v>
      </c>
      <c r="M834" t="s">
        <v>54</v>
      </c>
      <c r="N834">
        <v>4450192</v>
      </c>
      <c r="O834" t="s">
        <v>128</v>
      </c>
      <c r="P834" s="35">
        <v>45314</v>
      </c>
      <c r="Q834" t="s">
        <v>56</v>
      </c>
      <c r="R834" s="35">
        <v>45315</v>
      </c>
      <c r="S834" s="35">
        <v>45257</v>
      </c>
      <c r="T834" t="s">
        <v>57</v>
      </c>
      <c r="U834">
        <v>500</v>
      </c>
      <c r="X834">
        <v>5</v>
      </c>
      <c r="Y834" t="s">
        <v>58</v>
      </c>
      <c r="AC834" t="s">
        <v>59</v>
      </c>
      <c r="AL834">
        <v>0</v>
      </c>
      <c r="AM834">
        <v>0</v>
      </c>
    </row>
    <row r="835" spans="1:39" x14ac:dyDescent="0.3">
      <c r="A835">
        <v>1451422</v>
      </c>
      <c r="B835" t="s">
        <v>1392</v>
      </c>
      <c r="C835" t="s">
        <v>486</v>
      </c>
      <c r="D835">
        <v>3734624</v>
      </c>
      <c r="E835" t="s">
        <v>53</v>
      </c>
      <c r="F835" t="s">
        <v>53</v>
      </c>
      <c r="H835" s="35">
        <v>39877</v>
      </c>
      <c r="I835" t="s">
        <v>102</v>
      </c>
      <c r="J835">
        <v>-15</v>
      </c>
      <c r="K835" t="s">
        <v>11</v>
      </c>
      <c r="M835" t="s">
        <v>67</v>
      </c>
      <c r="N835">
        <v>4370615</v>
      </c>
      <c r="O835" t="s">
        <v>864</v>
      </c>
      <c r="P835" s="35">
        <v>45196</v>
      </c>
      <c r="Q835" t="s">
        <v>56</v>
      </c>
      <c r="R835" s="35">
        <v>44853</v>
      </c>
      <c r="T835" t="s">
        <v>63</v>
      </c>
      <c r="U835">
        <v>500</v>
      </c>
      <c r="X835">
        <v>5</v>
      </c>
      <c r="Y835" t="s">
        <v>58</v>
      </c>
      <c r="AC835" t="s">
        <v>59</v>
      </c>
      <c r="AL835">
        <v>0</v>
      </c>
      <c r="AM835">
        <v>0</v>
      </c>
    </row>
    <row r="836" spans="1:39" x14ac:dyDescent="0.3">
      <c r="A836">
        <v>1291381</v>
      </c>
      <c r="B836" t="s">
        <v>1393</v>
      </c>
      <c r="C836" t="s">
        <v>279</v>
      </c>
      <c r="D836">
        <v>4531232</v>
      </c>
      <c r="E836" t="s">
        <v>53</v>
      </c>
      <c r="H836" s="35">
        <v>40301</v>
      </c>
      <c r="I836" t="s">
        <v>110</v>
      </c>
      <c r="J836">
        <v>-14</v>
      </c>
      <c r="K836" t="s">
        <v>11</v>
      </c>
      <c r="M836" t="s">
        <v>54</v>
      </c>
      <c r="N836">
        <v>4450410</v>
      </c>
      <c r="O836" t="s">
        <v>81</v>
      </c>
      <c r="P836" s="35">
        <v>45260</v>
      </c>
      <c r="Q836" t="s">
        <v>56</v>
      </c>
      <c r="R836" s="35">
        <v>43755</v>
      </c>
      <c r="T836" t="s">
        <v>82</v>
      </c>
      <c r="U836">
        <v>500</v>
      </c>
      <c r="X836">
        <v>5</v>
      </c>
      <c r="Y836" t="s">
        <v>58</v>
      </c>
      <c r="AC836" t="s">
        <v>59</v>
      </c>
      <c r="AL836">
        <v>0</v>
      </c>
      <c r="AM836">
        <v>0</v>
      </c>
    </row>
    <row r="837" spans="1:39" x14ac:dyDescent="0.3">
      <c r="A837">
        <v>1517176</v>
      </c>
      <c r="B837" t="s">
        <v>1395</v>
      </c>
      <c r="C837" t="s">
        <v>1396</v>
      </c>
      <c r="D837">
        <v>4538154</v>
      </c>
      <c r="E837" t="s">
        <v>53</v>
      </c>
      <c r="H837" s="35">
        <v>41294</v>
      </c>
      <c r="I837" t="s">
        <v>66</v>
      </c>
      <c r="J837">
        <v>-11</v>
      </c>
      <c r="K837" t="s">
        <v>6</v>
      </c>
      <c r="M837" t="s">
        <v>54</v>
      </c>
      <c r="N837">
        <v>4450757</v>
      </c>
      <c r="O837" t="s">
        <v>225</v>
      </c>
      <c r="P837" s="35">
        <v>45190</v>
      </c>
      <c r="Q837" t="s">
        <v>56</v>
      </c>
      <c r="R837" s="35">
        <v>45190</v>
      </c>
      <c r="T837" t="s">
        <v>63</v>
      </c>
      <c r="U837">
        <v>500</v>
      </c>
      <c r="X837">
        <v>5</v>
      </c>
      <c r="Y837" t="s">
        <v>58</v>
      </c>
      <c r="AC837" t="s">
        <v>59</v>
      </c>
      <c r="AL837">
        <v>0</v>
      </c>
      <c r="AM837">
        <v>0</v>
      </c>
    </row>
    <row r="838" spans="1:39" x14ac:dyDescent="0.3">
      <c r="A838">
        <v>1509608</v>
      </c>
      <c r="B838" t="s">
        <v>1397</v>
      </c>
      <c r="C838" t="s">
        <v>1340</v>
      </c>
      <c r="D838">
        <v>4538021</v>
      </c>
      <c r="E838" t="s">
        <v>53</v>
      </c>
      <c r="H838" s="35">
        <v>40505</v>
      </c>
      <c r="I838" t="s">
        <v>110</v>
      </c>
      <c r="J838">
        <v>-14</v>
      </c>
      <c r="K838" t="s">
        <v>11</v>
      </c>
      <c r="M838" t="s">
        <v>54</v>
      </c>
      <c r="N838">
        <v>4450026</v>
      </c>
      <c r="O838" t="s">
        <v>62</v>
      </c>
      <c r="P838" s="35">
        <v>45180</v>
      </c>
      <c r="Q838" t="s">
        <v>56</v>
      </c>
      <c r="R838" s="35">
        <v>45180</v>
      </c>
      <c r="T838" t="s">
        <v>63</v>
      </c>
      <c r="U838">
        <v>500</v>
      </c>
      <c r="X838">
        <v>5</v>
      </c>
      <c r="Y838" t="s">
        <v>58</v>
      </c>
      <c r="AC838" t="s">
        <v>59</v>
      </c>
      <c r="AL838">
        <v>0</v>
      </c>
      <c r="AM838">
        <v>0</v>
      </c>
    </row>
    <row r="839" spans="1:39" x14ac:dyDescent="0.3">
      <c r="A839">
        <v>1526825</v>
      </c>
      <c r="B839" t="s">
        <v>1398</v>
      </c>
      <c r="C839" t="s">
        <v>1340</v>
      </c>
      <c r="D839">
        <v>3736261</v>
      </c>
      <c r="E839" t="s">
        <v>76</v>
      </c>
      <c r="H839" s="35">
        <v>43301</v>
      </c>
      <c r="I839" t="s">
        <v>53</v>
      </c>
      <c r="J839">
        <v>-9</v>
      </c>
      <c r="K839" t="s">
        <v>11</v>
      </c>
      <c r="M839" t="s">
        <v>67</v>
      </c>
      <c r="N839">
        <v>4370002</v>
      </c>
      <c r="O839" t="s">
        <v>68</v>
      </c>
      <c r="P839" s="35">
        <v>45199</v>
      </c>
      <c r="Q839" t="s">
        <v>56</v>
      </c>
      <c r="R839" s="35">
        <v>45199</v>
      </c>
      <c r="T839" t="s">
        <v>63</v>
      </c>
      <c r="U839">
        <v>500</v>
      </c>
      <c r="X839">
        <v>5</v>
      </c>
      <c r="Y839" t="s">
        <v>58</v>
      </c>
      <c r="AC839" t="s">
        <v>59</v>
      </c>
      <c r="AL839">
        <v>0</v>
      </c>
      <c r="AM839">
        <v>0</v>
      </c>
    </row>
    <row r="840" spans="1:39" x14ac:dyDescent="0.3">
      <c r="A840">
        <v>1535792</v>
      </c>
      <c r="B840" t="s">
        <v>1400</v>
      </c>
      <c r="C840" t="s">
        <v>1401</v>
      </c>
      <c r="D840">
        <v>3611664</v>
      </c>
      <c r="E840" t="s">
        <v>53</v>
      </c>
      <c r="H840" s="35">
        <v>40760</v>
      </c>
      <c r="I840" t="s">
        <v>90</v>
      </c>
      <c r="J840">
        <v>-13</v>
      </c>
      <c r="K840" t="s">
        <v>6</v>
      </c>
      <c r="M840" t="s">
        <v>77</v>
      </c>
      <c r="N840">
        <v>4360009</v>
      </c>
      <c r="O840" t="s">
        <v>642</v>
      </c>
      <c r="P840" s="35">
        <v>45211</v>
      </c>
      <c r="Q840" t="s">
        <v>56</v>
      </c>
      <c r="R840" s="35">
        <v>45211</v>
      </c>
      <c r="T840" t="s">
        <v>63</v>
      </c>
      <c r="U840">
        <v>500</v>
      </c>
      <c r="X840">
        <v>5</v>
      </c>
      <c r="Y840" t="s">
        <v>58</v>
      </c>
      <c r="AC840" t="s">
        <v>59</v>
      </c>
      <c r="AL840">
        <v>0</v>
      </c>
      <c r="AM840">
        <v>0</v>
      </c>
    </row>
    <row r="841" spans="1:39" x14ac:dyDescent="0.3">
      <c r="A841">
        <v>1535796</v>
      </c>
      <c r="B841" t="s">
        <v>1400</v>
      </c>
      <c r="C841" t="s">
        <v>1402</v>
      </c>
      <c r="D841">
        <v>3611665</v>
      </c>
      <c r="E841" t="s">
        <v>53</v>
      </c>
      <c r="H841" s="35">
        <v>39871</v>
      </c>
      <c r="I841" t="s">
        <v>102</v>
      </c>
      <c r="J841">
        <v>-15</v>
      </c>
      <c r="K841" t="s">
        <v>6</v>
      </c>
      <c r="M841" t="s">
        <v>77</v>
      </c>
      <c r="N841">
        <v>4360009</v>
      </c>
      <c r="O841" t="s">
        <v>642</v>
      </c>
      <c r="P841" s="35">
        <v>45211</v>
      </c>
      <c r="Q841" t="s">
        <v>56</v>
      </c>
      <c r="R841" s="35">
        <v>45211</v>
      </c>
      <c r="T841" t="s">
        <v>63</v>
      </c>
      <c r="U841">
        <v>500</v>
      </c>
      <c r="X841">
        <v>5</v>
      </c>
      <c r="Y841" t="s">
        <v>58</v>
      </c>
      <c r="AC841" t="s">
        <v>59</v>
      </c>
      <c r="AL841">
        <v>0</v>
      </c>
      <c r="AM841">
        <v>0</v>
      </c>
    </row>
    <row r="842" spans="1:39" x14ac:dyDescent="0.3">
      <c r="A842">
        <v>1344639</v>
      </c>
      <c r="B842" t="s">
        <v>1403</v>
      </c>
      <c r="C842" t="s">
        <v>349</v>
      </c>
      <c r="D842">
        <v>4114941</v>
      </c>
      <c r="E842" t="s">
        <v>53</v>
      </c>
      <c r="F842" t="s">
        <v>53</v>
      </c>
      <c r="H842" s="35">
        <v>40493</v>
      </c>
      <c r="I842" t="s">
        <v>110</v>
      </c>
      <c r="J842">
        <v>-14</v>
      </c>
      <c r="K842" t="s">
        <v>11</v>
      </c>
      <c r="M842" t="s">
        <v>181</v>
      </c>
      <c r="N842">
        <v>4410016</v>
      </c>
      <c r="O842" t="s">
        <v>793</v>
      </c>
      <c r="P842" s="35">
        <v>45179</v>
      </c>
      <c r="Q842" t="s">
        <v>56</v>
      </c>
      <c r="R842" s="35">
        <v>44459</v>
      </c>
      <c r="T842" t="s">
        <v>63</v>
      </c>
      <c r="U842">
        <v>500</v>
      </c>
      <c r="X842">
        <v>5</v>
      </c>
      <c r="Y842" t="s">
        <v>58</v>
      </c>
      <c r="AC842" t="s">
        <v>59</v>
      </c>
      <c r="AL842">
        <v>0</v>
      </c>
      <c r="AM842">
        <v>0</v>
      </c>
    </row>
    <row r="843" spans="1:39" x14ac:dyDescent="0.3">
      <c r="A843">
        <v>1519117</v>
      </c>
      <c r="B843" t="s">
        <v>1404</v>
      </c>
      <c r="C843" t="s">
        <v>1405</v>
      </c>
      <c r="D843">
        <v>2816830</v>
      </c>
      <c r="E843" t="s">
        <v>53</v>
      </c>
      <c r="H843" s="35">
        <v>40617</v>
      </c>
      <c r="I843" t="s">
        <v>90</v>
      </c>
      <c r="J843">
        <v>-13</v>
      </c>
      <c r="K843" t="s">
        <v>11</v>
      </c>
      <c r="M843" t="s">
        <v>69</v>
      </c>
      <c r="N843">
        <v>4280722</v>
      </c>
      <c r="O843" t="s">
        <v>134</v>
      </c>
      <c r="P843" s="35">
        <v>45191</v>
      </c>
      <c r="Q843" t="s">
        <v>56</v>
      </c>
      <c r="R843" s="35">
        <v>45191</v>
      </c>
      <c r="T843" t="s">
        <v>63</v>
      </c>
      <c r="U843">
        <v>500</v>
      </c>
      <c r="X843">
        <v>5</v>
      </c>
      <c r="Y843" t="s">
        <v>58</v>
      </c>
      <c r="AC843" t="s">
        <v>59</v>
      </c>
      <c r="AL843">
        <v>0</v>
      </c>
      <c r="AM843">
        <v>0</v>
      </c>
    </row>
    <row r="844" spans="1:39" x14ac:dyDescent="0.3">
      <c r="A844">
        <v>1550005</v>
      </c>
      <c r="B844" t="s">
        <v>1406</v>
      </c>
      <c r="C844" t="s">
        <v>1407</v>
      </c>
      <c r="D844">
        <v>4538566</v>
      </c>
      <c r="E844" t="s">
        <v>53</v>
      </c>
      <c r="H844" s="35">
        <v>41155</v>
      </c>
      <c r="I844" t="s">
        <v>143</v>
      </c>
      <c r="J844">
        <v>-12</v>
      </c>
      <c r="K844" t="s">
        <v>6</v>
      </c>
      <c r="M844" t="s">
        <v>54</v>
      </c>
      <c r="N844">
        <v>4450295</v>
      </c>
      <c r="O844" t="s">
        <v>514</v>
      </c>
      <c r="P844" s="35">
        <v>45256</v>
      </c>
      <c r="Q844" t="s">
        <v>56</v>
      </c>
      <c r="R844" s="35">
        <v>45256</v>
      </c>
      <c r="T844" t="s">
        <v>63</v>
      </c>
      <c r="U844">
        <v>500</v>
      </c>
      <c r="X844">
        <v>5</v>
      </c>
      <c r="Y844" t="s">
        <v>58</v>
      </c>
      <c r="AC844" t="s">
        <v>59</v>
      </c>
      <c r="AL844">
        <v>0</v>
      </c>
      <c r="AM844">
        <v>0</v>
      </c>
    </row>
    <row r="845" spans="1:39" x14ac:dyDescent="0.3">
      <c r="A845">
        <v>1486726</v>
      </c>
      <c r="B845" t="s">
        <v>1406</v>
      </c>
      <c r="C845" t="s">
        <v>1408</v>
      </c>
      <c r="D845">
        <v>4537398</v>
      </c>
      <c r="E845" t="s">
        <v>70</v>
      </c>
      <c r="F845" t="s">
        <v>53</v>
      </c>
      <c r="H845" s="35">
        <v>40630</v>
      </c>
      <c r="I845" t="s">
        <v>90</v>
      </c>
      <c r="J845">
        <v>-13</v>
      </c>
      <c r="K845" t="s">
        <v>11</v>
      </c>
      <c r="M845" t="s">
        <v>54</v>
      </c>
      <c r="N845">
        <v>4450751</v>
      </c>
      <c r="O845" t="s">
        <v>187</v>
      </c>
      <c r="P845" s="35">
        <v>45136</v>
      </c>
      <c r="Q845" t="s">
        <v>56</v>
      </c>
      <c r="R845" s="35">
        <v>45061</v>
      </c>
      <c r="T845" t="s">
        <v>63</v>
      </c>
      <c r="U845">
        <v>539</v>
      </c>
      <c r="X845">
        <v>5</v>
      </c>
      <c r="Y845" t="s">
        <v>58</v>
      </c>
      <c r="AC845" t="s">
        <v>59</v>
      </c>
      <c r="AL845">
        <v>0</v>
      </c>
      <c r="AM845">
        <v>0</v>
      </c>
    </row>
    <row r="846" spans="1:39" x14ac:dyDescent="0.3">
      <c r="A846">
        <v>1484709</v>
      </c>
      <c r="B846" t="s">
        <v>1409</v>
      </c>
      <c r="C846" t="s">
        <v>192</v>
      </c>
      <c r="D846">
        <v>4537294</v>
      </c>
      <c r="E846" t="s">
        <v>53</v>
      </c>
      <c r="F846" t="s">
        <v>53</v>
      </c>
      <c r="H846" s="35">
        <v>41117</v>
      </c>
      <c r="I846" t="s">
        <v>143</v>
      </c>
      <c r="J846">
        <v>-12</v>
      </c>
      <c r="K846" t="s">
        <v>11</v>
      </c>
      <c r="M846" t="s">
        <v>54</v>
      </c>
      <c r="N846">
        <v>4450108</v>
      </c>
      <c r="O846" t="s">
        <v>157</v>
      </c>
      <c r="P846" s="35">
        <v>45192</v>
      </c>
      <c r="Q846" t="s">
        <v>56</v>
      </c>
      <c r="R846" s="35">
        <v>45028</v>
      </c>
      <c r="T846" t="s">
        <v>63</v>
      </c>
      <c r="U846">
        <v>500</v>
      </c>
      <c r="X846">
        <v>5</v>
      </c>
      <c r="Y846" t="s">
        <v>58</v>
      </c>
      <c r="AC846" t="s">
        <v>59</v>
      </c>
      <c r="AL846">
        <v>0</v>
      </c>
      <c r="AM846">
        <v>0</v>
      </c>
    </row>
    <row r="847" spans="1:39" x14ac:dyDescent="0.3">
      <c r="A847">
        <v>1445696</v>
      </c>
      <c r="B847" t="s">
        <v>1410</v>
      </c>
      <c r="C847" t="s">
        <v>1278</v>
      </c>
      <c r="D847">
        <v>4535548</v>
      </c>
      <c r="E847" t="s">
        <v>70</v>
      </c>
      <c r="F847" t="s">
        <v>53</v>
      </c>
      <c r="H847" s="35">
        <v>40844</v>
      </c>
      <c r="I847" t="s">
        <v>90</v>
      </c>
      <c r="J847">
        <v>-13</v>
      </c>
      <c r="K847" t="s">
        <v>11</v>
      </c>
      <c r="M847" t="s">
        <v>54</v>
      </c>
      <c r="N847">
        <v>4450210</v>
      </c>
      <c r="O847" t="s">
        <v>416</v>
      </c>
      <c r="P847" s="35">
        <v>45190</v>
      </c>
      <c r="Q847" t="s">
        <v>56</v>
      </c>
      <c r="R847" s="35">
        <v>44842</v>
      </c>
      <c r="T847" t="s">
        <v>63</v>
      </c>
      <c r="U847">
        <v>501</v>
      </c>
      <c r="X847">
        <v>5</v>
      </c>
      <c r="Y847" t="s">
        <v>58</v>
      </c>
      <c r="AC847" t="s">
        <v>59</v>
      </c>
      <c r="AL847">
        <v>0</v>
      </c>
      <c r="AM847">
        <v>0</v>
      </c>
    </row>
    <row r="848" spans="1:39" x14ac:dyDescent="0.3">
      <c r="A848">
        <v>1287207</v>
      </c>
      <c r="B848" t="s">
        <v>1411</v>
      </c>
      <c r="C848" t="s">
        <v>687</v>
      </c>
      <c r="D848">
        <v>2815663</v>
      </c>
      <c r="E848" t="s">
        <v>53</v>
      </c>
      <c r="H848" s="35">
        <v>40788</v>
      </c>
      <c r="I848" t="s">
        <v>90</v>
      </c>
      <c r="J848">
        <v>-13</v>
      </c>
      <c r="K848" t="s">
        <v>11</v>
      </c>
      <c r="M848" t="s">
        <v>69</v>
      </c>
      <c r="N848">
        <v>4280045</v>
      </c>
      <c r="O848" t="s">
        <v>172</v>
      </c>
      <c r="P848" s="35">
        <v>45214</v>
      </c>
      <c r="Q848" t="s">
        <v>56</v>
      </c>
      <c r="R848" s="35">
        <v>43747</v>
      </c>
      <c r="S848" s="35">
        <v>45178</v>
      </c>
      <c r="T848" t="s">
        <v>57</v>
      </c>
      <c r="U848">
        <v>500</v>
      </c>
      <c r="X848">
        <v>5</v>
      </c>
      <c r="Y848" t="s">
        <v>58</v>
      </c>
      <c r="AC848" t="s">
        <v>59</v>
      </c>
      <c r="AL848">
        <v>0</v>
      </c>
      <c r="AM848">
        <v>0</v>
      </c>
    </row>
    <row r="849" spans="1:39" x14ac:dyDescent="0.3">
      <c r="A849">
        <v>1541895</v>
      </c>
      <c r="B849" t="s">
        <v>1412</v>
      </c>
      <c r="C849" t="s">
        <v>486</v>
      </c>
      <c r="D849">
        <v>2817017</v>
      </c>
      <c r="E849" t="s">
        <v>53</v>
      </c>
      <c r="H849" s="35">
        <v>42318</v>
      </c>
      <c r="I849" t="s">
        <v>53</v>
      </c>
      <c r="J849">
        <v>-9</v>
      </c>
      <c r="K849" t="s">
        <v>11</v>
      </c>
      <c r="M849" t="s">
        <v>69</v>
      </c>
      <c r="N849">
        <v>4280681</v>
      </c>
      <c r="O849" t="s">
        <v>91</v>
      </c>
      <c r="P849" s="35">
        <v>45225</v>
      </c>
      <c r="Q849" t="s">
        <v>56</v>
      </c>
      <c r="R849" s="35">
        <v>45225</v>
      </c>
      <c r="S849" s="35">
        <v>45199</v>
      </c>
      <c r="T849" t="s">
        <v>57</v>
      </c>
      <c r="U849">
        <v>500</v>
      </c>
      <c r="X849">
        <v>5</v>
      </c>
      <c r="Y849" t="s">
        <v>58</v>
      </c>
      <c r="AC849" t="s">
        <v>59</v>
      </c>
      <c r="AL849">
        <v>1</v>
      </c>
      <c r="AM849">
        <v>0</v>
      </c>
    </row>
    <row r="850" spans="1:39" x14ac:dyDescent="0.3">
      <c r="A850">
        <v>1541899</v>
      </c>
      <c r="B850" t="s">
        <v>1412</v>
      </c>
      <c r="C850" t="s">
        <v>251</v>
      </c>
      <c r="D850">
        <v>2817018</v>
      </c>
      <c r="E850" t="s">
        <v>53</v>
      </c>
      <c r="H850" s="35">
        <v>40735</v>
      </c>
      <c r="I850" t="s">
        <v>90</v>
      </c>
      <c r="J850">
        <v>-13</v>
      </c>
      <c r="K850" t="s">
        <v>11</v>
      </c>
      <c r="M850" t="s">
        <v>69</v>
      </c>
      <c r="N850">
        <v>4280681</v>
      </c>
      <c r="O850" t="s">
        <v>91</v>
      </c>
      <c r="P850" s="35">
        <v>45225</v>
      </c>
      <c r="Q850" t="s">
        <v>56</v>
      </c>
      <c r="R850" s="35">
        <v>45225</v>
      </c>
      <c r="S850" s="35">
        <v>45199</v>
      </c>
      <c r="T850" t="s">
        <v>57</v>
      </c>
      <c r="U850">
        <v>500</v>
      </c>
      <c r="X850">
        <v>5</v>
      </c>
      <c r="Y850" t="s">
        <v>58</v>
      </c>
      <c r="AC850" t="s">
        <v>59</v>
      </c>
      <c r="AL850">
        <v>1</v>
      </c>
      <c r="AM850">
        <v>0</v>
      </c>
    </row>
    <row r="851" spans="1:39" x14ac:dyDescent="0.3">
      <c r="A851">
        <v>1518082</v>
      </c>
      <c r="B851" t="s">
        <v>1413</v>
      </c>
      <c r="C851" t="s">
        <v>1414</v>
      </c>
      <c r="D851">
        <v>4115922</v>
      </c>
      <c r="E851" t="s">
        <v>70</v>
      </c>
      <c r="H851" s="35">
        <v>40843</v>
      </c>
      <c r="I851" t="s">
        <v>90</v>
      </c>
      <c r="J851">
        <v>-13</v>
      </c>
      <c r="K851" t="s">
        <v>11</v>
      </c>
      <c r="M851" t="s">
        <v>181</v>
      </c>
      <c r="N851">
        <v>4410080</v>
      </c>
      <c r="O851" t="s">
        <v>182</v>
      </c>
      <c r="P851" s="35">
        <v>45334</v>
      </c>
      <c r="Q851" t="s">
        <v>56</v>
      </c>
      <c r="R851" s="35">
        <v>45190</v>
      </c>
      <c r="T851" t="s">
        <v>63</v>
      </c>
      <c r="U851">
        <v>500</v>
      </c>
      <c r="X851">
        <v>5</v>
      </c>
      <c r="Y851" t="s">
        <v>58</v>
      </c>
      <c r="AC851" t="s">
        <v>59</v>
      </c>
      <c r="AL851">
        <v>0</v>
      </c>
      <c r="AM851">
        <v>0</v>
      </c>
    </row>
    <row r="852" spans="1:39" x14ac:dyDescent="0.3">
      <c r="A852">
        <v>1484756</v>
      </c>
      <c r="B852" t="s">
        <v>1415</v>
      </c>
      <c r="C852" t="s">
        <v>1416</v>
      </c>
      <c r="D852">
        <v>3735671</v>
      </c>
      <c r="E852" t="s">
        <v>53</v>
      </c>
      <c r="F852" t="s">
        <v>53</v>
      </c>
      <c r="H852" s="35">
        <v>41343</v>
      </c>
      <c r="I852" t="s">
        <v>66</v>
      </c>
      <c r="J852">
        <v>-11</v>
      </c>
      <c r="K852" t="s">
        <v>6</v>
      </c>
      <c r="M852" t="s">
        <v>67</v>
      </c>
      <c r="N852">
        <v>4370549</v>
      </c>
      <c r="O852" t="s">
        <v>891</v>
      </c>
      <c r="P852" s="35">
        <v>45195</v>
      </c>
      <c r="Q852" t="s">
        <v>56</v>
      </c>
      <c r="R852" s="35">
        <v>45029</v>
      </c>
      <c r="T852" t="s">
        <v>63</v>
      </c>
      <c r="U852">
        <v>500</v>
      </c>
      <c r="X852">
        <v>5</v>
      </c>
      <c r="Y852" t="s">
        <v>58</v>
      </c>
      <c r="AC852" t="s">
        <v>59</v>
      </c>
      <c r="AL852">
        <v>1</v>
      </c>
      <c r="AM852">
        <v>1</v>
      </c>
    </row>
    <row r="853" spans="1:39" x14ac:dyDescent="0.3">
      <c r="A853">
        <v>1523647</v>
      </c>
      <c r="B853" t="s">
        <v>1417</v>
      </c>
      <c r="C853" t="s">
        <v>1418</v>
      </c>
      <c r="D853">
        <v>3611554</v>
      </c>
      <c r="E853" t="s">
        <v>76</v>
      </c>
      <c r="H853" s="35">
        <v>42871</v>
      </c>
      <c r="I853" t="s">
        <v>53</v>
      </c>
      <c r="J853">
        <v>-9</v>
      </c>
      <c r="K853" t="s">
        <v>6</v>
      </c>
      <c r="M853" t="s">
        <v>77</v>
      </c>
      <c r="N853">
        <v>4360002</v>
      </c>
      <c r="O853" t="s">
        <v>78</v>
      </c>
      <c r="P853" s="35">
        <v>45197</v>
      </c>
      <c r="Q853" t="s">
        <v>56</v>
      </c>
      <c r="R853" s="35">
        <v>45197</v>
      </c>
      <c r="T853" t="s">
        <v>63</v>
      </c>
      <c r="U853">
        <v>500</v>
      </c>
      <c r="X853">
        <v>5</v>
      </c>
      <c r="Y853" t="s">
        <v>58</v>
      </c>
      <c r="AC853" t="s">
        <v>59</v>
      </c>
      <c r="AL853">
        <v>0</v>
      </c>
      <c r="AM853">
        <v>0</v>
      </c>
    </row>
    <row r="854" spans="1:39" x14ac:dyDescent="0.3">
      <c r="A854">
        <v>1556866</v>
      </c>
      <c r="B854" t="s">
        <v>1419</v>
      </c>
      <c r="C854" t="s">
        <v>1420</v>
      </c>
      <c r="D854">
        <v>4116144</v>
      </c>
      <c r="E854" t="s">
        <v>53</v>
      </c>
      <c r="H854" s="35">
        <v>40165</v>
      </c>
      <c r="I854" t="s">
        <v>102</v>
      </c>
      <c r="J854">
        <v>-15</v>
      </c>
      <c r="K854" t="s">
        <v>11</v>
      </c>
      <c r="M854" t="s">
        <v>181</v>
      </c>
      <c r="N854">
        <v>4410612</v>
      </c>
      <c r="O854" t="s">
        <v>213</v>
      </c>
      <c r="P854" s="35">
        <v>45293</v>
      </c>
      <c r="Q854" t="s">
        <v>56</v>
      </c>
      <c r="R854" s="35">
        <v>45293</v>
      </c>
      <c r="T854" t="s">
        <v>63</v>
      </c>
      <c r="U854">
        <v>500</v>
      </c>
      <c r="X854">
        <v>5</v>
      </c>
      <c r="Y854" t="s">
        <v>58</v>
      </c>
      <c r="AC854" t="s">
        <v>59</v>
      </c>
      <c r="AL854">
        <v>0</v>
      </c>
      <c r="AM854">
        <v>0</v>
      </c>
    </row>
    <row r="855" spans="1:39" x14ac:dyDescent="0.3">
      <c r="A855">
        <v>1543296</v>
      </c>
      <c r="B855" t="s">
        <v>1421</v>
      </c>
      <c r="C855" t="s">
        <v>699</v>
      </c>
      <c r="D855">
        <v>3736536</v>
      </c>
      <c r="E855" t="s">
        <v>53</v>
      </c>
      <c r="H855" s="35">
        <v>41338</v>
      </c>
      <c r="I855" t="s">
        <v>66</v>
      </c>
      <c r="J855">
        <v>-11</v>
      </c>
      <c r="K855" t="s">
        <v>11</v>
      </c>
      <c r="M855" t="s">
        <v>67</v>
      </c>
      <c r="N855">
        <v>4370464</v>
      </c>
      <c r="O855" t="s">
        <v>145</v>
      </c>
      <c r="P855" s="35">
        <v>45232</v>
      </c>
      <c r="Q855" t="s">
        <v>56</v>
      </c>
      <c r="R855" s="35">
        <v>45232</v>
      </c>
      <c r="T855" t="s">
        <v>63</v>
      </c>
      <c r="U855">
        <v>500</v>
      </c>
      <c r="X855">
        <v>5</v>
      </c>
      <c r="Y855" t="s">
        <v>58</v>
      </c>
      <c r="AC855" t="s">
        <v>59</v>
      </c>
      <c r="AL855">
        <v>1</v>
      </c>
      <c r="AM855">
        <v>0</v>
      </c>
    </row>
    <row r="856" spans="1:39" x14ac:dyDescent="0.3">
      <c r="A856">
        <v>1455808</v>
      </c>
      <c r="B856" t="s">
        <v>1422</v>
      </c>
      <c r="C856" t="s">
        <v>104</v>
      </c>
      <c r="D856">
        <v>4535997</v>
      </c>
      <c r="E856" t="s">
        <v>70</v>
      </c>
      <c r="F856" t="s">
        <v>70</v>
      </c>
      <c r="H856" s="35">
        <v>40766</v>
      </c>
      <c r="I856" t="s">
        <v>90</v>
      </c>
      <c r="J856">
        <v>-13</v>
      </c>
      <c r="K856" t="s">
        <v>11</v>
      </c>
      <c r="M856" t="s">
        <v>54</v>
      </c>
      <c r="N856">
        <v>4450429</v>
      </c>
      <c r="O856" t="s">
        <v>304</v>
      </c>
      <c r="P856" s="35">
        <v>45231</v>
      </c>
      <c r="Q856" t="s">
        <v>56</v>
      </c>
      <c r="R856" s="35">
        <v>44866</v>
      </c>
      <c r="T856" t="s">
        <v>63</v>
      </c>
      <c r="U856">
        <v>500</v>
      </c>
      <c r="X856">
        <v>5</v>
      </c>
      <c r="Y856" t="s">
        <v>58</v>
      </c>
      <c r="AC856" t="s">
        <v>59</v>
      </c>
      <c r="AL856">
        <v>0</v>
      </c>
      <c r="AM856">
        <v>0</v>
      </c>
    </row>
    <row r="857" spans="1:39" x14ac:dyDescent="0.3">
      <c r="A857">
        <v>1536774</v>
      </c>
      <c r="B857" t="s">
        <v>1423</v>
      </c>
      <c r="C857" t="s">
        <v>264</v>
      </c>
      <c r="D857">
        <v>3736450</v>
      </c>
      <c r="E857" t="s">
        <v>53</v>
      </c>
      <c r="H857" s="35">
        <v>41983</v>
      </c>
      <c r="I857" t="s">
        <v>85</v>
      </c>
      <c r="J857">
        <v>-10</v>
      </c>
      <c r="K857" t="s">
        <v>6</v>
      </c>
      <c r="M857" t="s">
        <v>67</v>
      </c>
      <c r="N857">
        <v>4370731</v>
      </c>
      <c r="O857" t="s">
        <v>646</v>
      </c>
      <c r="P857" s="35">
        <v>45212</v>
      </c>
      <c r="Q857" t="s">
        <v>56</v>
      </c>
      <c r="R857" s="35">
        <v>45212</v>
      </c>
      <c r="T857" t="s">
        <v>63</v>
      </c>
      <c r="U857">
        <v>500</v>
      </c>
      <c r="X857">
        <v>5</v>
      </c>
      <c r="Y857" t="s">
        <v>58</v>
      </c>
      <c r="AC857" t="s">
        <v>59</v>
      </c>
      <c r="AL857">
        <v>0</v>
      </c>
      <c r="AM857">
        <v>0</v>
      </c>
    </row>
    <row r="858" spans="1:39" x14ac:dyDescent="0.3">
      <c r="A858">
        <v>1258766</v>
      </c>
      <c r="B858" t="s">
        <v>1424</v>
      </c>
      <c r="C858" t="s">
        <v>644</v>
      </c>
      <c r="D858">
        <v>4530534</v>
      </c>
      <c r="E858" t="s">
        <v>53</v>
      </c>
      <c r="H858" s="35">
        <v>41057</v>
      </c>
      <c r="I858" t="s">
        <v>143</v>
      </c>
      <c r="J858">
        <v>-12</v>
      </c>
      <c r="K858" t="s">
        <v>11</v>
      </c>
      <c r="M858" t="s">
        <v>54</v>
      </c>
      <c r="N858">
        <v>4450410</v>
      </c>
      <c r="O858" t="s">
        <v>81</v>
      </c>
      <c r="P858" s="35">
        <v>45260</v>
      </c>
      <c r="Q858" t="s">
        <v>56</v>
      </c>
      <c r="R858" s="35">
        <v>43585</v>
      </c>
      <c r="T858" t="s">
        <v>82</v>
      </c>
      <c r="U858">
        <v>500</v>
      </c>
      <c r="X858">
        <v>5</v>
      </c>
      <c r="Y858" t="s">
        <v>58</v>
      </c>
      <c r="AC858" t="s">
        <v>59</v>
      </c>
      <c r="AL858">
        <v>0</v>
      </c>
      <c r="AM858">
        <v>0</v>
      </c>
    </row>
    <row r="859" spans="1:39" x14ac:dyDescent="0.3">
      <c r="A859">
        <v>1470538</v>
      </c>
      <c r="B859" t="s">
        <v>1425</v>
      </c>
      <c r="C859" t="s">
        <v>413</v>
      </c>
      <c r="D859">
        <v>2816713</v>
      </c>
      <c r="E859" t="s">
        <v>53</v>
      </c>
      <c r="F859" t="s">
        <v>53</v>
      </c>
      <c r="H859" s="35">
        <v>40065</v>
      </c>
      <c r="I859" t="s">
        <v>102</v>
      </c>
      <c r="J859">
        <v>-15</v>
      </c>
      <c r="K859" t="s">
        <v>11</v>
      </c>
      <c r="M859" t="s">
        <v>69</v>
      </c>
      <c r="N859">
        <v>4280716</v>
      </c>
      <c r="O859" t="s">
        <v>489</v>
      </c>
      <c r="P859" s="35">
        <v>45250</v>
      </c>
      <c r="Q859" t="s">
        <v>56</v>
      </c>
      <c r="R859" s="35">
        <v>44945</v>
      </c>
      <c r="S859" s="35">
        <v>45169</v>
      </c>
      <c r="T859" t="s">
        <v>57</v>
      </c>
      <c r="U859">
        <v>500</v>
      </c>
      <c r="X859">
        <v>5</v>
      </c>
      <c r="Y859" t="s">
        <v>58</v>
      </c>
      <c r="AC859" t="s">
        <v>59</v>
      </c>
      <c r="AL859">
        <v>0</v>
      </c>
      <c r="AM859">
        <v>0</v>
      </c>
    </row>
    <row r="860" spans="1:39" x14ac:dyDescent="0.3">
      <c r="A860">
        <v>1514694</v>
      </c>
      <c r="B860" t="s">
        <v>1426</v>
      </c>
      <c r="C860" t="s">
        <v>729</v>
      </c>
      <c r="D860">
        <v>4538098</v>
      </c>
      <c r="E860" t="s">
        <v>53</v>
      </c>
      <c r="H860" s="35">
        <v>41074</v>
      </c>
      <c r="I860" t="s">
        <v>143</v>
      </c>
      <c r="J860">
        <v>-12</v>
      </c>
      <c r="K860" t="s">
        <v>11</v>
      </c>
      <c r="M860" t="s">
        <v>54</v>
      </c>
      <c r="N860">
        <v>4450192</v>
      </c>
      <c r="O860" t="s">
        <v>128</v>
      </c>
      <c r="P860" s="35">
        <v>45187</v>
      </c>
      <c r="Q860" t="s">
        <v>56</v>
      </c>
      <c r="R860" s="35">
        <v>45187</v>
      </c>
      <c r="T860" t="s">
        <v>63</v>
      </c>
      <c r="U860">
        <v>500</v>
      </c>
      <c r="X860">
        <v>5</v>
      </c>
      <c r="Y860" t="s">
        <v>58</v>
      </c>
      <c r="AC860" t="s">
        <v>59</v>
      </c>
      <c r="AL860">
        <v>0</v>
      </c>
      <c r="AM860">
        <v>0</v>
      </c>
    </row>
    <row r="861" spans="1:39" x14ac:dyDescent="0.3">
      <c r="A861">
        <v>1514704</v>
      </c>
      <c r="B861" t="s">
        <v>1426</v>
      </c>
      <c r="C861" t="s">
        <v>883</v>
      </c>
      <c r="D861">
        <v>4538100</v>
      </c>
      <c r="E861" t="s">
        <v>53</v>
      </c>
      <c r="H861" s="35">
        <v>41074</v>
      </c>
      <c r="I861" t="s">
        <v>143</v>
      </c>
      <c r="J861">
        <v>-12</v>
      </c>
      <c r="K861" t="s">
        <v>11</v>
      </c>
      <c r="M861" t="s">
        <v>54</v>
      </c>
      <c r="N861">
        <v>4450192</v>
      </c>
      <c r="O861" t="s">
        <v>128</v>
      </c>
      <c r="P861" s="35">
        <v>45187</v>
      </c>
      <c r="Q861" t="s">
        <v>56</v>
      </c>
      <c r="R861" s="35">
        <v>45187</v>
      </c>
      <c r="T861" t="s">
        <v>63</v>
      </c>
      <c r="U861">
        <v>500</v>
      </c>
      <c r="X861">
        <v>5</v>
      </c>
      <c r="Y861" t="s">
        <v>58</v>
      </c>
      <c r="AC861" t="s">
        <v>59</v>
      </c>
      <c r="AL861">
        <v>0</v>
      </c>
      <c r="AM861">
        <v>0</v>
      </c>
    </row>
    <row r="862" spans="1:39" x14ac:dyDescent="0.3">
      <c r="A862">
        <v>1345587</v>
      </c>
      <c r="B862" t="s">
        <v>1427</v>
      </c>
      <c r="C862" t="s">
        <v>868</v>
      </c>
      <c r="D862">
        <v>4114960</v>
      </c>
      <c r="E862" t="s">
        <v>70</v>
      </c>
      <c r="F862" t="s">
        <v>70</v>
      </c>
      <c r="H862" s="35">
        <v>40185</v>
      </c>
      <c r="I862" t="s">
        <v>110</v>
      </c>
      <c r="J862">
        <v>-14</v>
      </c>
      <c r="K862" t="s">
        <v>6</v>
      </c>
      <c r="M862" t="s">
        <v>181</v>
      </c>
      <c r="N862">
        <v>4410080</v>
      </c>
      <c r="O862" t="s">
        <v>182</v>
      </c>
      <c r="P862" s="35">
        <v>45175</v>
      </c>
      <c r="Q862" t="s">
        <v>56</v>
      </c>
      <c r="R862" s="35">
        <v>44461</v>
      </c>
      <c r="T862" t="s">
        <v>63</v>
      </c>
      <c r="U862">
        <v>500</v>
      </c>
      <c r="X862">
        <v>5</v>
      </c>
      <c r="Y862" t="s">
        <v>58</v>
      </c>
      <c r="AC862" t="s">
        <v>59</v>
      </c>
      <c r="AL862">
        <v>0</v>
      </c>
      <c r="AM862">
        <v>0</v>
      </c>
    </row>
    <row r="863" spans="1:39" x14ac:dyDescent="0.3">
      <c r="A863">
        <v>1445544</v>
      </c>
      <c r="B863" t="s">
        <v>1428</v>
      </c>
      <c r="C863" t="s">
        <v>1429</v>
      </c>
      <c r="D863">
        <v>3610234</v>
      </c>
      <c r="E863" t="s">
        <v>70</v>
      </c>
      <c r="F863" t="s">
        <v>70</v>
      </c>
      <c r="H863" s="35">
        <v>40509</v>
      </c>
      <c r="I863" t="s">
        <v>110</v>
      </c>
      <c r="J863">
        <v>-14</v>
      </c>
      <c r="K863" t="s">
        <v>11</v>
      </c>
      <c r="M863" t="s">
        <v>77</v>
      </c>
      <c r="N863">
        <v>4360002</v>
      </c>
      <c r="O863" t="s">
        <v>78</v>
      </c>
      <c r="P863" s="35">
        <v>45181</v>
      </c>
      <c r="Q863" t="s">
        <v>56</v>
      </c>
      <c r="R863" s="35">
        <v>44842</v>
      </c>
      <c r="T863" t="s">
        <v>63</v>
      </c>
      <c r="U863">
        <v>584</v>
      </c>
      <c r="X863">
        <v>5</v>
      </c>
      <c r="Y863" t="s">
        <v>58</v>
      </c>
      <c r="AC863" t="s">
        <v>59</v>
      </c>
      <c r="AL863">
        <v>0</v>
      </c>
      <c r="AM863">
        <v>0</v>
      </c>
    </row>
    <row r="864" spans="1:39" x14ac:dyDescent="0.3">
      <c r="A864">
        <v>1524659</v>
      </c>
      <c r="B864" t="s">
        <v>1430</v>
      </c>
      <c r="C864" t="s">
        <v>1431</v>
      </c>
      <c r="D864">
        <v>4538264</v>
      </c>
      <c r="E864" t="s">
        <v>53</v>
      </c>
      <c r="H864" s="35">
        <v>41605</v>
      </c>
      <c r="I864" t="s">
        <v>66</v>
      </c>
      <c r="J864">
        <v>-11</v>
      </c>
      <c r="K864" t="s">
        <v>6</v>
      </c>
      <c r="M864" t="s">
        <v>54</v>
      </c>
      <c r="N864">
        <v>4450773</v>
      </c>
      <c r="O864" t="s">
        <v>397</v>
      </c>
      <c r="P864" s="35">
        <v>45197</v>
      </c>
      <c r="Q864" t="s">
        <v>56</v>
      </c>
      <c r="R864" s="35">
        <v>45197</v>
      </c>
      <c r="T864" t="s">
        <v>63</v>
      </c>
      <c r="U864">
        <v>500</v>
      </c>
      <c r="X864">
        <v>5</v>
      </c>
      <c r="Y864" t="s">
        <v>58</v>
      </c>
      <c r="AC864" t="s">
        <v>59</v>
      </c>
      <c r="AL864">
        <v>1</v>
      </c>
      <c r="AM864">
        <v>1</v>
      </c>
    </row>
    <row r="865" spans="1:39" x14ac:dyDescent="0.3">
      <c r="A865">
        <v>1234663</v>
      </c>
      <c r="B865" t="s">
        <v>1432</v>
      </c>
      <c r="C865" t="s">
        <v>1189</v>
      </c>
      <c r="D865">
        <v>3730516</v>
      </c>
      <c r="E865" t="s">
        <v>70</v>
      </c>
      <c r="F865" t="s">
        <v>70</v>
      </c>
      <c r="H865" s="35">
        <v>40826</v>
      </c>
      <c r="I865" t="s">
        <v>90</v>
      </c>
      <c r="J865">
        <v>-13</v>
      </c>
      <c r="K865" t="s">
        <v>11</v>
      </c>
      <c r="M865" t="s">
        <v>67</v>
      </c>
      <c r="N865">
        <v>4370681</v>
      </c>
      <c r="O865" t="s">
        <v>150</v>
      </c>
      <c r="P865" s="35">
        <v>45207</v>
      </c>
      <c r="Q865" t="s">
        <v>56</v>
      </c>
      <c r="R865" s="35">
        <v>43382</v>
      </c>
      <c r="S865" s="35">
        <v>45181</v>
      </c>
      <c r="T865" t="s">
        <v>57</v>
      </c>
      <c r="U865">
        <v>505</v>
      </c>
      <c r="X865">
        <v>5</v>
      </c>
      <c r="Y865" t="s">
        <v>58</v>
      </c>
      <c r="AC865" t="s">
        <v>59</v>
      </c>
      <c r="AL865">
        <v>0</v>
      </c>
      <c r="AM865">
        <v>0</v>
      </c>
    </row>
    <row r="866" spans="1:39" x14ac:dyDescent="0.3">
      <c r="A866">
        <v>1429054</v>
      </c>
      <c r="B866" t="s">
        <v>1433</v>
      </c>
      <c r="C866" t="s">
        <v>1429</v>
      </c>
      <c r="D866">
        <v>3734153</v>
      </c>
      <c r="E866" t="s">
        <v>53</v>
      </c>
      <c r="F866" t="s">
        <v>53</v>
      </c>
      <c r="H866" s="35">
        <v>41334</v>
      </c>
      <c r="I866" t="s">
        <v>66</v>
      </c>
      <c r="J866">
        <v>-11</v>
      </c>
      <c r="K866" t="s">
        <v>11</v>
      </c>
      <c r="M866" t="s">
        <v>67</v>
      </c>
      <c r="N866">
        <v>4370002</v>
      </c>
      <c r="O866" t="s">
        <v>68</v>
      </c>
      <c r="P866" s="35">
        <v>45169</v>
      </c>
      <c r="Q866" t="s">
        <v>56</v>
      </c>
      <c r="R866" s="35">
        <v>44824</v>
      </c>
      <c r="T866" t="s">
        <v>63</v>
      </c>
      <c r="U866">
        <v>500</v>
      </c>
      <c r="X866">
        <v>5</v>
      </c>
      <c r="Y866" t="s">
        <v>58</v>
      </c>
      <c r="AC866" t="s">
        <v>59</v>
      </c>
      <c r="AL866">
        <v>0</v>
      </c>
      <c r="AM866">
        <v>0</v>
      </c>
    </row>
    <row r="867" spans="1:39" x14ac:dyDescent="0.3">
      <c r="A867">
        <v>1513826</v>
      </c>
      <c r="B867" t="s">
        <v>1434</v>
      </c>
      <c r="C867" t="s">
        <v>799</v>
      </c>
      <c r="D867">
        <v>2816797</v>
      </c>
      <c r="E867" t="s">
        <v>53</v>
      </c>
      <c r="H867" s="35">
        <v>41374</v>
      </c>
      <c r="I867" t="s">
        <v>66</v>
      </c>
      <c r="J867">
        <v>-11</v>
      </c>
      <c r="K867" t="s">
        <v>11</v>
      </c>
      <c r="M867" t="s">
        <v>69</v>
      </c>
      <c r="N867">
        <v>4280529</v>
      </c>
      <c r="O867" t="s">
        <v>312</v>
      </c>
      <c r="P867" s="35">
        <v>45186</v>
      </c>
      <c r="Q867" t="s">
        <v>56</v>
      </c>
      <c r="R867" s="35">
        <v>45186</v>
      </c>
      <c r="S867" s="35">
        <v>45175</v>
      </c>
      <c r="T867" t="s">
        <v>57</v>
      </c>
      <c r="U867">
        <v>500</v>
      </c>
      <c r="X867">
        <v>5</v>
      </c>
      <c r="Y867" t="s">
        <v>58</v>
      </c>
      <c r="AC867" t="s">
        <v>59</v>
      </c>
      <c r="AL867">
        <v>0</v>
      </c>
      <c r="AM867">
        <v>0</v>
      </c>
    </row>
    <row r="868" spans="1:39" x14ac:dyDescent="0.3">
      <c r="A868">
        <v>1546056</v>
      </c>
      <c r="B868" t="s">
        <v>1435</v>
      </c>
      <c r="C868" t="s">
        <v>1436</v>
      </c>
      <c r="D868">
        <v>3736591</v>
      </c>
      <c r="E868" t="s">
        <v>76</v>
      </c>
      <c r="H868" s="35">
        <v>41944</v>
      </c>
      <c r="I868" t="s">
        <v>85</v>
      </c>
      <c r="J868">
        <v>-10</v>
      </c>
      <c r="K868" t="s">
        <v>11</v>
      </c>
      <c r="M868" t="s">
        <v>67</v>
      </c>
      <c r="N868">
        <v>4370002</v>
      </c>
      <c r="O868" t="s">
        <v>68</v>
      </c>
      <c r="P868" s="35">
        <v>45243</v>
      </c>
      <c r="Q868" t="s">
        <v>56</v>
      </c>
      <c r="R868" s="35">
        <v>45243</v>
      </c>
      <c r="T868" t="s">
        <v>63</v>
      </c>
      <c r="U868">
        <v>500</v>
      </c>
      <c r="X868">
        <v>5</v>
      </c>
      <c r="Y868" t="s">
        <v>58</v>
      </c>
      <c r="AC868" t="s">
        <v>59</v>
      </c>
      <c r="AL868">
        <v>0</v>
      </c>
      <c r="AM868">
        <v>0</v>
      </c>
    </row>
    <row r="869" spans="1:39" x14ac:dyDescent="0.3">
      <c r="A869">
        <v>1503385</v>
      </c>
      <c r="B869" t="s">
        <v>1437</v>
      </c>
      <c r="C869" t="s">
        <v>1243</v>
      </c>
      <c r="D869">
        <v>3735865</v>
      </c>
      <c r="E869" t="s">
        <v>70</v>
      </c>
      <c r="H869" s="35">
        <v>41386</v>
      </c>
      <c r="I869" t="s">
        <v>66</v>
      </c>
      <c r="J869">
        <v>-11</v>
      </c>
      <c r="K869" t="s">
        <v>11</v>
      </c>
      <c r="M869" t="s">
        <v>67</v>
      </c>
      <c r="N869">
        <v>4370002</v>
      </c>
      <c r="O869" t="s">
        <v>68</v>
      </c>
      <c r="P869" s="35">
        <v>45181</v>
      </c>
      <c r="Q869" t="s">
        <v>56</v>
      </c>
      <c r="R869" s="35">
        <v>45107</v>
      </c>
      <c r="T869" t="s">
        <v>63</v>
      </c>
      <c r="U869">
        <v>595</v>
      </c>
      <c r="X869">
        <v>5</v>
      </c>
      <c r="Y869" t="s">
        <v>58</v>
      </c>
      <c r="AB869" s="35">
        <v>45108</v>
      </c>
      <c r="AC869" t="s">
        <v>59</v>
      </c>
      <c r="AL869">
        <v>1</v>
      </c>
      <c r="AM869">
        <v>0</v>
      </c>
    </row>
    <row r="870" spans="1:39" x14ac:dyDescent="0.3">
      <c r="A870">
        <v>1449275</v>
      </c>
      <c r="B870" t="s">
        <v>1438</v>
      </c>
      <c r="C870" t="s">
        <v>251</v>
      </c>
      <c r="D870">
        <v>4115585</v>
      </c>
      <c r="E870" t="s">
        <v>70</v>
      </c>
      <c r="F870" t="s">
        <v>70</v>
      </c>
      <c r="H870" s="35">
        <v>40539</v>
      </c>
      <c r="I870" t="s">
        <v>110</v>
      </c>
      <c r="J870">
        <v>-14</v>
      </c>
      <c r="K870" t="s">
        <v>11</v>
      </c>
      <c r="M870" t="s">
        <v>181</v>
      </c>
      <c r="N870">
        <v>4410612</v>
      </c>
      <c r="O870" t="s">
        <v>213</v>
      </c>
      <c r="P870" s="35">
        <v>45176</v>
      </c>
      <c r="Q870" t="s">
        <v>56</v>
      </c>
      <c r="R870" s="35">
        <v>44848</v>
      </c>
      <c r="T870" t="s">
        <v>63</v>
      </c>
      <c r="U870">
        <v>529</v>
      </c>
      <c r="X870">
        <v>5</v>
      </c>
      <c r="Y870" t="s">
        <v>58</v>
      </c>
      <c r="AC870" t="s">
        <v>59</v>
      </c>
      <c r="AL870">
        <v>0</v>
      </c>
      <c r="AM870">
        <v>0</v>
      </c>
    </row>
    <row r="871" spans="1:39" x14ac:dyDescent="0.3">
      <c r="A871">
        <v>1524305</v>
      </c>
      <c r="B871" t="s">
        <v>1439</v>
      </c>
      <c r="C871" t="s">
        <v>396</v>
      </c>
      <c r="D871">
        <v>2816888</v>
      </c>
      <c r="E871" t="s">
        <v>70</v>
      </c>
      <c r="H871" s="35">
        <v>40276</v>
      </c>
      <c r="I871" t="s">
        <v>110</v>
      </c>
      <c r="J871">
        <v>-14</v>
      </c>
      <c r="K871" t="s">
        <v>11</v>
      </c>
      <c r="M871" t="s">
        <v>69</v>
      </c>
      <c r="N871">
        <v>4280048</v>
      </c>
      <c r="O871" t="s">
        <v>215</v>
      </c>
      <c r="P871" s="35">
        <v>45197</v>
      </c>
      <c r="Q871" t="s">
        <v>56</v>
      </c>
      <c r="R871" s="35">
        <v>45197</v>
      </c>
      <c r="T871" t="s">
        <v>63</v>
      </c>
      <c r="U871">
        <v>500</v>
      </c>
      <c r="X871">
        <v>5</v>
      </c>
      <c r="Y871" t="s">
        <v>58</v>
      </c>
      <c r="AC871" t="s">
        <v>59</v>
      </c>
      <c r="AL871">
        <v>0</v>
      </c>
      <c r="AM871">
        <v>0</v>
      </c>
    </row>
    <row r="872" spans="1:39" x14ac:dyDescent="0.3">
      <c r="A872">
        <v>1275281</v>
      </c>
      <c r="B872" t="s">
        <v>1440</v>
      </c>
      <c r="C872" t="s">
        <v>159</v>
      </c>
      <c r="D872">
        <v>2815556</v>
      </c>
      <c r="E872" t="s">
        <v>70</v>
      </c>
      <c r="F872" t="s">
        <v>70</v>
      </c>
      <c r="H872" s="35">
        <v>40060</v>
      </c>
      <c r="I872" t="s">
        <v>102</v>
      </c>
      <c r="J872">
        <v>-15</v>
      </c>
      <c r="K872" t="s">
        <v>11</v>
      </c>
      <c r="M872" t="s">
        <v>69</v>
      </c>
      <c r="N872">
        <v>4280681</v>
      </c>
      <c r="O872" t="s">
        <v>91</v>
      </c>
      <c r="P872" s="35">
        <v>45180</v>
      </c>
      <c r="Q872" t="s">
        <v>56</v>
      </c>
      <c r="R872" s="35">
        <v>43732</v>
      </c>
      <c r="T872" t="s">
        <v>63</v>
      </c>
      <c r="U872">
        <v>513</v>
      </c>
      <c r="X872">
        <v>5</v>
      </c>
      <c r="Y872" t="s">
        <v>58</v>
      </c>
      <c r="AC872" t="s">
        <v>59</v>
      </c>
      <c r="AL872">
        <v>0</v>
      </c>
      <c r="AM872">
        <v>0</v>
      </c>
    </row>
    <row r="873" spans="1:39" x14ac:dyDescent="0.3">
      <c r="A873">
        <v>1428906</v>
      </c>
      <c r="B873" t="s">
        <v>1441</v>
      </c>
      <c r="C873" t="s">
        <v>881</v>
      </c>
      <c r="D873">
        <v>3734102</v>
      </c>
      <c r="E873" t="s">
        <v>70</v>
      </c>
      <c r="F873" t="s">
        <v>53</v>
      </c>
      <c r="H873" s="35">
        <v>40322</v>
      </c>
      <c r="I873" t="s">
        <v>110</v>
      </c>
      <c r="J873">
        <v>-14</v>
      </c>
      <c r="K873" t="s">
        <v>11</v>
      </c>
      <c r="M873" t="s">
        <v>67</v>
      </c>
      <c r="N873">
        <v>4370307</v>
      </c>
      <c r="O873" t="s">
        <v>260</v>
      </c>
      <c r="P873" s="35">
        <v>45198</v>
      </c>
      <c r="Q873" t="s">
        <v>56</v>
      </c>
      <c r="R873" s="35">
        <v>44824</v>
      </c>
      <c r="T873" t="s">
        <v>63</v>
      </c>
      <c r="U873">
        <v>500</v>
      </c>
      <c r="X873">
        <v>5</v>
      </c>
      <c r="Y873" t="s">
        <v>58</v>
      </c>
      <c r="AC873" t="s">
        <v>59</v>
      </c>
      <c r="AL873">
        <v>0</v>
      </c>
      <c r="AM873">
        <v>0</v>
      </c>
    </row>
    <row r="874" spans="1:39" x14ac:dyDescent="0.3">
      <c r="A874">
        <v>1539818</v>
      </c>
      <c r="B874" t="s">
        <v>1441</v>
      </c>
      <c r="C874" t="s">
        <v>279</v>
      </c>
      <c r="D874">
        <v>4538408</v>
      </c>
      <c r="E874" t="s">
        <v>53</v>
      </c>
      <c r="H874" s="35">
        <v>39398</v>
      </c>
      <c r="I874" t="s">
        <v>125</v>
      </c>
      <c r="J874">
        <v>-17</v>
      </c>
      <c r="K874" t="s">
        <v>11</v>
      </c>
      <c r="M874" t="s">
        <v>54</v>
      </c>
      <c r="N874">
        <v>4450757</v>
      </c>
      <c r="O874" t="s">
        <v>225</v>
      </c>
      <c r="P874" s="35">
        <v>45219</v>
      </c>
      <c r="Q874" t="s">
        <v>56</v>
      </c>
      <c r="R874" s="35">
        <v>45219</v>
      </c>
      <c r="T874" t="s">
        <v>63</v>
      </c>
      <c r="U874">
        <v>500</v>
      </c>
      <c r="X874">
        <v>5</v>
      </c>
      <c r="Y874" t="s">
        <v>58</v>
      </c>
      <c r="AC874" t="s">
        <v>59</v>
      </c>
      <c r="AL874">
        <v>0</v>
      </c>
      <c r="AM874">
        <v>0</v>
      </c>
    </row>
    <row r="875" spans="1:39" x14ac:dyDescent="0.3">
      <c r="A875">
        <v>1448184</v>
      </c>
      <c r="B875" t="s">
        <v>1442</v>
      </c>
      <c r="C875" t="s">
        <v>251</v>
      </c>
      <c r="D875">
        <v>2816589</v>
      </c>
      <c r="E875" t="s">
        <v>53</v>
      </c>
      <c r="F875" t="s">
        <v>53</v>
      </c>
      <c r="H875" s="35">
        <v>40802</v>
      </c>
      <c r="I875" t="s">
        <v>90</v>
      </c>
      <c r="J875">
        <v>-13</v>
      </c>
      <c r="K875" t="s">
        <v>11</v>
      </c>
      <c r="M875" t="s">
        <v>69</v>
      </c>
      <c r="N875">
        <v>4280716</v>
      </c>
      <c r="O875" t="s">
        <v>489</v>
      </c>
      <c r="P875" s="35">
        <v>45231</v>
      </c>
      <c r="Q875" t="s">
        <v>56</v>
      </c>
      <c r="R875" s="35">
        <v>44846</v>
      </c>
      <c r="S875" s="35">
        <v>45189</v>
      </c>
      <c r="T875" t="s">
        <v>57</v>
      </c>
      <c r="U875">
        <v>500</v>
      </c>
      <c r="X875">
        <v>5</v>
      </c>
      <c r="Y875" t="s">
        <v>58</v>
      </c>
      <c r="AC875" t="s">
        <v>59</v>
      </c>
      <c r="AL875">
        <v>1</v>
      </c>
      <c r="AM875">
        <v>0</v>
      </c>
    </row>
    <row r="876" spans="1:39" x14ac:dyDescent="0.3">
      <c r="A876">
        <v>1510350</v>
      </c>
      <c r="B876" t="s">
        <v>1443</v>
      </c>
      <c r="C876" t="s">
        <v>1444</v>
      </c>
      <c r="D876">
        <v>2816778</v>
      </c>
      <c r="E876" t="s">
        <v>53</v>
      </c>
      <c r="H876" s="35">
        <v>39919</v>
      </c>
      <c r="I876" t="s">
        <v>102</v>
      </c>
      <c r="J876">
        <v>-15</v>
      </c>
      <c r="K876" t="s">
        <v>11</v>
      </c>
      <c r="M876" t="s">
        <v>69</v>
      </c>
      <c r="N876">
        <v>4280045</v>
      </c>
      <c r="O876" t="s">
        <v>172</v>
      </c>
      <c r="P876" s="35">
        <v>45181</v>
      </c>
      <c r="Q876" t="s">
        <v>56</v>
      </c>
      <c r="R876" s="35">
        <v>45181</v>
      </c>
      <c r="T876" t="s">
        <v>63</v>
      </c>
      <c r="U876">
        <v>500</v>
      </c>
      <c r="X876">
        <v>5</v>
      </c>
      <c r="Y876" t="s">
        <v>58</v>
      </c>
      <c r="AC876" t="s">
        <v>59</v>
      </c>
      <c r="AL876">
        <v>1</v>
      </c>
      <c r="AM876">
        <v>0</v>
      </c>
    </row>
    <row r="877" spans="1:39" x14ac:dyDescent="0.3">
      <c r="A877">
        <v>1530833</v>
      </c>
      <c r="B877" t="s">
        <v>1446</v>
      </c>
      <c r="C877" t="s">
        <v>391</v>
      </c>
      <c r="D877">
        <v>3736352</v>
      </c>
      <c r="E877" t="s">
        <v>53</v>
      </c>
      <c r="H877" s="35">
        <v>40592</v>
      </c>
      <c r="I877" t="s">
        <v>90</v>
      </c>
      <c r="J877">
        <v>-13</v>
      </c>
      <c r="K877" t="s">
        <v>11</v>
      </c>
      <c r="M877" t="s">
        <v>67</v>
      </c>
      <c r="N877">
        <v>4370694</v>
      </c>
      <c r="O877" t="s">
        <v>103</v>
      </c>
      <c r="P877" s="35">
        <v>45204</v>
      </c>
      <c r="Q877" t="s">
        <v>56</v>
      </c>
      <c r="R877" s="35">
        <v>45204</v>
      </c>
      <c r="S877" s="35">
        <v>45191</v>
      </c>
      <c r="T877" t="s">
        <v>57</v>
      </c>
      <c r="U877">
        <v>500</v>
      </c>
      <c r="X877">
        <v>5</v>
      </c>
      <c r="Y877" t="s">
        <v>58</v>
      </c>
      <c r="AC877" t="s">
        <v>59</v>
      </c>
      <c r="AL877">
        <v>0</v>
      </c>
      <c r="AM877">
        <v>0</v>
      </c>
    </row>
    <row r="878" spans="1:39" x14ac:dyDescent="0.3">
      <c r="A878">
        <v>1532772</v>
      </c>
      <c r="B878" t="s">
        <v>1447</v>
      </c>
      <c r="C878" t="s">
        <v>1261</v>
      </c>
      <c r="D878">
        <v>3611654</v>
      </c>
      <c r="E878" t="s">
        <v>70</v>
      </c>
      <c r="H878" s="35">
        <v>40804</v>
      </c>
      <c r="I878" t="s">
        <v>90</v>
      </c>
      <c r="J878">
        <v>-13</v>
      </c>
      <c r="K878" t="s">
        <v>11</v>
      </c>
      <c r="M878" t="s">
        <v>77</v>
      </c>
      <c r="N878">
        <v>4360454</v>
      </c>
      <c r="O878" t="s">
        <v>163</v>
      </c>
      <c r="P878" s="35">
        <v>45207</v>
      </c>
      <c r="Q878" t="s">
        <v>56</v>
      </c>
      <c r="R878" s="35">
        <v>45207</v>
      </c>
      <c r="T878" t="s">
        <v>63</v>
      </c>
      <c r="U878">
        <v>500</v>
      </c>
      <c r="X878">
        <v>5</v>
      </c>
      <c r="Y878" t="s">
        <v>58</v>
      </c>
      <c r="AC878" t="s">
        <v>59</v>
      </c>
      <c r="AL878">
        <v>0</v>
      </c>
      <c r="AM878">
        <v>0</v>
      </c>
    </row>
    <row r="879" spans="1:39" x14ac:dyDescent="0.3">
      <c r="A879">
        <v>1522568</v>
      </c>
      <c r="B879" t="s">
        <v>1448</v>
      </c>
      <c r="C879" t="s">
        <v>1449</v>
      </c>
      <c r="D879">
        <v>4538234</v>
      </c>
      <c r="E879" t="s">
        <v>53</v>
      </c>
      <c r="H879" s="35">
        <v>42180</v>
      </c>
      <c r="I879" t="s">
        <v>53</v>
      </c>
      <c r="J879">
        <v>-9</v>
      </c>
      <c r="K879" t="s">
        <v>11</v>
      </c>
      <c r="M879" t="s">
        <v>54</v>
      </c>
      <c r="N879">
        <v>4450417</v>
      </c>
      <c r="O879" t="s">
        <v>160</v>
      </c>
      <c r="P879" s="35">
        <v>45196</v>
      </c>
      <c r="Q879" t="s">
        <v>56</v>
      </c>
      <c r="R879" s="35">
        <v>45196</v>
      </c>
      <c r="T879" t="s">
        <v>63</v>
      </c>
      <c r="U879">
        <v>500</v>
      </c>
      <c r="X879">
        <v>5</v>
      </c>
      <c r="Y879" t="s">
        <v>58</v>
      </c>
      <c r="AC879" t="s">
        <v>59</v>
      </c>
      <c r="AL879">
        <v>0</v>
      </c>
      <c r="AM879">
        <v>0</v>
      </c>
    </row>
    <row r="880" spans="1:39" x14ac:dyDescent="0.3">
      <c r="A880">
        <v>1536713</v>
      </c>
      <c r="B880" t="s">
        <v>1448</v>
      </c>
      <c r="C880" t="s">
        <v>342</v>
      </c>
      <c r="D880">
        <v>3611668</v>
      </c>
      <c r="E880" t="s">
        <v>53</v>
      </c>
      <c r="H880" s="35">
        <v>40837</v>
      </c>
      <c r="I880" t="s">
        <v>90</v>
      </c>
      <c r="J880">
        <v>-13</v>
      </c>
      <c r="K880" t="s">
        <v>11</v>
      </c>
      <c r="M880" t="s">
        <v>77</v>
      </c>
      <c r="N880">
        <v>4360315</v>
      </c>
      <c r="O880" t="s">
        <v>480</v>
      </c>
      <c r="P880" s="35">
        <v>45212</v>
      </c>
      <c r="Q880" t="s">
        <v>56</v>
      </c>
      <c r="R880" s="35">
        <v>45212</v>
      </c>
      <c r="S880" s="35">
        <v>45197</v>
      </c>
      <c r="T880" t="s">
        <v>57</v>
      </c>
      <c r="U880">
        <v>500</v>
      </c>
      <c r="X880">
        <v>5</v>
      </c>
      <c r="Y880" t="s">
        <v>58</v>
      </c>
      <c r="AC880" t="s">
        <v>59</v>
      </c>
      <c r="AL880">
        <v>1</v>
      </c>
      <c r="AM880">
        <v>1</v>
      </c>
    </row>
    <row r="881" spans="1:39" x14ac:dyDescent="0.3">
      <c r="A881">
        <v>1544290</v>
      </c>
      <c r="B881" t="s">
        <v>1448</v>
      </c>
      <c r="C881" t="s">
        <v>984</v>
      </c>
      <c r="D881">
        <v>3736578</v>
      </c>
      <c r="E881" t="s">
        <v>53</v>
      </c>
      <c r="H881" s="35">
        <v>40960</v>
      </c>
      <c r="I881" t="s">
        <v>143</v>
      </c>
      <c r="J881">
        <v>-12</v>
      </c>
      <c r="K881" t="s">
        <v>11</v>
      </c>
      <c r="M881" t="s">
        <v>67</v>
      </c>
      <c r="N881">
        <v>4370442</v>
      </c>
      <c r="O881" t="s">
        <v>554</v>
      </c>
      <c r="P881" s="35">
        <v>45238</v>
      </c>
      <c r="Q881" t="s">
        <v>56</v>
      </c>
      <c r="R881" s="35">
        <v>45238</v>
      </c>
      <c r="S881" s="35">
        <v>45202</v>
      </c>
      <c r="T881" t="s">
        <v>57</v>
      </c>
      <c r="U881">
        <v>500</v>
      </c>
      <c r="X881">
        <v>5</v>
      </c>
      <c r="Y881" t="s">
        <v>58</v>
      </c>
      <c r="AC881" t="s">
        <v>59</v>
      </c>
      <c r="AL881">
        <v>0</v>
      </c>
      <c r="AM881">
        <v>0</v>
      </c>
    </row>
    <row r="882" spans="1:39" x14ac:dyDescent="0.3">
      <c r="A882">
        <v>1351519</v>
      </c>
      <c r="B882" t="s">
        <v>1448</v>
      </c>
      <c r="C882" t="s">
        <v>331</v>
      </c>
      <c r="D882">
        <v>3732983</v>
      </c>
      <c r="E882" t="s">
        <v>53</v>
      </c>
      <c r="F882" t="s">
        <v>53</v>
      </c>
      <c r="H882" s="35">
        <v>40892</v>
      </c>
      <c r="I882" t="s">
        <v>90</v>
      </c>
      <c r="J882">
        <v>-13</v>
      </c>
      <c r="K882" t="s">
        <v>11</v>
      </c>
      <c r="M882" t="s">
        <v>67</v>
      </c>
      <c r="N882">
        <v>4370349</v>
      </c>
      <c r="O882" t="s">
        <v>220</v>
      </c>
      <c r="P882" s="35">
        <v>45209</v>
      </c>
      <c r="Q882" t="s">
        <v>56</v>
      </c>
      <c r="R882" s="35">
        <v>44466</v>
      </c>
      <c r="T882" t="s">
        <v>63</v>
      </c>
      <c r="U882">
        <v>500</v>
      </c>
      <c r="X882">
        <v>5</v>
      </c>
      <c r="Y882" t="s">
        <v>58</v>
      </c>
      <c r="AC882" t="s">
        <v>59</v>
      </c>
      <c r="AL882">
        <v>0</v>
      </c>
      <c r="AM882">
        <v>0</v>
      </c>
    </row>
    <row r="883" spans="1:39" x14ac:dyDescent="0.3">
      <c r="A883">
        <v>1539902</v>
      </c>
      <c r="B883" t="s">
        <v>1450</v>
      </c>
      <c r="C883" t="s">
        <v>771</v>
      </c>
      <c r="D883">
        <v>1811361</v>
      </c>
      <c r="E883" t="s">
        <v>53</v>
      </c>
      <c r="H883" s="35">
        <v>41183</v>
      </c>
      <c r="I883" t="s">
        <v>143</v>
      </c>
      <c r="J883">
        <v>-12</v>
      </c>
      <c r="K883" t="s">
        <v>11</v>
      </c>
      <c r="M883" t="s">
        <v>71</v>
      </c>
      <c r="N883">
        <v>4180621</v>
      </c>
      <c r="O883" t="s">
        <v>770</v>
      </c>
      <c r="P883" s="35">
        <v>45219</v>
      </c>
      <c r="Q883" t="s">
        <v>56</v>
      </c>
      <c r="R883" s="35">
        <v>45219</v>
      </c>
      <c r="T883" t="s">
        <v>63</v>
      </c>
      <c r="U883">
        <v>500</v>
      </c>
      <c r="X883">
        <v>5</v>
      </c>
      <c r="Y883" t="s">
        <v>58</v>
      </c>
      <c r="AC883" t="s">
        <v>59</v>
      </c>
      <c r="AL883">
        <v>0</v>
      </c>
      <c r="AM883">
        <v>0</v>
      </c>
    </row>
    <row r="884" spans="1:39" x14ac:dyDescent="0.3">
      <c r="A884">
        <v>1444343</v>
      </c>
      <c r="B884" t="s">
        <v>1451</v>
      </c>
      <c r="C884" t="s">
        <v>101</v>
      </c>
      <c r="D884">
        <v>3734473</v>
      </c>
      <c r="E884" t="s">
        <v>70</v>
      </c>
      <c r="F884" t="s">
        <v>53</v>
      </c>
      <c r="H884" s="35">
        <v>40604</v>
      </c>
      <c r="I884" t="s">
        <v>90</v>
      </c>
      <c r="J884">
        <v>-13</v>
      </c>
      <c r="K884" t="s">
        <v>11</v>
      </c>
      <c r="M884" t="s">
        <v>67</v>
      </c>
      <c r="N884">
        <v>4370002</v>
      </c>
      <c r="O884" t="s">
        <v>68</v>
      </c>
      <c r="P884" s="35">
        <v>45181</v>
      </c>
      <c r="Q884" t="s">
        <v>56</v>
      </c>
      <c r="R884" s="35">
        <v>44840</v>
      </c>
      <c r="T884" t="s">
        <v>63</v>
      </c>
      <c r="U884">
        <v>500</v>
      </c>
      <c r="X884">
        <v>5</v>
      </c>
      <c r="Y884" t="s">
        <v>58</v>
      </c>
      <c r="AC884" t="s">
        <v>59</v>
      </c>
      <c r="AL884">
        <v>0</v>
      </c>
      <c r="AM884">
        <v>0</v>
      </c>
    </row>
    <row r="885" spans="1:39" x14ac:dyDescent="0.3">
      <c r="A885">
        <v>1136247</v>
      </c>
      <c r="B885" t="s">
        <v>1452</v>
      </c>
      <c r="C885" t="s">
        <v>1453</v>
      </c>
      <c r="D885">
        <v>3728547</v>
      </c>
      <c r="E885" t="s">
        <v>70</v>
      </c>
      <c r="F885" t="s">
        <v>70</v>
      </c>
      <c r="H885" s="35">
        <v>39345</v>
      </c>
      <c r="I885" t="s">
        <v>125</v>
      </c>
      <c r="J885">
        <v>-17</v>
      </c>
      <c r="K885" t="s">
        <v>11</v>
      </c>
      <c r="M885" t="s">
        <v>67</v>
      </c>
      <c r="N885">
        <v>4370694</v>
      </c>
      <c r="O885" t="s">
        <v>103</v>
      </c>
      <c r="P885" s="35">
        <v>45204</v>
      </c>
      <c r="Q885" t="s">
        <v>56</v>
      </c>
      <c r="R885" s="35">
        <v>42656</v>
      </c>
      <c r="S885" s="35">
        <v>45199</v>
      </c>
      <c r="T885" t="s">
        <v>57</v>
      </c>
      <c r="U885">
        <v>796</v>
      </c>
      <c r="X885">
        <v>7</v>
      </c>
      <c r="Y885" t="s">
        <v>58</v>
      </c>
      <c r="AC885" t="s">
        <v>59</v>
      </c>
      <c r="AL885">
        <v>0</v>
      </c>
      <c r="AM885">
        <v>0</v>
      </c>
    </row>
    <row r="886" spans="1:39" x14ac:dyDescent="0.3">
      <c r="A886">
        <v>1436830</v>
      </c>
      <c r="B886" t="s">
        <v>1454</v>
      </c>
      <c r="C886" t="s">
        <v>610</v>
      </c>
      <c r="D886">
        <v>2816498</v>
      </c>
      <c r="E886" t="s">
        <v>53</v>
      </c>
      <c r="F886" t="s">
        <v>53</v>
      </c>
      <c r="H886" s="35">
        <v>43013</v>
      </c>
      <c r="I886" t="s">
        <v>53</v>
      </c>
      <c r="J886">
        <v>-9</v>
      </c>
      <c r="K886" t="s">
        <v>6</v>
      </c>
      <c r="M886" t="s">
        <v>69</v>
      </c>
      <c r="N886">
        <v>4280004</v>
      </c>
      <c r="O886" t="s">
        <v>99</v>
      </c>
      <c r="P886" s="35">
        <v>45177</v>
      </c>
      <c r="Q886" t="s">
        <v>56</v>
      </c>
      <c r="R886" s="35">
        <v>44832</v>
      </c>
      <c r="T886" t="s">
        <v>63</v>
      </c>
      <c r="U886">
        <v>500</v>
      </c>
      <c r="X886">
        <v>5</v>
      </c>
      <c r="Y886" t="s">
        <v>58</v>
      </c>
      <c r="AC886" t="s">
        <v>59</v>
      </c>
      <c r="AL886">
        <v>0</v>
      </c>
      <c r="AM886">
        <v>0</v>
      </c>
    </row>
    <row r="887" spans="1:39" x14ac:dyDescent="0.3">
      <c r="A887">
        <v>1547695</v>
      </c>
      <c r="B887" t="s">
        <v>1454</v>
      </c>
      <c r="C887" t="s">
        <v>1455</v>
      </c>
      <c r="D887">
        <v>4538541</v>
      </c>
      <c r="E887" t="s">
        <v>53</v>
      </c>
      <c r="H887" s="35">
        <v>42095</v>
      </c>
      <c r="I887" t="s">
        <v>53</v>
      </c>
      <c r="J887">
        <v>-9</v>
      </c>
      <c r="K887" t="s">
        <v>11</v>
      </c>
      <c r="M887" t="s">
        <v>54</v>
      </c>
      <c r="N887">
        <v>4450751</v>
      </c>
      <c r="O887" t="s">
        <v>187</v>
      </c>
      <c r="P887" s="35">
        <v>45247</v>
      </c>
      <c r="Q887" t="s">
        <v>56</v>
      </c>
      <c r="R887" s="35">
        <v>45247</v>
      </c>
      <c r="T887" t="s">
        <v>63</v>
      </c>
      <c r="U887">
        <v>500</v>
      </c>
      <c r="X887">
        <v>5</v>
      </c>
      <c r="Y887" t="s">
        <v>58</v>
      </c>
      <c r="AC887" t="s">
        <v>59</v>
      </c>
      <c r="AL887">
        <v>1</v>
      </c>
      <c r="AM887">
        <v>0</v>
      </c>
    </row>
    <row r="888" spans="1:39" x14ac:dyDescent="0.3">
      <c r="A888">
        <v>1517881</v>
      </c>
      <c r="B888" t="s">
        <v>1456</v>
      </c>
      <c r="C888" t="s">
        <v>1457</v>
      </c>
      <c r="D888">
        <v>4115917</v>
      </c>
      <c r="E888" t="s">
        <v>53</v>
      </c>
      <c r="H888" s="35">
        <v>41710</v>
      </c>
      <c r="I888" t="s">
        <v>85</v>
      </c>
      <c r="J888">
        <v>-10</v>
      </c>
      <c r="K888" t="s">
        <v>11</v>
      </c>
      <c r="M888" t="s">
        <v>181</v>
      </c>
      <c r="N888">
        <v>4410612</v>
      </c>
      <c r="O888" t="s">
        <v>213</v>
      </c>
      <c r="P888" s="35">
        <v>45190</v>
      </c>
      <c r="Q888" t="s">
        <v>56</v>
      </c>
      <c r="R888" s="35">
        <v>45190</v>
      </c>
      <c r="S888" s="35">
        <v>45162</v>
      </c>
      <c r="T888" t="s">
        <v>57</v>
      </c>
      <c r="U888">
        <v>500</v>
      </c>
      <c r="X888">
        <v>5</v>
      </c>
      <c r="Y888" t="s">
        <v>58</v>
      </c>
      <c r="AC888" t="s">
        <v>59</v>
      </c>
      <c r="AL888">
        <v>0</v>
      </c>
      <c r="AM888">
        <v>0</v>
      </c>
    </row>
    <row r="889" spans="1:39" x14ac:dyDescent="0.3">
      <c r="A889">
        <v>1558942</v>
      </c>
      <c r="B889" t="s">
        <v>1458</v>
      </c>
      <c r="C889" t="s">
        <v>1459</v>
      </c>
      <c r="D889">
        <v>2817089</v>
      </c>
      <c r="E889" t="s">
        <v>76</v>
      </c>
      <c r="H889" s="35">
        <v>41333</v>
      </c>
      <c r="I889" t="s">
        <v>66</v>
      </c>
      <c r="J889">
        <v>-11</v>
      </c>
      <c r="K889" t="s">
        <v>6</v>
      </c>
      <c r="M889" t="s">
        <v>69</v>
      </c>
      <c r="N889">
        <v>4280121</v>
      </c>
      <c r="O889" t="s">
        <v>286</v>
      </c>
      <c r="P889" s="35">
        <v>45309</v>
      </c>
      <c r="Q889" t="s">
        <v>56</v>
      </c>
      <c r="R889" s="35">
        <v>45309</v>
      </c>
      <c r="T889" t="s">
        <v>63</v>
      </c>
      <c r="U889">
        <v>500</v>
      </c>
      <c r="X889">
        <v>5</v>
      </c>
      <c r="Y889" t="s">
        <v>58</v>
      </c>
      <c r="AC889" t="s">
        <v>59</v>
      </c>
      <c r="AL889">
        <v>0</v>
      </c>
      <c r="AM889">
        <v>0</v>
      </c>
    </row>
    <row r="890" spans="1:39" x14ac:dyDescent="0.3">
      <c r="A890">
        <v>1547437</v>
      </c>
      <c r="B890" t="s">
        <v>1460</v>
      </c>
      <c r="C890" t="s">
        <v>547</v>
      </c>
      <c r="D890">
        <v>1811408</v>
      </c>
      <c r="E890" t="s">
        <v>53</v>
      </c>
      <c r="H890" s="35">
        <v>40232</v>
      </c>
      <c r="I890" t="s">
        <v>110</v>
      </c>
      <c r="J890">
        <v>-14</v>
      </c>
      <c r="K890" t="s">
        <v>11</v>
      </c>
      <c r="M890" t="s">
        <v>71</v>
      </c>
      <c r="N890">
        <v>4180174</v>
      </c>
      <c r="O890" t="s">
        <v>190</v>
      </c>
      <c r="P890" s="35">
        <v>45246</v>
      </c>
      <c r="Q890" t="s">
        <v>56</v>
      </c>
      <c r="R890" s="35">
        <v>45246</v>
      </c>
      <c r="T890" t="s">
        <v>63</v>
      </c>
      <c r="U890">
        <v>500</v>
      </c>
      <c r="X890">
        <v>5</v>
      </c>
      <c r="Y890" t="s">
        <v>58</v>
      </c>
      <c r="AC890" t="s">
        <v>59</v>
      </c>
      <c r="AL890">
        <v>0</v>
      </c>
      <c r="AM890">
        <v>0</v>
      </c>
    </row>
    <row r="891" spans="1:39" x14ac:dyDescent="0.3">
      <c r="A891">
        <v>1512751</v>
      </c>
      <c r="B891" t="s">
        <v>1461</v>
      </c>
      <c r="C891" t="s">
        <v>1003</v>
      </c>
      <c r="D891">
        <v>4538082</v>
      </c>
      <c r="E891" t="s">
        <v>53</v>
      </c>
      <c r="H891" s="35">
        <v>40188</v>
      </c>
      <c r="I891" t="s">
        <v>110</v>
      </c>
      <c r="J891">
        <v>-14</v>
      </c>
      <c r="K891" t="s">
        <v>11</v>
      </c>
      <c r="M891" t="s">
        <v>54</v>
      </c>
      <c r="N891">
        <v>4450571</v>
      </c>
      <c r="O891" t="s">
        <v>332</v>
      </c>
      <c r="P891" s="35">
        <v>45184</v>
      </c>
      <c r="Q891" t="s">
        <v>56</v>
      </c>
      <c r="R891" s="35">
        <v>45184</v>
      </c>
      <c r="S891" s="35">
        <v>45142</v>
      </c>
      <c r="T891" t="s">
        <v>57</v>
      </c>
      <c r="U891">
        <v>500</v>
      </c>
      <c r="X891">
        <v>5</v>
      </c>
      <c r="Y891" t="s">
        <v>58</v>
      </c>
      <c r="AC891" t="s">
        <v>59</v>
      </c>
      <c r="AL891">
        <v>0</v>
      </c>
      <c r="AM891">
        <v>0</v>
      </c>
    </row>
    <row r="892" spans="1:39" x14ac:dyDescent="0.3">
      <c r="A892">
        <v>1478080</v>
      </c>
      <c r="B892" t="s">
        <v>1462</v>
      </c>
      <c r="C892" t="s">
        <v>1463</v>
      </c>
      <c r="D892">
        <v>1811083</v>
      </c>
      <c r="E892" t="s">
        <v>53</v>
      </c>
      <c r="F892" t="s">
        <v>53</v>
      </c>
      <c r="H892" s="35">
        <v>41761</v>
      </c>
      <c r="I892" t="s">
        <v>85</v>
      </c>
      <c r="J892">
        <v>-10</v>
      </c>
      <c r="K892" t="s">
        <v>6</v>
      </c>
      <c r="M892" t="s">
        <v>71</v>
      </c>
      <c r="N892">
        <v>4180530</v>
      </c>
      <c r="O892" t="s">
        <v>942</v>
      </c>
      <c r="P892" s="35">
        <v>45252</v>
      </c>
      <c r="Q892" t="s">
        <v>56</v>
      </c>
      <c r="R892" s="35">
        <v>44997</v>
      </c>
      <c r="T892" t="s">
        <v>63</v>
      </c>
      <c r="U892">
        <v>500</v>
      </c>
      <c r="X892">
        <v>5</v>
      </c>
      <c r="Y892" t="s">
        <v>58</v>
      </c>
      <c r="AC892" t="s">
        <v>59</v>
      </c>
      <c r="AL892">
        <v>1</v>
      </c>
      <c r="AM892">
        <v>0</v>
      </c>
    </row>
    <row r="893" spans="1:39" x14ac:dyDescent="0.3">
      <c r="A893">
        <v>1517777</v>
      </c>
      <c r="B893" t="s">
        <v>1462</v>
      </c>
      <c r="C893" t="s">
        <v>180</v>
      </c>
      <c r="D893">
        <v>4538165</v>
      </c>
      <c r="E893" t="s">
        <v>53</v>
      </c>
      <c r="H893" s="35">
        <v>42128</v>
      </c>
      <c r="I893" t="s">
        <v>53</v>
      </c>
      <c r="J893">
        <v>-9</v>
      </c>
      <c r="K893" t="s">
        <v>11</v>
      </c>
      <c r="M893" t="s">
        <v>54</v>
      </c>
      <c r="N893">
        <v>4450753</v>
      </c>
      <c r="O893" t="s">
        <v>441</v>
      </c>
      <c r="P893" s="35">
        <v>45190</v>
      </c>
      <c r="Q893" t="s">
        <v>56</v>
      </c>
      <c r="R893" s="35">
        <v>45190</v>
      </c>
      <c r="T893" t="s">
        <v>63</v>
      </c>
      <c r="U893">
        <v>500</v>
      </c>
      <c r="X893">
        <v>5</v>
      </c>
      <c r="Y893" t="s">
        <v>58</v>
      </c>
      <c r="AC893" t="s">
        <v>59</v>
      </c>
      <c r="AL893">
        <v>0</v>
      </c>
      <c r="AM893">
        <v>0</v>
      </c>
    </row>
    <row r="894" spans="1:39" x14ac:dyDescent="0.3">
      <c r="A894">
        <v>1546029</v>
      </c>
      <c r="B894" t="s">
        <v>1462</v>
      </c>
      <c r="C894" t="s">
        <v>1464</v>
      </c>
      <c r="D894">
        <v>1811398</v>
      </c>
      <c r="E894" t="s">
        <v>53</v>
      </c>
      <c r="H894" s="35">
        <v>42537</v>
      </c>
      <c r="I894" t="s">
        <v>53</v>
      </c>
      <c r="J894">
        <v>-9</v>
      </c>
      <c r="K894" t="s">
        <v>6</v>
      </c>
      <c r="M894" t="s">
        <v>71</v>
      </c>
      <c r="N894">
        <v>4180530</v>
      </c>
      <c r="O894" t="s">
        <v>942</v>
      </c>
      <c r="P894" s="35">
        <v>45243</v>
      </c>
      <c r="Q894" t="s">
        <v>56</v>
      </c>
      <c r="R894" s="35">
        <v>45243</v>
      </c>
      <c r="T894" t="s">
        <v>63</v>
      </c>
      <c r="U894">
        <v>500</v>
      </c>
      <c r="X894">
        <v>5</v>
      </c>
      <c r="Y894" t="s">
        <v>58</v>
      </c>
      <c r="AC894" t="s">
        <v>59</v>
      </c>
      <c r="AL894">
        <v>0</v>
      </c>
      <c r="AM894">
        <v>0</v>
      </c>
    </row>
    <row r="895" spans="1:39" x14ac:dyDescent="0.3">
      <c r="A895">
        <v>1510682</v>
      </c>
      <c r="B895" t="s">
        <v>1462</v>
      </c>
      <c r="C895" t="s">
        <v>231</v>
      </c>
      <c r="D895">
        <v>4115872</v>
      </c>
      <c r="E895" t="s">
        <v>70</v>
      </c>
      <c r="H895" s="35">
        <v>41405</v>
      </c>
      <c r="I895" t="s">
        <v>66</v>
      </c>
      <c r="J895">
        <v>-11</v>
      </c>
      <c r="K895" t="s">
        <v>11</v>
      </c>
      <c r="M895" t="s">
        <v>181</v>
      </c>
      <c r="N895">
        <v>4410083</v>
      </c>
      <c r="O895" t="s">
        <v>541</v>
      </c>
      <c r="P895" s="35">
        <v>45182</v>
      </c>
      <c r="Q895" t="s">
        <v>56</v>
      </c>
      <c r="R895" s="35">
        <v>45182</v>
      </c>
      <c r="T895" t="s">
        <v>63</v>
      </c>
      <c r="U895">
        <v>500</v>
      </c>
      <c r="X895">
        <v>5</v>
      </c>
      <c r="Y895" t="s">
        <v>58</v>
      </c>
      <c r="AC895" t="s">
        <v>59</v>
      </c>
      <c r="AL895">
        <v>0</v>
      </c>
      <c r="AM895">
        <v>0</v>
      </c>
    </row>
    <row r="896" spans="1:39" x14ac:dyDescent="0.3">
      <c r="A896">
        <v>1521941</v>
      </c>
      <c r="B896" t="s">
        <v>1465</v>
      </c>
      <c r="C896" t="s">
        <v>1466</v>
      </c>
      <c r="D896">
        <v>3611395</v>
      </c>
      <c r="E896" t="s">
        <v>76</v>
      </c>
      <c r="H896" s="35">
        <v>41709</v>
      </c>
      <c r="I896" t="s">
        <v>85</v>
      </c>
      <c r="J896">
        <v>-10</v>
      </c>
      <c r="K896" t="s">
        <v>6</v>
      </c>
      <c r="M896" t="s">
        <v>77</v>
      </c>
      <c r="N896">
        <v>4360002</v>
      </c>
      <c r="O896" t="s">
        <v>78</v>
      </c>
      <c r="P896" s="35">
        <v>45195</v>
      </c>
      <c r="Q896" t="s">
        <v>56</v>
      </c>
      <c r="R896" s="35">
        <v>45195</v>
      </c>
      <c r="T896" t="s">
        <v>63</v>
      </c>
      <c r="U896">
        <v>500</v>
      </c>
      <c r="X896">
        <v>5</v>
      </c>
      <c r="Y896" t="s">
        <v>58</v>
      </c>
      <c r="AC896" t="s">
        <v>59</v>
      </c>
      <c r="AL896">
        <v>0</v>
      </c>
      <c r="AM896">
        <v>0</v>
      </c>
    </row>
    <row r="897" spans="1:39" x14ac:dyDescent="0.3">
      <c r="A897">
        <v>1518368</v>
      </c>
      <c r="B897" t="s">
        <v>1467</v>
      </c>
      <c r="C897" t="s">
        <v>1468</v>
      </c>
      <c r="D897">
        <v>4538184</v>
      </c>
      <c r="E897" t="s">
        <v>53</v>
      </c>
      <c r="H897" s="35">
        <v>41311</v>
      </c>
      <c r="I897" t="s">
        <v>66</v>
      </c>
      <c r="J897">
        <v>-11</v>
      </c>
      <c r="K897" t="s">
        <v>11</v>
      </c>
      <c r="M897" t="s">
        <v>54</v>
      </c>
      <c r="N897">
        <v>4450773</v>
      </c>
      <c r="O897" t="s">
        <v>397</v>
      </c>
      <c r="P897" s="35">
        <v>45191</v>
      </c>
      <c r="Q897" t="s">
        <v>56</v>
      </c>
      <c r="R897" s="35">
        <v>45191</v>
      </c>
      <c r="T897" t="s">
        <v>63</v>
      </c>
      <c r="U897">
        <v>500</v>
      </c>
      <c r="X897">
        <v>5</v>
      </c>
      <c r="Y897" t="s">
        <v>58</v>
      </c>
      <c r="AC897" t="s">
        <v>59</v>
      </c>
      <c r="AL897">
        <v>1</v>
      </c>
      <c r="AM897">
        <v>0</v>
      </c>
    </row>
    <row r="898" spans="1:39" x14ac:dyDescent="0.3">
      <c r="A898">
        <v>1052346</v>
      </c>
      <c r="B898" t="s">
        <v>1469</v>
      </c>
      <c r="C898" t="s">
        <v>1470</v>
      </c>
      <c r="D898">
        <v>3726917</v>
      </c>
      <c r="E898" t="s">
        <v>70</v>
      </c>
      <c r="F898" t="s">
        <v>70</v>
      </c>
      <c r="H898" s="35">
        <v>38660</v>
      </c>
      <c r="I898" t="s">
        <v>262</v>
      </c>
      <c r="J898">
        <v>-19</v>
      </c>
      <c r="K898" t="s">
        <v>11</v>
      </c>
      <c r="M898" t="s">
        <v>67</v>
      </c>
      <c r="N898">
        <v>4370146</v>
      </c>
      <c r="O898" t="s">
        <v>408</v>
      </c>
      <c r="P898" s="35">
        <v>45171</v>
      </c>
      <c r="Q898" t="s">
        <v>56</v>
      </c>
      <c r="R898" s="35">
        <v>42127</v>
      </c>
      <c r="T898" t="s">
        <v>63</v>
      </c>
      <c r="U898">
        <v>1135</v>
      </c>
      <c r="X898">
        <v>11</v>
      </c>
      <c r="Y898" t="s">
        <v>58</v>
      </c>
      <c r="AC898" t="s">
        <v>59</v>
      </c>
      <c r="AL898">
        <v>0</v>
      </c>
      <c r="AM898">
        <v>0</v>
      </c>
    </row>
    <row r="899" spans="1:39" x14ac:dyDescent="0.3">
      <c r="A899">
        <v>1337727</v>
      </c>
      <c r="B899" t="s">
        <v>1471</v>
      </c>
      <c r="C899" t="s">
        <v>1472</v>
      </c>
      <c r="D899">
        <v>1810166</v>
      </c>
      <c r="E899" t="s">
        <v>70</v>
      </c>
      <c r="F899" t="s">
        <v>70</v>
      </c>
      <c r="H899" s="35">
        <v>39596</v>
      </c>
      <c r="I899" t="s">
        <v>98</v>
      </c>
      <c r="J899">
        <v>-16</v>
      </c>
      <c r="K899" t="s">
        <v>6</v>
      </c>
      <c r="M899" t="s">
        <v>71</v>
      </c>
      <c r="N899">
        <v>4180174</v>
      </c>
      <c r="O899" t="s">
        <v>190</v>
      </c>
      <c r="P899" s="35">
        <v>45184</v>
      </c>
      <c r="Q899" t="s">
        <v>56</v>
      </c>
      <c r="R899" s="35">
        <v>44446</v>
      </c>
      <c r="T899" t="s">
        <v>63</v>
      </c>
      <c r="U899">
        <v>662</v>
      </c>
      <c r="X899">
        <v>6</v>
      </c>
      <c r="Y899" t="s">
        <v>58</v>
      </c>
      <c r="AC899" t="s">
        <v>59</v>
      </c>
      <c r="AL899">
        <v>0</v>
      </c>
      <c r="AM899">
        <v>0</v>
      </c>
    </row>
    <row r="900" spans="1:39" x14ac:dyDescent="0.3">
      <c r="A900">
        <v>1529132</v>
      </c>
      <c r="B900" t="s">
        <v>1473</v>
      </c>
      <c r="C900" t="s">
        <v>1474</v>
      </c>
      <c r="D900">
        <v>3611642</v>
      </c>
      <c r="E900" t="s">
        <v>53</v>
      </c>
      <c r="H900" s="35">
        <v>40898</v>
      </c>
      <c r="I900" t="s">
        <v>90</v>
      </c>
      <c r="J900">
        <v>-13</v>
      </c>
      <c r="K900" t="s">
        <v>11</v>
      </c>
      <c r="M900" t="s">
        <v>77</v>
      </c>
      <c r="N900">
        <v>4360123</v>
      </c>
      <c r="O900" t="s">
        <v>116</v>
      </c>
      <c r="P900" s="35">
        <v>45203</v>
      </c>
      <c r="Q900" t="s">
        <v>56</v>
      </c>
      <c r="R900" s="35">
        <v>45203</v>
      </c>
      <c r="T900" t="s">
        <v>63</v>
      </c>
      <c r="U900">
        <v>500</v>
      </c>
      <c r="X900">
        <v>5</v>
      </c>
      <c r="Y900" t="s">
        <v>58</v>
      </c>
      <c r="AC900" t="s">
        <v>59</v>
      </c>
      <c r="AL900">
        <v>0</v>
      </c>
      <c r="AM900">
        <v>0</v>
      </c>
    </row>
    <row r="901" spans="1:39" x14ac:dyDescent="0.3">
      <c r="A901">
        <v>1335875</v>
      </c>
      <c r="B901" t="s">
        <v>1475</v>
      </c>
      <c r="C901" t="s">
        <v>384</v>
      </c>
      <c r="D901">
        <v>4532296</v>
      </c>
      <c r="E901" t="s">
        <v>70</v>
      </c>
      <c r="F901" t="s">
        <v>70</v>
      </c>
      <c r="H901" s="35">
        <v>39699</v>
      </c>
      <c r="I901" t="s">
        <v>98</v>
      </c>
      <c r="J901">
        <v>-16</v>
      </c>
      <c r="K901" t="s">
        <v>11</v>
      </c>
      <c r="M901" t="s">
        <v>54</v>
      </c>
      <c r="N901">
        <v>4450757</v>
      </c>
      <c r="O901" t="s">
        <v>225</v>
      </c>
      <c r="P901" s="35">
        <v>45209</v>
      </c>
      <c r="Q901" t="s">
        <v>56</v>
      </c>
      <c r="R901" s="35">
        <v>44434</v>
      </c>
      <c r="T901" t="s">
        <v>63</v>
      </c>
      <c r="U901">
        <v>500</v>
      </c>
      <c r="X901">
        <v>5</v>
      </c>
      <c r="Y901" t="s">
        <v>58</v>
      </c>
      <c r="AC901" t="s">
        <v>59</v>
      </c>
      <c r="AL901">
        <v>0</v>
      </c>
      <c r="AM901">
        <v>0</v>
      </c>
    </row>
    <row r="902" spans="1:39" x14ac:dyDescent="0.3">
      <c r="A902">
        <v>1357200</v>
      </c>
      <c r="B902" t="s">
        <v>1476</v>
      </c>
      <c r="C902" t="s">
        <v>251</v>
      </c>
      <c r="D902">
        <v>2816090</v>
      </c>
      <c r="E902" t="s">
        <v>70</v>
      </c>
      <c r="F902" t="s">
        <v>70</v>
      </c>
      <c r="H902" s="35">
        <v>39045</v>
      </c>
      <c r="I902" t="s">
        <v>94</v>
      </c>
      <c r="J902">
        <v>-18</v>
      </c>
      <c r="K902" t="s">
        <v>11</v>
      </c>
      <c r="M902" t="s">
        <v>69</v>
      </c>
      <c r="N902">
        <v>4280005</v>
      </c>
      <c r="O902" t="s">
        <v>205</v>
      </c>
      <c r="P902" s="35">
        <v>45190</v>
      </c>
      <c r="Q902" t="s">
        <v>56</v>
      </c>
      <c r="R902" s="35">
        <v>44473</v>
      </c>
      <c r="T902" t="s">
        <v>63</v>
      </c>
      <c r="U902">
        <v>744</v>
      </c>
      <c r="X902">
        <v>7</v>
      </c>
      <c r="Y902" t="s">
        <v>58</v>
      </c>
      <c r="AC902" t="s">
        <v>59</v>
      </c>
      <c r="AL902">
        <v>0</v>
      </c>
      <c r="AM902">
        <v>0</v>
      </c>
    </row>
    <row r="903" spans="1:39" x14ac:dyDescent="0.3">
      <c r="A903">
        <v>1512143</v>
      </c>
      <c r="B903" t="s">
        <v>1477</v>
      </c>
      <c r="C903" t="s">
        <v>1478</v>
      </c>
      <c r="D903">
        <v>4538073</v>
      </c>
      <c r="E903" t="s">
        <v>53</v>
      </c>
      <c r="H903" s="35">
        <v>41497</v>
      </c>
      <c r="I903" t="s">
        <v>66</v>
      </c>
      <c r="J903">
        <v>-11</v>
      </c>
      <c r="K903" t="s">
        <v>6</v>
      </c>
      <c r="M903" t="s">
        <v>54</v>
      </c>
      <c r="N903">
        <v>4450573</v>
      </c>
      <c r="O903" t="s">
        <v>392</v>
      </c>
      <c r="P903" s="35">
        <v>45184</v>
      </c>
      <c r="Q903" t="s">
        <v>56</v>
      </c>
      <c r="R903" s="35">
        <v>45184</v>
      </c>
      <c r="S903" s="35">
        <v>45142</v>
      </c>
      <c r="T903" t="s">
        <v>57</v>
      </c>
      <c r="U903">
        <v>500</v>
      </c>
      <c r="X903">
        <v>5</v>
      </c>
      <c r="Y903" t="s">
        <v>58</v>
      </c>
      <c r="AC903" t="s">
        <v>59</v>
      </c>
      <c r="AL903">
        <v>0</v>
      </c>
      <c r="AM903">
        <v>0</v>
      </c>
    </row>
    <row r="904" spans="1:39" x14ac:dyDescent="0.3">
      <c r="A904">
        <v>1511295</v>
      </c>
      <c r="B904" t="s">
        <v>1479</v>
      </c>
      <c r="C904" t="s">
        <v>1480</v>
      </c>
      <c r="D904">
        <v>3736018</v>
      </c>
      <c r="E904" t="s">
        <v>53</v>
      </c>
      <c r="H904" s="35">
        <v>43501</v>
      </c>
      <c r="I904" t="s">
        <v>53</v>
      </c>
      <c r="J904">
        <v>-9</v>
      </c>
      <c r="K904" t="s">
        <v>11</v>
      </c>
      <c r="M904" t="s">
        <v>67</v>
      </c>
      <c r="N904">
        <v>4370002</v>
      </c>
      <c r="O904" t="s">
        <v>68</v>
      </c>
      <c r="P904" s="35">
        <v>45182</v>
      </c>
      <c r="Q904" t="s">
        <v>56</v>
      </c>
      <c r="R904" s="35">
        <v>45182</v>
      </c>
      <c r="T904" t="s">
        <v>63</v>
      </c>
      <c r="U904">
        <v>500</v>
      </c>
      <c r="X904">
        <v>5</v>
      </c>
      <c r="Y904" t="s">
        <v>58</v>
      </c>
      <c r="AC904" t="s">
        <v>59</v>
      </c>
      <c r="AL904">
        <v>0</v>
      </c>
      <c r="AM904">
        <v>0</v>
      </c>
    </row>
    <row r="905" spans="1:39" x14ac:dyDescent="0.3">
      <c r="A905">
        <v>1451367</v>
      </c>
      <c r="B905" t="s">
        <v>1481</v>
      </c>
      <c r="C905" t="s">
        <v>356</v>
      </c>
      <c r="D905">
        <v>2816606</v>
      </c>
      <c r="E905" t="s">
        <v>53</v>
      </c>
      <c r="F905" t="s">
        <v>53</v>
      </c>
      <c r="H905" s="35">
        <v>41717</v>
      </c>
      <c r="I905" t="s">
        <v>85</v>
      </c>
      <c r="J905">
        <v>-10</v>
      </c>
      <c r="K905" t="s">
        <v>11</v>
      </c>
      <c r="M905" t="s">
        <v>69</v>
      </c>
      <c r="N905">
        <v>4280121</v>
      </c>
      <c r="O905" t="s">
        <v>286</v>
      </c>
      <c r="P905" s="35">
        <v>45259</v>
      </c>
      <c r="Q905" t="s">
        <v>56</v>
      </c>
      <c r="R905" s="35">
        <v>44853</v>
      </c>
      <c r="T905" t="s">
        <v>63</v>
      </c>
      <c r="U905">
        <v>500</v>
      </c>
      <c r="X905">
        <v>5</v>
      </c>
      <c r="Y905" t="s">
        <v>58</v>
      </c>
      <c r="AC905" t="s">
        <v>59</v>
      </c>
      <c r="AL905">
        <v>0</v>
      </c>
      <c r="AM905">
        <v>0</v>
      </c>
    </row>
    <row r="906" spans="1:39" x14ac:dyDescent="0.3">
      <c r="A906">
        <v>1170075</v>
      </c>
      <c r="B906" t="s">
        <v>1482</v>
      </c>
      <c r="C906" t="s">
        <v>724</v>
      </c>
      <c r="D906">
        <v>9145769</v>
      </c>
      <c r="E906" t="s">
        <v>70</v>
      </c>
      <c r="F906" t="s">
        <v>70</v>
      </c>
      <c r="H906" s="35">
        <v>38392</v>
      </c>
      <c r="I906" t="s">
        <v>262</v>
      </c>
      <c r="J906">
        <v>-19</v>
      </c>
      <c r="K906" t="s">
        <v>11</v>
      </c>
      <c r="M906" t="s">
        <v>54</v>
      </c>
      <c r="N906">
        <v>4450576</v>
      </c>
      <c r="O906" t="s">
        <v>587</v>
      </c>
      <c r="P906" s="35">
        <v>45144</v>
      </c>
      <c r="Q906" t="s">
        <v>56</v>
      </c>
      <c r="R906" s="35">
        <v>42997</v>
      </c>
      <c r="S906" s="35">
        <v>44845</v>
      </c>
      <c r="T906" t="s">
        <v>73</v>
      </c>
      <c r="U906">
        <v>738</v>
      </c>
      <c r="X906">
        <v>7</v>
      </c>
      <c r="Y906" t="s">
        <v>58</v>
      </c>
      <c r="AC906" t="s">
        <v>59</v>
      </c>
      <c r="AL906">
        <v>0</v>
      </c>
      <c r="AM906">
        <v>0</v>
      </c>
    </row>
    <row r="907" spans="1:39" x14ac:dyDescent="0.3">
      <c r="A907">
        <v>1370930</v>
      </c>
      <c r="B907" t="s">
        <v>1483</v>
      </c>
      <c r="C907" t="s">
        <v>106</v>
      </c>
      <c r="D907">
        <v>4532704</v>
      </c>
      <c r="E907" t="s">
        <v>53</v>
      </c>
      <c r="F907" t="s">
        <v>53</v>
      </c>
      <c r="H907" s="35">
        <v>39758</v>
      </c>
      <c r="I907" t="s">
        <v>98</v>
      </c>
      <c r="J907">
        <v>-16</v>
      </c>
      <c r="K907" t="s">
        <v>11</v>
      </c>
      <c r="M907" t="s">
        <v>54</v>
      </c>
      <c r="N907">
        <v>4450144</v>
      </c>
      <c r="O907" t="s">
        <v>374</v>
      </c>
      <c r="P907" s="35">
        <v>45177</v>
      </c>
      <c r="Q907" t="s">
        <v>56</v>
      </c>
      <c r="R907" s="35">
        <v>44498</v>
      </c>
      <c r="T907" t="s">
        <v>63</v>
      </c>
      <c r="U907">
        <v>500</v>
      </c>
      <c r="X907">
        <v>5</v>
      </c>
      <c r="Y907" t="s">
        <v>58</v>
      </c>
      <c r="AC907" t="s">
        <v>59</v>
      </c>
      <c r="AL907">
        <v>0</v>
      </c>
      <c r="AM907">
        <v>0</v>
      </c>
    </row>
    <row r="908" spans="1:39" x14ac:dyDescent="0.3">
      <c r="A908">
        <v>1448574</v>
      </c>
      <c r="B908" t="s">
        <v>1484</v>
      </c>
      <c r="C908" t="s">
        <v>342</v>
      </c>
      <c r="D908">
        <v>3734561</v>
      </c>
      <c r="E908" t="s">
        <v>53</v>
      </c>
      <c r="F908" t="s">
        <v>53</v>
      </c>
      <c r="H908" s="35">
        <v>41029</v>
      </c>
      <c r="I908" t="s">
        <v>143</v>
      </c>
      <c r="J908">
        <v>-12</v>
      </c>
      <c r="K908" t="s">
        <v>11</v>
      </c>
      <c r="M908" t="s">
        <v>67</v>
      </c>
      <c r="N908">
        <v>4370146</v>
      </c>
      <c r="O908" t="s">
        <v>408</v>
      </c>
      <c r="P908" s="35">
        <v>45183</v>
      </c>
      <c r="Q908" t="s">
        <v>56</v>
      </c>
      <c r="R908" s="35">
        <v>44847</v>
      </c>
      <c r="T908" t="s">
        <v>63</v>
      </c>
      <c r="U908">
        <v>500</v>
      </c>
      <c r="X908">
        <v>5</v>
      </c>
      <c r="Y908" t="s">
        <v>58</v>
      </c>
      <c r="AC908" t="s">
        <v>59</v>
      </c>
      <c r="AL908">
        <v>0</v>
      </c>
      <c r="AM908">
        <v>0</v>
      </c>
    </row>
    <row r="909" spans="1:39" x14ac:dyDescent="0.3">
      <c r="A909">
        <v>1557518</v>
      </c>
      <c r="B909" t="s">
        <v>1485</v>
      </c>
      <c r="C909" t="s">
        <v>1486</v>
      </c>
      <c r="D909">
        <v>1811482</v>
      </c>
      <c r="E909" t="s">
        <v>70</v>
      </c>
      <c r="H909" s="35">
        <v>40463</v>
      </c>
      <c r="I909" t="s">
        <v>110</v>
      </c>
      <c r="J909">
        <v>-14</v>
      </c>
      <c r="K909" t="s">
        <v>11</v>
      </c>
      <c r="M909" t="s">
        <v>71</v>
      </c>
      <c r="N909">
        <v>4180716</v>
      </c>
      <c r="O909" t="s">
        <v>626</v>
      </c>
      <c r="P909" s="35">
        <v>45301</v>
      </c>
      <c r="Q909" t="s">
        <v>56</v>
      </c>
      <c r="R909" s="35">
        <v>45301</v>
      </c>
      <c r="T909" t="s">
        <v>63</v>
      </c>
      <c r="U909">
        <v>500</v>
      </c>
      <c r="X909">
        <v>5</v>
      </c>
      <c r="Y909" t="s">
        <v>58</v>
      </c>
      <c r="AC909" t="s">
        <v>59</v>
      </c>
      <c r="AL909">
        <v>0</v>
      </c>
      <c r="AM909">
        <v>0</v>
      </c>
    </row>
    <row r="910" spans="1:39" x14ac:dyDescent="0.3">
      <c r="A910">
        <v>1548230</v>
      </c>
      <c r="B910" t="s">
        <v>1487</v>
      </c>
      <c r="C910" t="s">
        <v>192</v>
      </c>
      <c r="D910">
        <v>3736636</v>
      </c>
      <c r="E910" t="s">
        <v>53</v>
      </c>
      <c r="H910" s="35">
        <v>41375</v>
      </c>
      <c r="I910" t="s">
        <v>66</v>
      </c>
      <c r="J910">
        <v>-11</v>
      </c>
      <c r="K910" t="s">
        <v>11</v>
      </c>
      <c r="M910" t="s">
        <v>67</v>
      </c>
      <c r="N910">
        <v>4370146</v>
      </c>
      <c r="O910" t="s">
        <v>408</v>
      </c>
      <c r="P910" s="35">
        <v>45249</v>
      </c>
      <c r="Q910" t="s">
        <v>56</v>
      </c>
      <c r="R910" s="35">
        <v>45249</v>
      </c>
      <c r="T910" t="s">
        <v>63</v>
      </c>
      <c r="U910">
        <v>500</v>
      </c>
      <c r="X910">
        <v>5</v>
      </c>
      <c r="Y910" t="s">
        <v>58</v>
      </c>
      <c r="AC910" t="s">
        <v>59</v>
      </c>
      <c r="AL910">
        <v>0</v>
      </c>
      <c r="AM910">
        <v>0</v>
      </c>
    </row>
    <row r="911" spans="1:39" x14ac:dyDescent="0.3">
      <c r="A911">
        <v>1564050</v>
      </c>
      <c r="B911" t="s">
        <v>5367</v>
      </c>
      <c r="C911" t="s">
        <v>5368</v>
      </c>
      <c r="D911">
        <v>1811542</v>
      </c>
      <c r="E911" t="s">
        <v>76</v>
      </c>
      <c r="H911" s="35">
        <v>42137</v>
      </c>
      <c r="I911" t="s">
        <v>53</v>
      </c>
      <c r="J911">
        <v>-9</v>
      </c>
      <c r="K911" t="s">
        <v>6</v>
      </c>
      <c r="M911" t="s">
        <v>71</v>
      </c>
      <c r="N911">
        <v>4180696</v>
      </c>
      <c r="O911" t="s">
        <v>137</v>
      </c>
      <c r="P911" s="35">
        <v>45336</v>
      </c>
      <c r="Q911" t="s">
        <v>56</v>
      </c>
      <c r="R911" s="35">
        <v>45336</v>
      </c>
      <c r="T911" t="s">
        <v>63</v>
      </c>
      <c r="U911">
        <v>500</v>
      </c>
      <c r="X911">
        <v>5</v>
      </c>
      <c r="Y911" t="s">
        <v>58</v>
      </c>
      <c r="AC911" t="s">
        <v>59</v>
      </c>
      <c r="AL911">
        <v>0</v>
      </c>
      <c r="AM911">
        <v>0</v>
      </c>
    </row>
    <row r="912" spans="1:39" x14ac:dyDescent="0.3">
      <c r="A912">
        <v>1512977</v>
      </c>
      <c r="B912" t="s">
        <v>1488</v>
      </c>
      <c r="C912" t="s">
        <v>271</v>
      </c>
      <c r="D912">
        <v>3736050</v>
      </c>
      <c r="E912" t="s">
        <v>53</v>
      </c>
      <c r="H912" s="35">
        <v>41187</v>
      </c>
      <c r="I912" t="s">
        <v>143</v>
      </c>
      <c r="J912">
        <v>-12</v>
      </c>
      <c r="K912" t="s">
        <v>6</v>
      </c>
      <c r="M912" t="s">
        <v>67</v>
      </c>
      <c r="N912">
        <v>4370596</v>
      </c>
      <c r="O912" t="s">
        <v>280</v>
      </c>
      <c r="P912" s="35">
        <v>45185</v>
      </c>
      <c r="Q912" t="s">
        <v>56</v>
      </c>
      <c r="R912" s="35">
        <v>45185</v>
      </c>
      <c r="T912" t="s">
        <v>63</v>
      </c>
      <c r="U912">
        <v>500</v>
      </c>
      <c r="X912">
        <v>5</v>
      </c>
      <c r="Y912" t="s">
        <v>58</v>
      </c>
      <c r="AC912" t="s">
        <v>59</v>
      </c>
      <c r="AL912">
        <v>1</v>
      </c>
      <c r="AM912">
        <v>0</v>
      </c>
    </row>
    <row r="913" spans="1:39" x14ac:dyDescent="0.3">
      <c r="A913">
        <v>1526608</v>
      </c>
      <c r="B913" t="s">
        <v>1489</v>
      </c>
      <c r="C913" t="s">
        <v>279</v>
      </c>
      <c r="D913">
        <v>3736247</v>
      </c>
      <c r="E913" t="s">
        <v>53</v>
      </c>
      <c r="H913" s="35">
        <v>42262</v>
      </c>
      <c r="I913" t="s">
        <v>53</v>
      </c>
      <c r="J913">
        <v>-9</v>
      </c>
      <c r="K913" t="s">
        <v>11</v>
      </c>
      <c r="M913" t="s">
        <v>67</v>
      </c>
      <c r="N913">
        <v>4370033</v>
      </c>
      <c r="O913" t="s">
        <v>122</v>
      </c>
      <c r="P913" s="35">
        <v>45199</v>
      </c>
      <c r="Q913" t="s">
        <v>56</v>
      </c>
      <c r="R913" s="35">
        <v>45199</v>
      </c>
      <c r="T913" t="s">
        <v>63</v>
      </c>
      <c r="U913">
        <v>500</v>
      </c>
      <c r="X913">
        <v>5</v>
      </c>
      <c r="Y913" t="s">
        <v>58</v>
      </c>
      <c r="AC913" t="s">
        <v>59</v>
      </c>
      <c r="AL913">
        <v>0</v>
      </c>
      <c r="AM913">
        <v>0</v>
      </c>
    </row>
    <row r="914" spans="1:39" x14ac:dyDescent="0.3">
      <c r="A914">
        <v>1377084</v>
      </c>
      <c r="B914" t="s">
        <v>1490</v>
      </c>
      <c r="C914" t="s">
        <v>722</v>
      </c>
      <c r="D914">
        <v>4115205</v>
      </c>
      <c r="E914" t="s">
        <v>70</v>
      </c>
      <c r="F914" t="s">
        <v>70</v>
      </c>
      <c r="H914" s="35">
        <v>39693</v>
      </c>
      <c r="I914" t="s">
        <v>98</v>
      </c>
      <c r="J914">
        <v>-16</v>
      </c>
      <c r="K914" t="s">
        <v>11</v>
      </c>
      <c r="M914" t="s">
        <v>181</v>
      </c>
      <c r="N914">
        <v>4410612</v>
      </c>
      <c r="O914" t="s">
        <v>213</v>
      </c>
      <c r="P914" s="35">
        <v>45184</v>
      </c>
      <c r="Q914" t="s">
        <v>56</v>
      </c>
      <c r="R914" s="35">
        <v>44523</v>
      </c>
      <c r="T914" t="s">
        <v>63</v>
      </c>
      <c r="U914">
        <v>987</v>
      </c>
      <c r="X914">
        <v>9</v>
      </c>
      <c r="Y914" t="s">
        <v>58</v>
      </c>
      <c r="AC914" t="s">
        <v>59</v>
      </c>
      <c r="AL914">
        <v>0</v>
      </c>
      <c r="AM914">
        <v>0</v>
      </c>
    </row>
    <row r="915" spans="1:39" x14ac:dyDescent="0.3">
      <c r="A915">
        <v>1518001</v>
      </c>
      <c r="B915" t="s">
        <v>1491</v>
      </c>
      <c r="C915" t="s">
        <v>753</v>
      </c>
      <c r="D915">
        <v>4115920</v>
      </c>
      <c r="E915" t="s">
        <v>53</v>
      </c>
      <c r="H915" s="35">
        <v>42753</v>
      </c>
      <c r="I915" t="s">
        <v>53</v>
      </c>
      <c r="J915">
        <v>-9</v>
      </c>
      <c r="K915" t="s">
        <v>11</v>
      </c>
      <c r="M915" t="s">
        <v>181</v>
      </c>
      <c r="N915">
        <v>4410080</v>
      </c>
      <c r="O915" t="s">
        <v>182</v>
      </c>
      <c r="P915" s="35">
        <v>45190</v>
      </c>
      <c r="Q915" t="s">
        <v>56</v>
      </c>
      <c r="R915" s="35">
        <v>45190</v>
      </c>
      <c r="T915" t="s">
        <v>63</v>
      </c>
      <c r="U915">
        <v>500</v>
      </c>
      <c r="X915">
        <v>5</v>
      </c>
      <c r="Y915" t="s">
        <v>58</v>
      </c>
      <c r="AC915" t="s">
        <v>59</v>
      </c>
      <c r="AL915">
        <v>0</v>
      </c>
      <c r="AM915">
        <v>0</v>
      </c>
    </row>
    <row r="916" spans="1:39" x14ac:dyDescent="0.3">
      <c r="A916">
        <v>1541604</v>
      </c>
      <c r="B916" t="s">
        <v>1492</v>
      </c>
      <c r="C916" t="s">
        <v>930</v>
      </c>
      <c r="D916">
        <v>2817012</v>
      </c>
      <c r="E916" t="s">
        <v>53</v>
      </c>
      <c r="H916" s="35">
        <v>42934</v>
      </c>
      <c r="I916" t="s">
        <v>53</v>
      </c>
      <c r="J916">
        <v>-9</v>
      </c>
      <c r="K916" t="s">
        <v>6</v>
      </c>
      <c r="M916" t="s">
        <v>69</v>
      </c>
      <c r="N916">
        <v>4280322</v>
      </c>
      <c r="O916" t="s">
        <v>324</v>
      </c>
      <c r="P916" s="35">
        <v>45224</v>
      </c>
      <c r="Q916" t="s">
        <v>56</v>
      </c>
      <c r="R916" s="35">
        <v>45224</v>
      </c>
      <c r="T916" t="s">
        <v>63</v>
      </c>
      <c r="U916">
        <v>500</v>
      </c>
      <c r="X916">
        <v>5</v>
      </c>
      <c r="Y916" t="s">
        <v>58</v>
      </c>
      <c r="AC916" t="s">
        <v>59</v>
      </c>
      <c r="AL916">
        <v>0</v>
      </c>
      <c r="AM916">
        <v>0</v>
      </c>
    </row>
    <row r="917" spans="1:39" x14ac:dyDescent="0.3">
      <c r="A917">
        <v>1085409</v>
      </c>
      <c r="B917" t="s">
        <v>1492</v>
      </c>
      <c r="C917" t="s">
        <v>1493</v>
      </c>
      <c r="D917">
        <v>2814277</v>
      </c>
      <c r="E917" t="s">
        <v>53</v>
      </c>
      <c r="F917" t="s">
        <v>53</v>
      </c>
      <c r="H917" s="35">
        <v>40888</v>
      </c>
      <c r="I917" t="s">
        <v>90</v>
      </c>
      <c r="J917">
        <v>-13</v>
      </c>
      <c r="K917" t="s">
        <v>6</v>
      </c>
      <c r="M917" t="s">
        <v>69</v>
      </c>
      <c r="N917">
        <v>4280322</v>
      </c>
      <c r="O917" t="s">
        <v>324</v>
      </c>
      <c r="P917" s="35">
        <v>45224</v>
      </c>
      <c r="Q917" t="s">
        <v>56</v>
      </c>
      <c r="R917" s="35">
        <v>42299</v>
      </c>
      <c r="T917" t="s">
        <v>63</v>
      </c>
      <c r="U917">
        <v>500</v>
      </c>
      <c r="X917">
        <v>5</v>
      </c>
      <c r="Y917" t="s">
        <v>58</v>
      </c>
      <c r="AC917" t="s">
        <v>59</v>
      </c>
      <c r="AL917">
        <v>0</v>
      </c>
      <c r="AM917">
        <v>0</v>
      </c>
    </row>
    <row r="918" spans="1:39" x14ac:dyDescent="0.3">
      <c r="A918">
        <v>936147</v>
      </c>
      <c r="B918" t="s">
        <v>1492</v>
      </c>
      <c r="C918" t="s">
        <v>285</v>
      </c>
      <c r="D918">
        <v>2813025</v>
      </c>
      <c r="E918" t="s">
        <v>70</v>
      </c>
      <c r="F918" t="s">
        <v>70</v>
      </c>
      <c r="H918" s="35">
        <v>39939</v>
      </c>
      <c r="I918" t="s">
        <v>102</v>
      </c>
      <c r="J918">
        <v>-15</v>
      </c>
      <c r="K918" t="s">
        <v>6</v>
      </c>
      <c r="M918" t="s">
        <v>67</v>
      </c>
      <c r="N918">
        <v>4370002</v>
      </c>
      <c r="O918" t="s">
        <v>68</v>
      </c>
      <c r="P918" s="35">
        <v>45174</v>
      </c>
      <c r="Q918" t="s">
        <v>56</v>
      </c>
      <c r="R918" s="35">
        <v>41346</v>
      </c>
      <c r="T918" t="s">
        <v>63</v>
      </c>
      <c r="U918">
        <v>1366</v>
      </c>
      <c r="X918">
        <v>13</v>
      </c>
      <c r="Y918" t="s">
        <v>58</v>
      </c>
      <c r="AC918" t="s">
        <v>59</v>
      </c>
      <c r="AL918">
        <v>0</v>
      </c>
      <c r="AM918">
        <v>0</v>
      </c>
    </row>
    <row r="919" spans="1:39" x14ac:dyDescent="0.3">
      <c r="A919">
        <v>1564004</v>
      </c>
      <c r="B919" t="s">
        <v>5369</v>
      </c>
      <c r="C919" t="s">
        <v>5370</v>
      </c>
      <c r="D919">
        <v>1811529</v>
      </c>
      <c r="E919" t="s">
        <v>76</v>
      </c>
      <c r="H919" s="35">
        <v>42192</v>
      </c>
      <c r="I919" t="s">
        <v>53</v>
      </c>
      <c r="J919">
        <v>-9</v>
      </c>
      <c r="K919" t="s">
        <v>6</v>
      </c>
      <c r="M919" t="s">
        <v>71</v>
      </c>
      <c r="N919">
        <v>4180696</v>
      </c>
      <c r="O919" t="s">
        <v>137</v>
      </c>
      <c r="P919" s="35">
        <v>45336</v>
      </c>
      <c r="Q919" t="s">
        <v>56</v>
      </c>
      <c r="R919" s="35">
        <v>45336</v>
      </c>
      <c r="T919" t="s">
        <v>63</v>
      </c>
      <c r="U919">
        <v>500</v>
      </c>
      <c r="X919">
        <v>5</v>
      </c>
      <c r="Y919" t="s">
        <v>58</v>
      </c>
      <c r="AC919" t="s">
        <v>59</v>
      </c>
      <c r="AL919">
        <v>0</v>
      </c>
      <c r="AM919">
        <v>0</v>
      </c>
    </row>
    <row r="920" spans="1:39" x14ac:dyDescent="0.3">
      <c r="A920">
        <v>1372414</v>
      </c>
      <c r="B920" t="s">
        <v>1496</v>
      </c>
      <c r="C920" t="s">
        <v>687</v>
      </c>
      <c r="D920">
        <v>3733272</v>
      </c>
      <c r="E920" t="s">
        <v>70</v>
      </c>
      <c r="F920" t="s">
        <v>70</v>
      </c>
      <c r="H920" s="35">
        <v>38995</v>
      </c>
      <c r="I920" t="s">
        <v>94</v>
      </c>
      <c r="J920">
        <v>-18</v>
      </c>
      <c r="K920" t="s">
        <v>11</v>
      </c>
      <c r="M920" t="s">
        <v>67</v>
      </c>
      <c r="N920">
        <v>4370694</v>
      </c>
      <c r="O920" t="s">
        <v>103</v>
      </c>
      <c r="P920" s="35">
        <v>45179</v>
      </c>
      <c r="Q920" t="s">
        <v>56</v>
      </c>
      <c r="R920" s="35">
        <v>44505</v>
      </c>
      <c r="T920" t="s">
        <v>63</v>
      </c>
      <c r="U920">
        <v>500</v>
      </c>
      <c r="X920">
        <v>5</v>
      </c>
      <c r="Y920" t="s">
        <v>58</v>
      </c>
      <c r="AC920" t="s">
        <v>59</v>
      </c>
      <c r="AL920">
        <v>0</v>
      </c>
      <c r="AM920">
        <v>0</v>
      </c>
    </row>
    <row r="921" spans="1:39" x14ac:dyDescent="0.3">
      <c r="A921">
        <v>1446741</v>
      </c>
      <c r="B921" t="s">
        <v>1497</v>
      </c>
      <c r="C921" t="s">
        <v>202</v>
      </c>
      <c r="D921">
        <v>2816579</v>
      </c>
      <c r="E921" t="s">
        <v>70</v>
      </c>
      <c r="F921" t="s">
        <v>53</v>
      </c>
      <c r="H921" s="35">
        <v>39840</v>
      </c>
      <c r="I921" t="s">
        <v>102</v>
      </c>
      <c r="J921">
        <v>-15</v>
      </c>
      <c r="K921" t="s">
        <v>11</v>
      </c>
      <c r="M921" t="s">
        <v>69</v>
      </c>
      <c r="N921">
        <v>4280202</v>
      </c>
      <c r="O921" t="s">
        <v>850</v>
      </c>
      <c r="P921" s="35">
        <v>45187</v>
      </c>
      <c r="Q921" t="s">
        <v>56</v>
      </c>
      <c r="R921" s="35">
        <v>44844</v>
      </c>
      <c r="T921" t="s">
        <v>63</v>
      </c>
      <c r="U921">
        <v>516</v>
      </c>
      <c r="X921">
        <v>5</v>
      </c>
      <c r="Y921" t="s">
        <v>58</v>
      </c>
      <c r="AC921" t="s">
        <v>59</v>
      </c>
      <c r="AL921">
        <v>0</v>
      </c>
      <c r="AM921">
        <v>0</v>
      </c>
    </row>
    <row r="922" spans="1:39" x14ac:dyDescent="0.3">
      <c r="A922">
        <v>1446726</v>
      </c>
      <c r="B922" t="s">
        <v>1497</v>
      </c>
      <c r="C922" t="s">
        <v>86</v>
      </c>
      <c r="D922">
        <v>2816578</v>
      </c>
      <c r="E922" t="s">
        <v>70</v>
      </c>
      <c r="F922" t="s">
        <v>53</v>
      </c>
      <c r="H922" s="35">
        <v>40504</v>
      </c>
      <c r="I922" t="s">
        <v>110</v>
      </c>
      <c r="J922">
        <v>-14</v>
      </c>
      <c r="K922" t="s">
        <v>11</v>
      </c>
      <c r="M922" t="s">
        <v>69</v>
      </c>
      <c r="N922">
        <v>4280202</v>
      </c>
      <c r="O922" t="s">
        <v>850</v>
      </c>
      <c r="P922" s="35">
        <v>45187</v>
      </c>
      <c r="Q922" t="s">
        <v>56</v>
      </c>
      <c r="R922" s="35">
        <v>44844</v>
      </c>
      <c r="T922" t="s">
        <v>63</v>
      </c>
      <c r="U922">
        <v>581</v>
      </c>
      <c r="X922">
        <v>5</v>
      </c>
      <c r="Y922" t="s">
        <v>58</v>
      </c>
      <c r="AC922" t="s">
        <v>59</v>
      </c>
      <c r="AL922">
        <v>0</v>
      </c>
      <c r="AM922">
        <v>0</v>
      </c>
    </row>
    <row r="923" spans="1:39" x14ac:dyDescent="0.3">
      <c r="A923">
        <v>1431581</v>
      </c>
      <c r="B923" t="s">
        <v>1498</v>
      </c>
      <c r="C923" t="s">
        <v>1499</v>
      </c>
      <c r="D923">
        <v>3734238</v>
      </c>
      <c r="E923" t="s">
        <v>70</v>
      </c>
      <c r="F923" t="s">
        <v>70</v>
      </c>
      <c r="H923" s="35">
        <v>40847</v>
      </c>
      <c r="I923" t="s">
        <v>90</v>
      </c>
      <c r="J923">
        <v>-13</v>
      </c>
      <c r="K923" t="s">
        <v>6</v>
      </c>
      <c r="M923" t="s">
        <v>67</v>
      </c>
      <c r="N923">
        <v>4370038</v>
      </c>
      <c r="O923" t="s">
        <v>427</v>
      </c>
      <c r="P923" s="35">
        <v>45190</v>
      </c>
      <c r="Q923" t="s">
        <v>56</v>
      </c>
      <c r="R923" s="35">
        <v>44826</v>
      </c>
      <c r="T923" t="s">
        <v>63</v>
      </c>
      <c r="U923">
        <v>518</v>
      </c>
      <c r="X923">
        <v>5</v>
      </c>
      <c r="Y923" t="s">
        <v>58</v>
      </c>
      <c r="AC923" t="s">
        <v>59</v>
      </c>
      <c r="AL923">
        <v>0</v>
      </c>
      <c r="AM923">
        <v>0</v>
      </c>
    </row>
    <row r="924" spans="1:39" x14ac:dyDescent="0.3">
      <c r="A924">
        <v>1560614</v>
      </c>
      <c r="B924" t="s">
        <v>1500</v>
      </c>
      <c r="C924" t="s">
        <v>271</v>
      </c>
      <c r="D924">
        <v>3736789</v>
      </c>
      <c r="E924" t="s">
        <v>53</v>
      </c>
      <c r="H924" s="35">
        <v>41002</v>
      </c>
      <c r="I924" t="s">
        <v>143</v>
      </c>
      <c r="J924">
        <v>-12</v>
      </c>
      <c r="K924" t="s">
        <v>6</v>
      </c>
      <c r="M924" t="s">
        <v>67</v>
      </c>
      <c r="N924">
        <v>4370442</v>
      </c>
      <c r="O924" t="s">
        <v>554</v>
      </c>
      <c r="P924" s="35">
        <v>45318</v>
      </c>
      <c r="Q924" t="s">
        <v>56</v>
      </c>
      <c r="R924" s="35">
        <v>45318</v>
      </c>
      <c r="S924" s="35">
        <v>45307</v>
      </c>
      <c r="T924" t="s">
        <v>57</v>
      </c>
      <c r="U924">
        <v>500</v>
      </c>
      <c r="X924">
        <v>5</v>
      </c>
      <c r="Y924" t="s">
        <v>58</v>
      </c>
      <c r="AC924" t="s">
        <v>59</v>
      </c>
      <c r="AL924">
        <v>0</v>
      </c>
      <c r="AM924">
        <v>0</v>
      </c>
    </row>
    <row r="925" spans="1:39" x14ac:dyDescent="0.3">
      <c r="A925">
        <v>1523649</v>
      </c>
      <c r="B925" t="s">
        <v>1502</v>
      </c>
      <c r="C925" t="s">
        <v>1170</v>
      </c>
      <c r="D925">
        <v>3611555</v>
      </c>
      <c r="E925" t="s">
        <v>76</v>
      </c>
      <c r="H925" s="35">
        <v>42544</v>
      </c>
      <c r="I925" t="s">
        <v>53</v>
      </c>
      <c r="J925">
        <v>-9</v>
      </c>
      <c r="K925" t="s">
        <v>6</v>
      </c>
      <c r="M925" t="s">
        <v>77</v>
      </c>
      <c r="N925">
        <v>4360002</v>
      </c>
      <c r="O925" t="s">
        <v>78</v>
      </c>
      <c r="P925" s="35">
        <v>45197</v>
      </c>
      <c r="Q925" t="s">
        <v>56</v>
      </c>
      <c r="R925" s="35">
        <v>45197</v>
      </c>
      <c r="T925" t="s">
        <v>63</v>
      </c>
      <c r="U925">
        <v>500</v>
      </c>
      <c r="X925">
        <v>5</v>
      </c>
      <c r="Y925" t="s">
        <v>58</v>
      </c>
      <c r="AC925" t="s">
        <v>59</v>
      </c>
      <c r="AL925">
        <v>0</v>
      </c>
      <c r="AM925">
        <v>0</v>
      </c>
    </row>
    <row r="926" spans="1:39" x14ac:dyDescent="0.3">
      <c r="A926">
        <v>1532673</v>
      </c>
      <c r="B926" t="s">
        <v>1503</v>
      </c>
      <c r="C926" t="s">
        <v>1394</v>
      </c>
      <c r="D926">
        <v>3736374</v>
      </c>
      <c r="E926" t="s">
        <v>53</v>
      </c>
      <c r="H926" s="35">
        <v>40733</v>
      </c>
      <c r="I926" t="s">
        <v>90</v>
      </c>
      <c r="J926">
        <v>-13</v>
      </c>
      <c r="K926" t="s">
        <v>11</v>
      </c>
      <c r="M926" t="s">
        <v>67</v>
      </c>
      <c r="N926">
        <v>4370307</v>
      </c>
      <c r="O926" t="s">
        <v>260</v>
      </c>
      <c r="P926" s="35">
        <v>45207</v>
      </c>
      <c r="Q926" t="s">
        <v>56</v>
      </c>
      <c r="R926" s="35">
        <v>45207</v>
      </c>
      <c r="S926" s="35">
        <v>45183</v>
      </c>
      <c r="T926" t="s">
        <v>57</v>
      </c>
      <c r="U926">
        <v>500</v>
      </c>
      <c r="X926">
        <v>5</v>
      </c>
      <c r="Y926" t="s">
        <v>58</v>
      </c>
      <c r="AC926" t="s">
        <v>59</v>
      </c>
      <c r="AL926">
        <v>0</v>
      </c>
      <c r="AM926">
        <v>0</v>
      </c>
    </row>
    <row r="927" spans="1:39" x14ac:dyDescent="0.3">
      <c r="A927">
        <v>1558914</v>
      </c>
      <c r="B927" t="s">
        <v>1504</v>
      </c>
      <c r="C927" t="s">
        <v>1505</v>
      </c>
      <c r="D927">
        <v>2817072</v>
      </c>
      <c r="E927" t="s">
        <v>76</v>
      </c>
      <c r="H927" s="35">
        <v>41518</v>
      </c>
      <c r="I927" t="s">
        <v>66</v>
      </c>
      <c r="J927">
        <v>-11</v>
      </c>
      <c r="K927" t="s">
        <v>6</v>
      </c>
      <c r="M927" t="s">
        <v>69</v>
      </c>
      <c r="N927">
        <v>4280121</v>
      </c>
      <c r="O927" t="s">
        <v>286</v>
      </c>
      <c r="P927" s="35">
        <v>45309</v>
      </c>
      <c r="Q927" t="s">
        <v>56</v>
      </c>
      <c r="R927" s="35">
        <v>45309</v>
      </c>
      <c r="T927" t="s">
        <v>63</v>
      </c>
      <c r="U927">
        <v>500</v>
      </c>
      <c r="X927">
        <v>5</v>
      </c>
      <c r="Y927" t="s">
        <v>58</v>
      </c>
      <c r="AC927" t="s">
        <v>59</v>
      </c>
      <c r="AL927">
        <v>1</v>
      </c>
      <c r="AM927">
        <v>1</v>
      </c>
    </row>
    <row r="928" spans="1:39" x14ac:dyDescent="0.3">
      <c r="A928">
        <v>1506770</v>
      </c>
      <c r="B928" t="s">
        <v>1506</v>
      </c>
      <c r="C928" t="s">
        <v>1455</v>
      </c>
      <c r="D928">
        <v>4537983</v>
      </c>
      <c r="E928" t="s">
        <v>70</v>
      </c>
      <c r="H928" s="35">
        <v>41562</v>
      </c>
      <c r="I928" t="s">
        <v>66</v>
      </c>
      <c r="J928">
        <v>-11</v>
      </c>
      <c r="K928" t="s">
        <v>11</v>
      </c>
      <c r="M928" t="s">
        <v>54</v>
      </c>
      <c r="N928">
        <v>4450759</v>
      </c>
      <c r="O928" t="s">
        <v>499</v>
      </c>
      <c r="P928" s="35">
        <v>45305</v>
      </c>
      <c r="Q928" t="s">
        <v>56</v>
      </c>
      <c r="R928" s="35">
        <v>45172</v>
      </c>
      <c r="T928" t="s">
        <v>63</v>
      </c>
      <c r="U928">
        <v>500</v>
      </c>
      <c r="X928">
        <v>5</v>
      </c>
      <c r="Y928" t="s">
        <v>58</v>
      </c>
      <c r="AC928" t="s">
        <v>59</v>
      </c>
      <c r="AL928">
        <v>0</v>
      </c>
      <c r="AM928">
        <v>0</v>
      </c>
    </row>
    <row r="929" spans="1:39" x14ac:dyDescent="0.3">
      <c r="A929">
        <v>1526862</v>
      </c>
      <c r="B929" t="s">
        <v>1507</v>
      </c>
      <c r="C929" t="s">
        <v>1508</v>
      </c>
      <c r="D929">
        <v>3736293</v>
      </c>
      <c r="E929" t="s">
        <v>76</v>
      </c>
      <c r="H929" s="35">
        <v>41409</v>
      </c>
      <c r="I929" t="s">
        <v>66</v>
      </c>
      <c r="J929">
        <v>-11</v>
      </c>
      <c r="K929" t="s">
        <v>11</v>
      </c>
      <c r="M929" t="s">
        <v>67</v>
      </c>
      <c r="N929">
        <v>4370002</v>
      </c>
      <c r="O929" t="s">
        <v>68</v>
      </c>
      <c r="P929" s="35">
        <v>45199</v>
      </c>
      <c r="Q929" t="s">
        <v>56</v>
      </c>
      <c r="R929" s="35">
        <v>45199</v>
      </c>
      <c r="T929" t="s">
        <v>63</v>
      </c>
      <c r="U929">
        <v>500</v>
      </c>
      <c r="X929">
        <v>5</v>
      </c>
      <c r="Y929" t="s">
        <v>58</v>
      </c>
      <c r="AC929" t="s">
        <v>59</v>
      </c>
      <c r="AL929">
        <v>0</v>
      </c>
      <c r="AM929">
        <v>0</v>
      </c>
    </row>
    <row r="930" spans="1:39" x14ac:dyDescent="0.3">
      <c r="A930">
        <v>1298426</v>
      </c>
      <c r="B930" t="s">
        <v>1509</v>
      </c>
      <c r="C930" t="s">
        <v>127</v>
      </c>
      <c r="D930">
        <v>4531333</v>
      </c>
      <c r="E930" t="s">
        <v>70</v>
      </c>
      <c r="F930" t="s">
        <v>70</v>
      </c>
      <c r="H930" s="35">
        <v>39539</v>
      </c>
      <c r="I930" t="s">
        <v>98</v>
      </c>
      <c r="J930">
        <v>-16</v>
      </c>
      <c r="K930" t="s">
        <v>11</v>
      </c>
      <c r="M930" t="s">
        <v>54</v>
      </c>
      <c r="N930">
        <v>4450410</v>
      </c>
      <c r="O930" t="s">
        <v>81</v>
      </c>
      <c r="P930" s="35">
        <v>45170</v>
      </c>
      <c r="Q930" t="s">
        <v>56</v>
      </c>
      <c r="R930" s="35">
        <v>43783</v>
      </c>
      <c r="T930" t="s">
        <v>63</v>
      </c>
      <c r="U930">
        <v>863</v>
      </c>
      <c r="X930">
        <v>8</v>
      </c>
      <c r="Y930" t="s">
        <v>58</v>
      </c>
      <c r="AC930" t="s">
        <v>59</v>
      </c>
      <c r="AL930">
        <v>0</v>
      </c>
      <c r="AM930">
        <v>0</v>
      </c>
    </row>
    <row r="931" spans="1:39" x14ac:dyDescent="0.3">
      <c r="A931">
        <v>1565008</v>
      </c>
      <c r="B931" t="s">
        <v>5371</v>
      </c>
      <c r="C931" t="s">
        <v>2623</v>
      </c>
      <c r="D931">
        <v>1811594</v>
      </c>
      <c r="E931" t="s">
        <v>76</v>
      </c>
      <c r="H931" s="35">
        <v>42856</v>
      </c>
      <c r="I931" t="s">
        <v>53</v>
      </c>
      <c r="J931">
        <v>-9</v>
      </c>
      <c r="K931" t="s">
        <v>6</v>
      </c>
      <c r="M931" t="s">
        <v>71</v>
      </c>
      <c r="N931">
        <v>4180696</v>
      </c>
      <c r="O931" t="s">
        <v>137</v>
      </c>
      <c r="P931" s="35">
        <v>45340</v>
      </c>
      <c r="Q931" t="s">
        <v>56</v>
      </c>
      <c r="R931" s="35">
        <v>45340</v>
      </c>
      <c r="T931" t="s">
        <v>63</v>
      </c>
      <c r="U931">
        <v>500</v>
      </c>
      <c r="X931">
        <v>5</v>
      </c>
      <c r="Y931" t="s">
        <v>58</v>
      </c>
      <c r="AC931" t="s">
        <v>59</v>
      </c>
      <c r="AL931">
        <v>0</v>
      </c>
      <c r="AM931">
        <v>0</v>
      </c>
    </row>
    <row r="932" spans="1:39" x14ac:dyDescent="0.3">
      <c r="A932">
        <v>1564005</v>
      </c>
      <c r="B932" t="s">
        <v>5372</v>
      </c>
      <c r="C932" t="s">
        <v>925</v>
      </c>
      <c r="D932">
        <v>1811530</v>
      </c>
      <c r="E932" t="s">
        <v>76</v>
      </c>
      <c r="H932" s="35">
        <v>42227</v>
      </c>
      <c r="I932" t="s">
        <v>53</v>
      </c>
      <c r="J932">
        <v>-9</v>
      </c>
      <c r="K932" t="s">
        <v>6</v>
      </c>
      <c r="M932" t="s">
        <v>71</v>
      </c>
      <c r="N932">
        <v>4180696</v>
      </c>
      <c r="O932" t="s">
        <v>137</v>
      </c>
      <c r="P932" s="35">
        <v>45336</v>
      </c>
      <c r="Q932" t="s">
        <v>56</v>
      </c>
      <c r="R932" s="35">
        <v>45336</v>
      </c>
      <c r="T932" t="s">
        <v>63</v>
      </c>
      <c r="U932">
        <v>500</v>
      </c>
      <c r="X932">
        <v>5</v>
      </c>
      <c r="Y932" t="s">
        <v>58</v>
      </c>
      <c r="AC932" t="s">
        <v>59</v>
      </c>
      <c r="AL932">
        <v>0</v>
      </c>
      <c r="AM932">
        <v>0</v>
      </c>
    </row>
    <row r="933" spans="1:39" x14ac:dyDescent="0.3">
      <c r="A933">
        <v>1538447</v>
      </c>
      <c r="B933" t="s">
        <v>1510</v>
      </c>
      <c r="C933" t="s">
        <v>248</v>
      </c>
      <c r="D933">
        <v>4538394</v>
      </c>
      <c r="E933" t="s">
        <v>70</v>
      </c>
      <c r="H933" s="35">
        <v>42498</v>
      </c>
      <c r="I933" t="s">
        <v>53</v>
      </c>
      <c r="J933">
        <v>-9</v>
      </c>
      <c r="K933" t="s">
        <v>11</v>
      </c>
      <c r="M933" t="s">
        <v>54</v>
      </c>
      <c r="N933">
        <v>4450751</v>
      </c>
      <c r="O933" t="s">
        <v>187</v>
      </c>
      <c r="P933" s="35">
        <v>45335</v>
      </c>
      <c r="Q933" t="s">
        <v>56</v>
      </c>
      <c r="R933" s="35">
        <v>45216</v>
      </c>
      <c r="T933" t="s">
        <v>63</v>
      </c>
      <c r="U933">
        <v>500</v>
      </c>
      <c r="X933">
        <v>5</v>
      </c>
      <c r="Y933" t="s">
        <v>58</v>
      </c>
      <c r="AC933" t="s">
        <v>59</v>
      </c>
      <c r="AL933">
        <v>0</v>
      </c>
      <c r="AM933">
        <v>0</v>
      </c>
    </row>
    <row r="934" spans="1:39" x14ac:dyDescent="0.3">
      <c r="A934">
        <v>1051526</v>
      </c>
      <c r="B934" t="s">
        <v>1511</v>
      </c>
      <c r="C934" t="s">
        <v>436</v>
      </c>
      <c r="D934">
        <v>3726911</v>
      </c>
      <c r="E934" t="s">
        <v>70</v>
      </c>
      <c r="F934" t="s">
        <v>53</v>
      </c>
      <c r="H934" s="35">
        <v>38528</v>
      </c>
      <c r="I934" t="s">
        <v>262</v>
      </c>
      <c r="J934">
        <v>-19</v>
      </c>
      <c r="K934" t="s">
        <v>11</v>
      </c>
      <c r="M934" t="s">
        <v>67</v>
      </c>
      <c r="N934">
        <v>4370566</v>
      </c>
      <c r="O934" t="s">
        <v>111</v>
      </c>
      <c r="P934" s="35">
        <v>45168</v>
      </c>
      <c r="Q934" t="s">
        <v>56</v>
      </c>
      <c r="R934" s="35">
        <v>42118</v>
      </c>
      <c r="S934" s="35">
        <v>45183</v>
      </c>
      <c r="T934" t="s">
        <v>57</v>
      </c>
      <c r="U934">
        <v>500</v>
      </c>
      <c r="X934">
        <v>5</v>
      </c>
      <c r="Y934" t="s">
        <v>58</v>
      </c>
      <c r="AC934" t="s">
        <v>59</v>
      </c>
      <c r="AL934">
        <v>0</v>
      </c>
      <c r="AM934">
        <v>0</v>
      </c>
    </row>
    <row r="935" spans="1:39" x14ac:dyDescent="0.3">
      <c r="A935">
        <v>1220831</v>
      </c>
      <c r="B935" t="s">
        <v>1512</v>
      </c>
      <c r="C935" t="s">
        <v>1119</v>
      </c>
      <c r="D935">
        <v>3730204</v>
      </c>
      <c r="E935" t="s">
        <v>70</v>
      </c>
      <c r="F935" t="s">
        <v>70</v>
      </c>
      <c r="H935" s="35">
        <v>40932</v>
      </c>
      <c r="I935" t="s">
        <v>143</v>
      </c>
      <c r="J935">
        <v>-12</v>
      </c>
      <c r="K935" t="s">
        <v>11</v>
      </c>
      <c r="M935" t="s">
        <v>67</v>
      </c>
      <c r="N935">
        <v>4370002</v>
      </c>
      <c r="O935" t="s">
        <v>68</v>
      </c>
      <c r="P935" s="35">
        <v>45189</v>
      </c>
      <c r="Q935" t="s">
        <v>56</v>
      </c>
      <c r="R935" s="35">
        <v>43362</v>
      </c>
      <c r="T935" t="s">
        <v>63</v>
      </c>
      <c r="U935">
        <v>777</v>
      </c>
      <c r="X935">
        <v>7</v>
      </c>
      <c r="Y935" t="s">
        <v>58</v>
      </c>
      <c r="AC935" t="s">
        <v>59</v>
      </c>
      <c r="AL935">
        <v>0</v>
      </c>
      <c r="AM935">
        <v>0</v>
      </c>
    </row>
    <row r="936" spans="1:39" x14ac:dyDescent="0.3">
      <c r="A936">
        <v>1130066</v>
      </c>
      <c r="B936" t="s">
        <v>1513</v>
      </c>
      <c r="C936" t="s">
        <v>1080</v>
      </c>
      <c r="D936">
        <v>4113241</v>
      </c>
      <c r="E936" t="s">
        <v>70</v>
      </c>
      <c r="F936" t="s">
        <v>70</v>
      </c>
      <c r="H936" s="35">
        <v>38742</v>
      </c>
      <c r="I936" t="s">
        <v>94</v>
      </c>
      <c r="J936">
        <v>-18</v>
      </c>
      <c r="K936" t="s">
        <v>11</v>
      </c>
      <c r="M936" t="s">
        <v>181</v>
      </c>
      <c r="N936">
        <v>4410083</v>
      </c>
      <c r="O936" t="s">
        <v>541</v>
      </c>
      <c r="P936" s="35">
        <v>45116</v>
      </c>
      <c r="Q936" t="s">
        <v>56</v>
      </c>
      <c r="R936" s="35">
        <v>42645</v>
      </c>
      <c r="T936" t="s">
        <v>63</v>
      </c>
      <c r="U936">
        <v>1224</v>
      </c>
      <c r="X936">
        <v>12</v>
      </c>
      <c r="Y936" t="s">
        <v>58</v>
      </c>
      <c r="AC936" t="s">
        <v>59</v>
      </c>
      <c r="AL936">
        <v>0</v>
      </c>
      <c r="AM936">
        <v>0</v>
      </c>
    </row>
    <row r="937" spans="1:39" x14ac:dyDescent="0.3">
      <c r="A937">
        <v>1504204</v>
      </c>
      <c r="B937" t="s">
        <v>1514</v>
      </c>
      <c r="C937" t="s">
        <v>361</v>
      </c>
      <c r="D937">
        <v>4115842</v>
      </c>
      <c r="E937" t="s">
        <v>76</v>
      </c>
      <c r="H937" s="35">
        <v>40404</v>
      </c>
      <c r="I937" t="s">
        <v>110</v>
      </c>
      <c r="J937">
        <v>-14</v>
      </c>
      <c r="K937" t="s">
        <v>11</v>
      </c>
      <c r="M937" t="s">
        <v>181</v>
      </c>
      <c r="N937">
        <v>4410612</v>
      </c>
      <c r="O937" t="s">
        <v>213</v>
      </c>
      <c r="P937" s="35">
        <v>45125</v>
      </c>
      <c r="Q937" t="s">
        <v>56</v>
      </c>
      <c r="R937" s="35">
        <v>45125</v>
      </c>
      <c r="T937" t="s">
        <v>63</v>
      </c>
      <c r="U937">
        <v>500</v>
      </c>
      <c r="X937">
        <v>5</v>
      </c>
      <c r="Y937" t="s">
        <v>58</v>
      </c>
      <c r="AC937" t="s">
        <v>59</v>
      </c>
      <c r="AL937">
        <v>0</v>
      </c>
      <c r="AM937">
        <v>0</v>
      </c>
    </row>
    <row r="938" spans="1:39" x14ac:dyDescent="0.3">
      <c r="A938">
        <v>1364734</v>
      </c>
      <c r="B938" t="s">
        <v>1516</v>
      </c>
      <c r="C938" t="s">
        <v>1517</v>
      </c>
      <c r="D938">
        <v>369996</v>
      </c>
      <c r="E938" t="s">
        <v>70</v>
      </c>
      <c r="F938" t="s">
        <v>70</v>
      </c>
      <c r="H938" s="35">
        <v>40472</v>
      </c>
      <c r="I938" t="s">
        <v>110</v>
      </c>
      <c r="J938">
        <v>-14</v>
      </c>
      <c r="K938" t="s">
        <v>11</v>
      </c>
      <c r="M938" t="s">
        <v>77</v>
      </c>
      <c r="N938">
        <v>4360725</v>
      </c>
      <c r="O938" t="s">
        <v>782</v>
      </c>
      <c r="P938" s="35">
        <v>45191</v>
      </c>
      <c r="Q938" t="s">
        <v>56</v>
      </c>
      <c r="R938" s="35">
        <v>44483</v>
      </c>
      <c r="T938" t="s">
        <v>63</v>
      </c>
      <c r="U938">
        <v>500</v>
      </c>
      <c r="X938">
        <v>5</v>
      </c>
      <c r="Y938" t="s">
        <v>58</v>
      </c>
      <c r="AC938" t="s">
        <v>59</v>
      </c>
      <c r="AL938">
        <v>0</v>
      </c>
      <c r="AM938">
        <v>0</v>
      </c>
    </row>
    <row r="939" spans="1:39" x14ac:dyDescent="0.3">
      <c r="A939">
        <v>1563990</v>
      </c>
      <c r="B939" t="s">
        <v>5373</v>
      </c>
      <c r="C939" t="s">
        <v>5374</v>
      </c>
      <c r="D939">
        <v>1811515</v>
      </c>
      <c r="E939" t="s">
        <v>76</v>
      </c>
      <c r="H939" s="35">
        <v>42372</v>
      </c>
      <c r="I939" t="s">
        <v>53</v>
      </c>
      <c r="J939">
        <v>-9</v>
      </c>
      <c r="K939" t="s">
        <v>6</v>
      </c>
      <c r="M939" t="s">
        <v>71</v>
      </c>
      <c r="N939">
        <v>4180696</v>
      </c>
      <c r="O939" t="s">
        <v>137</v>
      </c>
      <c r="P939" s="35">
        <v>45336</v>
      </c>
      <c r="Q939" t="s">
        <v>56</v>
      </c>
      <c r="R939" s="35">
        <v>45336</v>
      </c>
      <c r="T939" t="s">
        <v>63</v>
      </c>
      <c r="U939">
        <v>500</v>
      </c>
      <c r="X939">
        <v>5</v>
      </c>
      <c r="Y939" t="s">
        <v>58</v>
      </c>
      <c r="AC939" t="s">
        <v>59</v>
      </c>
      <c r="AL939">
        <v>0</v>
      </c>
      <c r="AM939">
        <v>0</v>
      </c>
    </row>
    <row r="940" spans="1:39" x14ac:dyDescent="0.3">
      <c r="A940">
        <v>1471511</v>
      </c>
      <c r="B940" t="s">
        <v>1518</v>
      </c>
      <c r="C940" t="s">
        <v>529</v>
      </c>
      <c r="D940">
        <v>4115790</v>
      </c>
      <c r="E940" t="s">
        <v>70</v>
      </c>
      <c r="F940" t="s">
        <v>70</v>
      </c>
      <c r="H940" s="35">
        <v>40404</v>
      </c>
      <c r="I940" t="s">
        <v>110</v>
      </c>
      <c r="J940">
        <v>-14</v>
      </c>
      <c r="K940" t="s">
        <v>11</v>
      </c>
      <c r="M940" t="s">
        <v>181</v>
      </c>
      <c r="N940">
        <v>4410083</v>
      </c>
      <c r="O940" t="s">
        <v>541</v>
      </c>
      <c r="P940" s="35">
        <v>45211</v>
      </c>
      <c r="Q940" t="s">
        <v>56</v>
      </c>
      <c r="R940" s="35">
        <v>44951</v>
      </c>
      <c r="T940" t="s">
        <v>63</v>
      </c>
      <c r="U940">
        <v>500</v>
      </c>
      <c r="X940">
        <v>5</v>
      </c>
      <c r="Y940" t="s">
        <v>58</v>
      </c>
      <c r="AC940" t="s">
        <v>59</v>
      </c>
      <c r="AL940">
        <v>0</v>
      </c>
      <c r="AM940">
        <v>0</v>
      </c>
    </row>
    <row r="941" spans="1:39" x14ac:dyDescent="0.3">
      <c r="A941">
        <v>1549797</v>
      </c>
      <c r="B941" t="s">
        <v>1519</v>
      </c>
      <c r="C941" t="s">
        <v>1520</v>
      </c>
      <c r="D941">
        <v>3736658</v>
      </c>
      <c r="E941" t="s">
        <v>70</v>
      </c>
      <c r="H941" s="35">
        <v>40758</v>
      </c>
      <c r="I941" t="s">
        <v>90</v>
      </c>
      <c r="J941">
        <v>-13</v>
      </c>
      <c r="K941" t="s">
        <v>11</v>
      </c>
      <c r="M941" t="s">
        <v>67</v>
      </c>
      <c r="N941">
        <v>4370132</v>
      </c>
      <c r="O941" t="s">
        <v>148</v>
      </c>
      <c r="P941" s="35">
        <v>45332</v>
      </c>
      <c r="Q941" t="s">
        <v>56</v>
      </c>
      <c r="R941" s="35">
        <v>45255</v>
      </c>
      <c r="T941" t="s">
        <v>63</v>
      </c>
      <c r="U941">
        <v>500</v>
      </c>
      <c r="X941">
        <v>5</v>
      </c>
      <c r="Y941" t="s">
        <v>58</v>
      </c>
      <c r="AC941" t="s">
        <v>59</v>
      </c>
      <c r="AL941">
        <v>0</v>
      </c>
      <c r="AM941">
        <v>0</v>
      </c>
    </row>
    <row r="942" spans="1:39" x14ac:dyDescent="0.3">
      <c r="A942">
        <v>1521466</v>
      </c>
      <c r="B942" t="s">
        <v>1521</v>
      </c>
      <c r="C942" t="s">
        <v>606</v>
      </c>
      <c r="D942">
        <v>3736176</v>
      </c>
      <c r="E942" t="s">
        <v>70</v>
      </c>
      <c r="H942" s="35">
        <v>41843</v>
      </c>
      <c r="I942" t="s">
        <v>85</v>
      </c>
      <c r="J942">
        <v>-10</v>
      </c>
      <c r="K942" t="s">
        <v>11</v>
      </c>
      <c r="M942" t="s">
        <v>67</v>
      </c>
      <c r="N942">
        <v>4370284</v>
      </c>
      <c r="O942" t="s">
        <v>622</v>
      </c>
      <c r="P942" s="35">
        <v>45195</v>
      </c>
      <c r="Q942" t="s">
        <v>56</v>
      </c>
      <c r="R942" s="35">
        <v>45195</v>
      </c>
      <c r="S942" s="35">
        <v>45100</v>
      </c>
      <c r="T942" t="s">
        <v>57</v>
      </c>
      <c r="U942">
        <v>500</v>
      </c>
      <c r="X942">
        <v>5</v>
      </c>
      <c r="Y942" t="s">
        <v>58</v>
      </c>
      <c r="AC942" t="s">
        <v>59</v>
      </c>
      <c r="AL942">
        <v>0</v>
      </c>
      <c r="AM942">
        <v>0</v>
      </c>
    </row>
    <row r="943" spans="1:39" x14ac:dyDescent="0.3">
      <c r="A943">
        <v>1426024</v>
      </c>
      <c r="B943" t="s">
        <v>1522</v>
      </c>
      <c r="C943" t="s">
        <v>486</v>
      </c>
      <c r="D943">
        <v>3734028</v>
      </c>
      <c r="E943" t="s">
        <v>53</v>
      </c>
      <c r="F943" t="s">
        <v>53</v>
      </c>
      <c r="H943" s="35">
        <v>42766</v>
      </c>
      <c r="I943" t="s">
        <v>53</v>
      </c>
      <c r="J943">
        <v>-9</v>
      </c>
      <c r="K943" t="s">
        <v>11</v>
      </c>
      <c r="M943" t="s">
        <v>67</v>
      </c>
      <c r="N943">
        <v>4370269</v>
      </c>
      <c r="O943" t="s">
        <v>226</v>
      </c>
      <c r="P943" s="35">
        <v>45203</v>
      </c>
      <c r="Q943" t="s">
        <v>56</v>
      </c>
      <c r="R943" s="35">
        <v>44820</v>
      </c>
      <c r="T943" t="s">
        <v>63</v>
      </c>
      <c r="U943">
        <v>500</v>
      </c>
      <c r="X943">
        <v>5</v>
      </c>
      <c r="Y943" t="s">
        <v>58</v>
      </c>
      <c r="AC943" t="s">
        <v>59</v>
      </c>
      <c r="AL943">
        <v>0</v>
      </c>
      <c r="AM943">
        <v>0</v>
      </c>
    </row>
    <row r="944" spans="1:39" x14ac:dyDescent="0.3">
      <c r="A944">
        <v>1474687</v>
      </c>
      <c r="B944" t="s">
        <v>1523</v>
      </c>
      <c r="C944" t="s">
        <v>356</v>
      </c>
      <c r="D944">
        <v>4537182</v>
      </c>
      <c r="E944" t="s">
        <v>70</v>
      </c>
      <c r="F944" t="s">
        <v>53</v>
      </c>
      <c r="H944" s="35">
        <v>41161</v>
      </c>
      <c r="I944" t="s">
        <v>143</v>
      </c>
      <c r="J944">
        <v>-12</v>
      </c>
      <c r="K944" t="s">
        <v>11</v>
      </c>
      <c r="M944" t="s">
        <v>54</v>
      </c>
      <c r="N944">
        <v>4450760</v>
      </c>
      <c r="O944" t="s">
        <v>648</v>
      </c>
      <c r="P944" s="35">
        <v>45196</v>
      </c>
      <c r="Q944" t="s">
        <v>56</v>
      </c>
      <c r="R944" s="35">
        <v>44968</v>
      </c>
      <c r="T944" t="s">
        <v>63</v>
      </c>
      <c r="U944">
        <v>500</v>
      </c>
      <c r="X944">
        <v>5</v>
      </c>
      <c r="Y944" t="s">
        <v>58</v>
      </c>
      <c r="AC944" t="s">
        <v>59</v>
      </c>
      <c r="AL944">
        <v>0</v>
      </c>
      <c r="AM944">
        <v>0</v>
      </c>
    </row>
    <row r="945" spans="1:39" x14ac:dyDescent="0.3">
      <c r="A945">
        <v>1405946</v>
      </c>
      <c r="B945" t="s">
        <v>1524</v>
      </c>
      <c r="C945" t="s">
        <v>192</v>
      </c>
      <c r="D945">
        <v>4535102</v>
      </c>
      <c r="E945" t="s">
        <v>70</v>
      </c>
      <c r="F945" t="s">
        <v>70</v>
      </c>
      <c r="H945" s="35">
        <v>42227</v>
      </c>
      <c r="I945" t="s">
        <v>53</v>
      </c>
      <c r="J945">
        <v>-9</v>
      </c>
      <c r="K945" t="s">
        <v>11</v>
      </c>
      <c r="M945" t="s">
        <v>54</v>
      </c>
      <c r="N945">
        <v>4450410</v>
      </c>
      <c r="O945" t="s">
        <v>81</v>
      </c>
      <c r="P945" s="35">
        <v>45190</v>
      </c>
      <c r="Q945" t="s">
        <v>56</v>
      </c>
      <c r="R945" s="35">
        <v>44719</v>
      </c>
      <c r="T945" t="s">
        <v>63</v>
      </c>
      <c r="U945">
        <v>500</v>
      </c>
      <c r="X945">
        <v>5</v>
      </c>
      <c r="Y945" t="s">
        <v>58</v>
      </c>
      <c r="AC945" t="s">
        <v>59</v>
      </c>
      <c r="AL945">
        <v>0</v>
      </c>
      <c r="AM945">
        <v>0</v>
      </c>
    </row>
    <row r="946" spans="1:39" x14ac:dyDescent="0.3">
      <c r="A946">
        <v>1519364</v>
      </c>
      <c r="B946" t="s">
        <v>1525</v>
      </c>
      <c r="C946" t="s">
        <v>1526</v>
      </c>
      <c r="D946">
        <v>4115932</v>
      </c>
      <c r="E946" t="s">
        <v>53</v>
      </c>
      <c r="H946" s="35">
        <v>43269</v>
      </c>
      <c r="I946" t="s">
        <v>53</v>
      </c>
      <c r="J946">
        <v>-9</v>
      </c>
      <c r="K946" t="s">
        <v>6</v>
      </c>
      <c r="M946" t="s">
        <v>181</v>
      </c>
      <c r="N946">
        <v>4410065</v>
      </c>
      <c r="O946" t="s">
        <v>272</v>
      </c>
      <c r="P946" s="35">
        <v>45191</v>
      </c>
      <c r="Q946" t="s">
        <v>56</v>
      </c>
      <c r="R946" s="35">
        <v>45191</v>
      </c>
      <c r="T946" t="s">
        <v>63</v>
      </c>
      <c r="U946">
        <v>500</v>
      </c>
      <c r="X946">
        <v>5</v>
      </c>
      <c r="Y946" t="s">
        <v>58</v>
      </c>
      <c r="AC946" t="s">
        <v>59</v>
      </c>
      <c r="AL946">
        <v>0</v>
      </c>
      <c r="AM946">
        <v>0</v>
      </c>
    </row>
    <row r="947" spans="1:39" x14ac:dyDescent="0.3">
      <c r="A947">
        <v>1554902</v>
      </c>
      <c r="B947" t="s">
        <v>1527</v>
      </c>
      <c r="C947" t="s">
        <v>952</v>
      </c>
      <c r="D947">
        <v>4116121</v>
      </c>
      <c r="E947" t="s">
        <v>53</v>
      </c>
      <c r="H947" s="35">
        <v>42008</v>
      </c>
      <c r="I947" t="s">
        <v>53</v>
      </c>
      <c r="J947">
        <v>-9</v>
      </c>
      <c r="K947" t="s">
        <v>11</v>
      </c>
      <c r="M947" t="s">
        <v>181</v>
      </c>
      <c r="N947">
        <v>4410697</v>
      </c>
      <c r="O947" t="s">
        <v>423</v>
      </c>
      <c r="P947" s="35">
        <v>45274</v>
      </c>
      <c r="Q947" t="s">
        <v>56</v>
      </c>
      <c r="R947" s="35">
        <v>45274</v>
      </c>
      <c r="T947" t="s">
        <v>63</v>
      </c>
      <c r="U947">
        <v>500</v>
      </c>
      <c r="X947">
        <v>5</v>
      </c>
      <c r="Y947" t="s">
        <v>58</v>
      </c>
      <c r="AC947" t="s">
        <v>59</v>
      </c>
      <c r="AL947">
        <v>0</v>
      </c>
      <c r="AM947">
        <v>0</v>
      </c>
    </row>
    <row r="948" spans="1:39" x14ac:dyDescent="0.3">
      <c r="A948">
        <v>1524072</v>
      </c>
      <c r="B948" t="s">
        <v>1528</v>
      </c>
      <c r="C948" t="s">
        <v>1529</v>
      </c>
      <c r="D948">
        <v>1811301</v>
      </c>
      <c r="E948" t="s">
        <v>53</v>
      </c>
      <c r="H948" s="35">
        <v>40905</v>
      </c>
      <c r="I948" t="s">
        <v>90</v>
      </c>
      <c r="J948">
        <v>-13</v>
      </c>
      <c r="K948" t="s">
        <v>6</v>
      </c>
      <c r="M948" t="s">
        <v>71</v>
      </c>
      <c r="N948">
        <v>4180613</v>
      </c>
      <c r="O948" t="s">
        <v>87</v>
      </c>
      <c r="P948" s="35">
        <v>45197</v>
      </c>
      <c r="Q948" t="s">
        <v>56</v>
      </c>
      <c r="R948" s="35">
        <v>45197</v>
      </c>
      <c r="T948" t="s">
        <v>63</v>
      </c>
      <c r="U948">
        <v>500</v>
      </c>
      <c r="X948">
        <v>5</v>
      </c>
      <c r="Y948" t="s">
        <v>58</v>
      </c>
      <c r="AC948" t="s">
        <v>59</v>
      </c>
      <c r="AL948">
        <v>1</v>
      </c>
      <c r="AM948">
        <v>0</v>
      </c>
    </row>
    <row r="949" spans="1:39" x14ac:dyDescent="0.3">
      <c r="A949">
        <v>1539201</v>
      </c>
      <c r="B949" t="s">
        <v>1530</v>
      </c>
      <c r="C949" t="s">
        <v>1531</v>
      </c>
      <c r="D949">
        <v>1811359</v>
      </c>
      <c r="E949" t="s">
        <v>53</v>
      </c>
      <c r="H949" s="35">
        <v>42166</v>
      </c>
      <c r="I949" t="s">
        <v>53</v>
      </c>
      <c r="J949">
        <v>-9</v>
      </c>
      <c r="K949" t="s">
        <v>11</v>
      </c>
      <c r="M949" t="s">
        <v>71</v>
      </c>
      <c r="N949">
        <v>4180737</v>
      </c>
      <c r="O949" t="s">
        <v>115</v>
      </c>
      <c r="P949" s="35">
        <v>45217</v>
      </c>
      <c r="Q949" t="s">
        <v>56</v>
      </c>
      <c r="R949" s="35">
        <v>45217</v>
      </c>
      <c r="T949" t="s">
        <v>63</v>
      </c>
      <c r="U949">
        <v>500</v>
      </c>
      <c r="X949">
        <v>5</v>
      </c>
      <c r="Y949" t="s">
        <v>58</v>
      </c>
      <c r="AC949" t="s">
        <v>59</v>
      </c>
      <c r="AL949">
        <v>1</v>
      </c>
      <c r="AM949">
        <v>0</v>
      </c>
    </row>
    <row r="950" spans="1:39" x14ac:dyDescent="0.3">
      <c r="A950">
        <v>1535036</v>
      </c>
      <c r="B950" t="s">
        <v>1532</v>
      </c>
      <c r="C950" t="s">
        <v>1533</v>
      </c>
      <c r="D950">
        <v>4538367</v>
      </c>
      <c r="E950" t="s">
        <v>70</v>
      </c>
      <c r="H950" s="35">
        <v>39887</v>
      </c>
      <c r="I950" t="s">
        <v>102</v>
      </c>
      <c r="J950">
        <v>-15</v>
      </c>
      <c r="K950" t="s">
        <v>11</v>
      </c>
      <c r="M950" t="s">
        <v>54</v>
      </c>
      <c r="N950">
        <v>4450751</v>
      </c>
      <c r="O950" t="s">
        <v>187</v>
      </c>
      <c r="P950" s="35">
        <v>45210</v>
      </c>
      <c r="Q950" t="s">
        <v>56</v>
      </c>
      <c r="R950" s="35">
        <v>45210</v>
      </c>
      <c r="T950" t="s">
        <v>63</v>
      </c>
      <c r="U950">
        <v>500</v>
      </c>
      <c r="X950">
        <v>5</v>
      </c>
      <c r="Y950" t="s">
        <v>58</v>
      </c>
      <c r="AC950" t="s">
        <v>59</v>
      </c>
      <c r="AL950">
        <v>1</v>
      </c>
      <c r="AM950">
        <v>0</v>
      </c>
    </row>
    <row r="951" spans="1:39" x14ac:dyDescent="0.3">
      <c r="A951">
        <v>1423666</v>
      </c>
      <c r="B951" t="s">
        <v>1534</v>
      </c>
      <c r="C951" t="s">
        <v>1535</v>
      </c>
      <c r="D951">
        <v>4535249</v>
      </c>
      <c r="E951" t="s">
        <v>53</v>
      </c>
      <c r="F951" t="s">
        <v>70</v>
      </c>
      <c r="H951" s="35">
        <v>40922</v>
      </c>
      <c r="I951" t="s">
        <v>143</v>
      </c>
      <c r="J951">
        <v>-12</v>
      </c>
      <c r="K951" t="s">
        <v>11</v>
      </c>
      <c r="M951" t="s">
        <v>54</v>
      </c>
      <c r="N951">
        <v>4450410</v>
      </c>
      <c r="O951" t="s">
        <v>81</v>
      </c>
      <c r="P951" s="35">
        <v>45183</v>
      </c>
      <c r="Q951" t="s">
        <v>56</v>
      </c>
      <c r="R951" s="35">
        <v>44818</v>
      </c>
      <c r="T951" t="s">
        <v>63</v>
      </c>
      <c r="U951">
        <v>500</v>
      </c>
      <c r="X951">
        <v>5</v>
      </c>
      <c r="Y951" t="s">
        <v>58</v>
      </c>
      <c r="AC951" t="s">
        <v>59</v>
      </c>
      <c r="AL951">
        <v>0</v>
      </c>
      <c r="AM951">
        <v>0</v>
      </c>
    </row>
    <row r="952" spans="1:39" x14ac:dyDescent="0.3">
      <c r="A952">
        <v>1546057</v>
      </c>
      <c r="B952" t="s">
        <v>1536</v>
      </c>
      <c r="C952" t="s">
        <v>121</v>
      </c>
      <c r="D952">
        <v>3736592</v>
      </c>
      <c r="E952" t="s">
        <v>76</v>
      </c>
      <c r="H952" s="35">
        <v>41685</v>
      </c>
      <c r="I952" t="s">
        <v>85</v>
      </c>
      <c r="J952">
        <v>-10</v>
      </c>
      <c r="K952" t="s">
        <v>11</v>
      </c>
      <c r="M952" t="s">
        <v>67</v>
      </c>
      <c r="N952">
        <v>4370002</v>
      </c>
      <c r="O952" t="s">
        <v>68</v>
      </c>
      <c r="P952" s="35">
        <v>45243</v>
      </c>
      <c r="Q952" t="s">
        <v>56</v>
      </c>
      <c r="R952" s="35">
        <v>45243</v>
      </c>
      <c r="T952" t="s">
        <v>63</v>
      </c>
      <c r="U952">
        <v>500</v>
      </c>
      <c r="X952">
        <v>5</v>
      </c>
      <c r="Y952" t="s">
        <v>58</v>
      </c>
      <c r="AC952" t="s">
        <v>59</v>
      </c>
      <c r="AL952">
        <v>0</v>
      </c>
      <c r="AM952">
        <v>0</v>
      </c>
    </row>
    <row r="953" spans="1:39" x14ac:dyDescent="0.3">
      <c r="A953">
        <v>1509602</v>
      </c>
      <c r="B953" t="s">
        <v>1537</v>
      </c>
      <c r="C953" t="s">
        <v>739</v>
      </c>
      <c r="D953">
        <v>4538017</v>
      </c>
      <c r="E953" t="s">
        <v>53</v>
      </c>
      <c r="H953" s="35">
        <v>40766</v>
      </c>
      <c r="I953" t="s">
        <v>90</v>
      </c>
      <c r="J953">
        <v>-13</v>
      </c>
      <c r="K953" t="s">
        <v>11</v>
      </c>
      <c r="M953" t="s">
        <v>54</v>
      </c>
      <c r="N953">
        <v>4450026</v>
      </c>
      <c r="O953" t="s">
        <v>62</v>
      </c>
      <c r="P953" s="35">
        <v>45180</v>
      </c>
      <c r="Q953" t="s">
        <v>56</v>
      </c>
      <c r="R953" s="35">
        <v>45180</v>
      </c>
      <c r="T953" t="s">
        <v>63</v>
      </c>
      <c r="U953">
        <v>500</v>
      </c>
      <c r="X953">
        <v>5</v>
      </c>
      <c r="Y953" t="s">
        <v>58</v>
      </c>
      <c r="AC953" t="s">
        <v>59</v>
      </c>
      <c r="AL953">
        <v>0</v>
      </c>
      <c r="AM953">
        <v>0</v>
      </c>
    </row>
    <row r="954" spans="1:39" x14ac:dyDescent="0.3">
      <c r="A954">
        <v>1375254</v>
      </c>
      <c r="B954" t="s">
        <v>1538</v>
      </c>
      <c r="C954" t="s">
        <v>868</v>
      </c>
      <c r="D954">
        <v>4532796</v>
      </c>
      <c r="E954" t="s">
        <v>53</v>
      </c>
      <c r="F954" t="s">
        <v>53</v>
      </c>
      <c r="H954" s="35">
        <v>40345</v>
      </c>
      <c r="I954" t="s">
        <v>110</v>
      </c>
      <c r="J954">
        <v>-14</v>
      </c>
      <c r="K954" t="s">
        <v>6</v>
      </c>
      <c r="M954" t="s">
        <v>54</v>
      </c>
      <c r="N954">
        <v>4450410</v>
      </c>
      <c r="O954" t="s">
        <v>81</v>
      </c>
      <c r="P954" s="35">
        <v>45260</v>
      </c>
      <c r="Q954" t="s">
        <v>56</v>
      </c>
      <c r="R954" s="35">
        <v>44516</v>
      </c>
      <c r="T954" t="s">
        <v>82</v>
      </c>
      <c r="U954">
        <v>500</v>
      </c>
      <c r="X954">
        <v>5</v>
      </c>
      <c r="Y954" t="s">
        <v>58</v>
      </c>
      <c r="AC954" t="s">
        <v>59</v>
      </c>
      <c r="AL954">
        <v>0</v>
      </c>
      <c r="AM954">
        <v>0</v>
      </c>
    </row>
    <row r="955" spans="1:39" x14ac:dyDescent="0.3">
      <c r="A955">
        <v>1344837</v>
      </c>
      <c r="B955" t="s">
        <v>1538</v>
      </c>
      <c r="C955" t="s">
        <v>436</v>
      </c>
      <c r="D955">
        <v>4532413</v>
      </c>
      <c r="E955" t="s">
        <v>70</v>
      </c>
      <c r="H955" s="35">
        <v>41907</v>
      </c>
      <c r="I955" t="s">
        <v>85</v>
      </c>
      <c r="J955">
        <v>-10</v>
      </c>
      <c r="K955" t="s">
        <v>11</v>
      </c>
      <c r="M955" t="s">
        <v>54</v>
      </c>
      <c r="N955">
        <v>4450410</v>
      </c>
      <c r="O955" t="s">
        <v>81</v>
      </c>
      <c r="P955" s="35">
        <v>45275</v>
      </c>
      <c r="Q955" t="s">
        <v>56</v>
      </c>
      <c r="R955" s="35">
        <v>44460</v>
      </c>
      <c r="T955" t="s">
        <v>63</v>
      </c>
      <c r="U955">
        <v>505</v>
      </c>
      <c r="X955">
        <v>5</v>
      </c>
      <c r="Y955" t="s">
        <v>58</v>
      </c>
      <c r="AC955" t="s">
        <v>59</v>
      </c>
      <c r="AL955">
        <v>0</v>
      </c>
      <c r="AM955">
        <v>0</v>
      </c>
    </row>
    <row r="956" spans="1:39" x14ac:dyDescent="0.3">
      <c r="A956">
        <v>1277157</v>
      </c>
      <c r="B956" t="s">
        <v>1538</v>
      </c>
      <c r="C956" t="s">
        <v>1370</v>
      </c>
      <c r="D956">
        <v>4531022</v>
      </c>
      <c r="E956" t="s">
        <v>70</v>
      </c>
      <c r="F956" t="s">
        <v>70</v>
      </c>
      <c r="H956" s="35">
        <v>41121</v>
      </c>
      <c r="I956" t="s">
        <v>143</v>
      </c>
      <c r="J956">
        <v>-12</v>
      </c>
      <c r="K956" t="s">
        <v>11</v>
      </c>
      <c r="M956" t="s">
        <v>54</v>
      </c>
      <c r="N956">
        <v>4450410</v>
      </c>
      <c r="O956" t="s">
        <v>81</v>
      </c>
      <c r="P956" s="35">
        <v>45176</v>
      </c>
      <c r="Q956" t="s">
        <v>56</v>
      </c>
      <c r="R956" s="35">
        <v>43734</v>
      </c>
      <c r="T956" t="s">
        <v>63</v>
      </c>
      <c r="U956">
        <v>876</v>
      </c>
      <c r="X956">
        <v>8</v>
      </c>
      <c r="Y956" t="s">
        <v>58</v>
      </c>
      <c r="AC956" t="s">
        <v>59</v>
      </c>
      <c r="AL956">
        <v>0</v>
      </c>
      <c r="AM956">
        <v>0</v>
      </c>
    </row>
    <row r="957" spans="1:39" x14ac:dyDescent="0.3">
      <c r="A957">
        <v>1527577</v>
      </c>
      <c r="B957" t="s">
        <v>1539</v>
      </c>
      <c r="C957" t="s">
        <v>1257</v>
      </c>
      <c r="D957">
        <v>1811309</v>
      </c>
      <c r="E957" t="s">
        <v>53</v>
      </c>
      <c r="H957" s="35">
        <v>41579</v>
      </c>
      <c r="I957" t="s">
        <v>66</v>
      </c>
      <c r="J957">
        <v>-11</v>
      </c>
      <c r="K957" t="s">
        <v>6</v>
      </c>
      <c r="M957" t="s">
        <v>71</v>
      </c>
      <c r="N957">
        <v>4180734</v>
      </c>
      <c r="O957" t="s">
        <v>370</v>
      </c>
      <c r="P957" s="35">
        <v>45200</v>
      </c>
      <c r="Q957" t="s">
        <v>56</v>
      </c>
      <c r="R957" s="35">
        <v>45200</v>
      </c>
      <c r="T957" t="s">
        <v>63</v>
      </c>
      <c r="U957">
        <v>500</v>
      </c>
      <c r="X957">
        <v>5</v>
      </c>
      <c r="Y957" t="s">
        <v>58</v>
      </c>
      <c r="AC957" t="s">
        <v>59</v>
      </c>
      <c r="AL957">
        <v>0</v>
      </c>
      <c r="AM957">
        <v>0</v>
      </c>
    </row>
    <row r="958" spans="1:39" x14ac:dyDescent="0.3">
      <c r="A958">
        <v>1506834</v>
      </c>
      <c r="B958" t="s">
        <v>1540</v>
      </c>
      <c r="C958" t="s">
        <v>1541</v>
      </c>
      <c r="D958">
        <v>2816762</v>
      </c>
      <c r="E958" t="s">
        <v>53</v>
      </c>
      <c r="H958" s="35">
        <v>41950</v>
      </c>
      <c r="I958" t="s">
        <v>85</v>
      </c>
      <c r="J958">
        <v>-10</v>
      </c>
      <c r="K958" t="s">
        <v>6</v>
      </c>
      <c r="M958" t="s">
        <v>69</v>
      </c>
      <c r="N958">
        <v>4280045</v>
      </c>
      <c r="O958" t="s">
        <v>172</v>
      </c>
      <c r="P958" s="35">
        <v>45172</v>
      </c>
      <c r="Q958" t="s">
        <v>56</v>
      </c>
      <c r="R958" s="35">
        <v>45172</v>
      </c>
      <c r="T958" t="s">
        <v>63</v>
      </c>
      <c r="U958">
        <v>500</v>
      </c>
      <c r="X958">
        <v>5</v>
      </c>
      <c r="Y958" t="s">
        <v>58</v>
      </c>
      <c r="AC958" t="s">
        <v>59</v>
      </c>
      <c r="AL958">
        <v>0</v>
      </c>
      <c r="AM958">
        <v>0</v>
      </c>
    </row>
    <row r="959" spans="1:39" x14ac:dyDescent="0.3">
      <c r="A959">
        <v>1418594</v>
      </c>
      <c r="B959" t="s">
        <v>1540</v>
      </c>
      <c r="C959" t="s">
        <v>400</v>
      </c>
      <c r="D959">
        <v>2816322</v>
      </c>
      <c r="E959" t="s">
        <v>70</v>
      </c>
      <c r="F959" t="s">
        <v>70</v>
      </c>
      <c r="H959" s="35">
        <v>40975</v>
      </c>
      <c r="I959" t="s">
        <v>143</v>
      </c>
      <c r="J959">
        <v>-12</v>
      </c>
      <c r="K959" t="s">
        <v>11</v>
      </c>
      <c r="M959" t="s">
        <v>69</v>
      </c>
      <c r="N959">
        <v>4280045</v>
      </c>
      <c r="O959" t="s">
        <v>172</v>
      </c>
      <c r="P959" s="35">
        <v>45172</v>
      </c>
      <c r="Q959" t="s">
        <v>56</v>
      </c>
      <c r="R959" s="35">
        <v>44808</v>
      </c>
      <c r="T959" t="s">
        <v>63</v>
      </c>
      <c r="U959">
        <v>539</v>
      </c>
      <c r="X959">
        <v>5</v>
      </c>
      <c r="Y959" t="s">
        <v>58</v>
      </c>
      <c r="AC959" t="s">
        <v>59</v>
      </c>
      <c r="AL959">
        <v>1</v>
      </c>
      <c r="AM959">
        <v>1</v>
      </c>
    </row>
    <row r="960" spans="1:39" x14ac:dyDescent="0.3">
      <c r="A960">
        <v>1018045</v>
      </c>
      <c r="B960" t="s">
        <v>1542</v>
      </c>
      <c r="C960" t="s">
        <v>691</v>
      </c>
      <c r="D960">
        <v>2813760</v>
      </c>
      <c r="E960" t="s">
        <v>53</v>
      </c>
      <c r="F960" t="s">
        <v>70</v>
      </c>
      <c r="H960" s="35">
        <v>39695</v>
      </c>
      <c r="I960" t="s">
        <v>98</v>
      </c>
      <c r="J960">
        <v>-16</v>
      </c>
      <c r="K960" t="s">
        <v>11</v>
      </c>
      <c r="M960" t="s">
        <v>54</v>
      </c>
      <c r="N960">
        <v>4450144</v>
      </c>
      <c r="O960" t="s">
        <v>374</v>
      </c>
      <c r="P960" s="35">
        <v>45168</v>
      </c>
      <c r="Q960" t="s">
        <v>56</v>
      </c>
      <c r="R960" s="35">
        <v>41907</v>
      </c>
      <c r="T960" t="s">
        <v>63</v>
      </c>
      <c r="U960">
        <v>500</v>
      </c>
      <c r="X960">
        <v>5</v>
      </c>
      <c r="Y960" t="s">
        <v>58</v>
      </c>
      <c r="AC960" t="s">
        <v>59</v>
      </c>
      <c r="AL960">
        <v>0</v>
      </c>
      <c r="AM960">
        <v>0</v>
      </c>
    </row>
    <row r="961" spans="1:39" x14ac:dyDescent="0.3">
      <c r="A961">
        <v>1018050</v>
      </c>
      <c r="B961" t="s">
        <v>1542</v>
      </c>
      <c r="C961" t="s">
        <v>486</v>
      </c>
      <c r="D961">
        <v>2813761</v>
      </c>
      <c r="E961" t="s">
        <v>53</v>
      </c>
      <c r="F961" t="s">
        <v>53</v>
      </c>
      <c r="H961" s="35">
        <v>40409</v>
      </c>
      <c r="I961" t="s">
        <v>110</v>
      </c>
      <c r="J961">
        <v>-14</v>
      </c>
      <c r="K961" t="s">
        <v>11</v>
      </c>
      <c r="M961" t="s">
        <v>54</v>
      </c>
      <c r="N961">
        <v>4450144</v>
      </c>
      <c r="O961" t="s">
        <v>374</v>
      </c>
      <c r="P961" s="35">
        <v>45168</v>
      </c>
      <c r="Q961" t="s">
        <v>56</v>
      </c>
      <c r="R961" s="35">
        <v>41907</v>
      </c>
      <c r="T961" t="s">
        <v>63</v>
      </c>
      <c r="U961">
        <v>500</v>
      </c>
      <c r="X961">
        <v>5</v>
      </c>
      <c r="Y961" t="s">
        <v>58</v>
      </c>
      <c r="AC961" t="s">
        <v>59</v>
      </c>
      <c r="AL961">
        <v>0</v>
      </c>
      <c r="AM961">
        <v>0</v>
      </c>
    </row>
    <row r="962" spans="1:39" x14ac:dyDescent="0.3">
      <c r="A962">
        <v>1543726</v>
      </c>
      <c r="B962" t="s">
        <v>1543</v>
      </c>
      <c r="C962" t="s">
        <v>192</v>
      </c>
      <c r="D962">
        <v>3736554</v>
      </c>
      <c r="E962" t="s">
        <v>53</v>
      </c>
      <c r="H962" s="35">
        <v>42292</v>
      </c>
      <c r="I962" t="s">
        <v>53</v>
      </c>
      <c r="J962">
        <v>-9</v>
      </c>
      <c r="K962" t="s">
        <v>11</v>
      </c>
      <c r="M962" t="s">
        <v>67</v>
      </c>
      <c r="N962">
        <v>4370002</v>
      </c>
      <c r="O962" t="s">
        <v>68</v>
      </c>
      <c r="P962" s="35">
        <v>45235</v>
      </c>
      <c r="Q962" t="s">
        <v>56</v>
      </c>
      <c r="R962" s="35">
        <v>45235</v>
      </c>
      <c r="T962" t="s">
        <v>63</v>
      </c>
      <c r="U962">
        <v>500</v>
      </c>
      <c r="X962">
        <v>5</v>
      </c>
      <c r="Y962" t="s">
        <v>58</v>
      </c>
      <c r="AC962" t="s">
        <v>59</v>
      </c>
      <c r="AL962">
        <v>0</v>
      </c>
      <c r="AM962">
        <v>0</v>
      </c>
    </row>
    <row r="963" spans="1:39" x14ac:dyDescent="0.3">
      <c r="A963">
        <v>1543727</v>
      </c>
      <c r="B963" t="s">
        <v>1543</v>
      </c>
      <c r="C963" t="s">
        <v>486</v>
      </c>
      <c r="D963">
        <v>3736555</v>
      </c>
      <c r="E963" t="s">
        <v>53</v>
      </c>
      <c r="H963" s="35">
        <v>41333</v>
      </c>
      <c r="I963" t="s">
        <v>66</v>
      </c>
      <c r="J963">
        <v>-11</v>
      </c>
      <c r="K963" t="s">
        <v>11</v>
      </c>
      <c r="M963" t="s">
        <v>67</v>
      </c>
      <c r="N963">
        <v>4370002</v>
      </c>
      <c r="O963" t="s">
        <v>68</v>
      </c>
      <c r="P963" s="35">
        <v>45235</v>
      </c>
      <c r="Q963" t="s">
        <v>56</v>
      </c>
      <c r="R963" s="35">
        <v>45235</v>
      </c>
      <c r="T963" t="s">
        <v>63</v>
      </c>
      <c r="U963">
        <v>500</v>
      </c>
      <c r="X963">
        <v>5</v>
      </c>
      <c r="Y963" t="s">
        <v>58</v>
      </c>
      <c r="AC963" t="s">
        <v>59</v>
      </c>
      <c r="AL963">
        <v>0</v>
      </c>
      <c r="AM963">
        <v>0</v>
      </c>
    </row>
    <row r="964" spans="1:39" x14ac:dyDescent="0.3">
      <c r="A964">
        <v>1255894</v>
      </c>
      <c r="B964" t="s">
        <v>1544</v>
      </c>
      <c r="C964" t="s">
        <v>106</v>
      </c>
      <c r="D964">
        <v>3730932</v>
      </c>
      <c r="E964" t="s">
        <v>70</v>
      </c>
      <c r="F964" t="s">
        <v>70</v>
      </c>
      <c r="H964" s="35">
        <v>39336</v>
      </c>
      <c r="I964" t="s">
        <v>125</v>
      </c>
      <c r="J964">
        <v>-17</v>
      </c>
      <c r="K964" t="s">
        <v>11</v>
      </c>
      <c r="M964" t="s">
        <v>67</v>
      </c>
      <c r="N964">
        <v>4370024</v>
      </c>
      <c r="O964" t="s">
        <v>429</v>
      </c>
      <c r="P964" s="35">
        <v>45182</v>
      </c>
      <c r="Q964" t="s">
        <v>56</v>
      </c>
      <c r="R964" s="35">
        <v>43523</v>
      </c>
      <c r="T964" t="s">
        <v>63</v>
      </c>
      <c r="U964">
        <v>914</v>
      </c>
      <c r="X964">
        <v>9</v>
      </c>
      <c r="Y964" t="s">
        <v>58</v>
      </c>
      <c r="AC964" t="s">
        <v>59</v>
      </c>
      <c r="AL964">
        <v>0</v>
      </c>
      <c r="AM964">
        <v>0</v>
      </c>
    </row>
    <row r="965" spans="1:39" x14ac:dyDescent="0.3">
      <c r="A965">
        <v>1541677</v>
      </c>
      <c r="B965" t="s">
        <v>1545</v>
      </c>
      <c r="C965" t="s">
        <v>422</v>
      </c>
      <c r="D965">
        <v>2817015</v>
      </c>
      <c r="E965" t="s">
        <v>53</v>
      </c>
      <c r="H965" s="35">
        <v>42733</v>
      </c>
      <c r="I965" t="s">
        <v>53</v>
      </c>
      <c r="J965">
        <v>-9</v>
      </c>
      <c r="K965" t="s">
        <v>11</v>
      </c>
      <c r="M965" t="s">
        <v>69</v>
      </c>
      <c r="N965">
        <v>4280121</v>
      </c>
      <c r="O965" t="s">
        <v>286</v>
      </c>
      <c r="P965" s="35">
        <v>45224</v>
      </c>
      <c r="Q965" t="s">
        <v>56</v>
      </c>
      <c r="R965" s="35">
        <v>45224</v>
      </c>
      <c r="T965" t="s">
        <v>63</v>
      </c>
      <c r="U965">
        <v>500</v>
      </c>
      <c r="X965">
        <v>5</v>
      </c>
      <c r="Y965" t="s">
        <v>58</v>
      </c>
      <c r="AC965" t="s">
        <v>59</v>
      </c>
      <c r="AL965">
        <v>0</v>
      </c>
      <c r="AM965">
        <v>0</v>
      </c>
    </row>
    <row r="966" spans="1:39" x14ac:dyDescent="0.3">
      <c r="A966">
        <v>1425386</v>
      </c>
      <c r="B966" t="s">
        <v>1545</v>
      </c>
      <c r="C966" t="s">
        <v>1546</v>
      </c>
      <c r="D966">
        <v>2816393</v>
      </c>
      <c r="E966" t="s">
        <v>70</v>
      </c>
      <c r="F966" t="s">
        <v>70</v>
      </c>
      <c r="H966" s="35">
        <v>41556</v>
      </c>
      <c r="I966" t="s">
        <v>66</v>
      </c>
      <c r="J966">
        <v>-11</v>
      </c>
      <c r="K966" t="s">
        <v>11</v>
      </c>
      <c r="M966" t="s">
        <v>69</v>
      </c>
      <c r="N966">
        <v>4280121</v>
      </c>
      <c r="O966" t="s">
        <v>286</v>
      </c>
      <c r="P966" s="35">
        <v>45224</v>
      </c>
      <c r="Q966" t="s">
        <v>56</v>
      </c>
      <c r="R966" s="35">
        <v>44819</v>
      </c>
      <c r="T966" t="s">
        <v>63</v>
      </c>
      <c r="U966">
        <v>500</v>
      </c>
      <c r="X966">
        <v>5</v>
      </c>
      <c r="Y966" t="s">
        <v>58</v>
      </c>
      <c r="AB966" s="35">
        <v>45189</v>
      </c>
      <c r="AC966" t="s">
        <v>59</v>
      </c>
      <c r="AL966">
        <v>1</v>
      </c>
      <c r="AM966">
        <v>0</v>
      </c>
    </row>
    <row r="967" spans="1:39" x14ac:dyDescent="0.3">
      <c r="A967">
        <v>1516736</v>
      </c>
      <c r="B967" t="s">
        <v>1547</v>
      </c>
      <c r="C967" t="s">
        <v>696</v>
      </c>
      <c r="D967">
        <v>4538143</v>
      </c>
      <c r="E967" t="s">
        <v>53</v>
      </c>
      <c r="H967" s="35">
        <v>40861</v>
      </c>
      <c r="I967" t="s">
        <v>90</v>
      </c>
      <c r="J967">
        <v>-13</v>
      </c>
      <c r="K967" t="s">
        <v>11</v>
      </c>
      <c r="M967" t="s">
        <v>54</v>
      </c>
      <c r="N967">
        <v>4450759</v>
      </c>
      <c r="O967" t="s">
        <v>499</v>
      </c>
      <c r="P967" s="35">
        <v>45189</v>
      </c>
      <c r="Q967" t="s">
        <v>56</v>
      </c>
      <c r="R967" s="35">
        <v>45189</v>
      </c>
      <c r="T967" t="s">
        <v>63</v>
      </c>
      <c r="U967">
        <v>500</v>
      </c>
      <c r="X967">
        <v>5</v>
      </c>
      <c r="Y967" t="s">
        <v>58</v>
      </c>
      <c r="AC967" t="s">
        <v>59</v>
      </c>
      <c r="AL967">
        <v>0</v>
      </c>
      <c r="AM967">
        <v>0</v>
      </c>
    </row>
    <row r="968" spans="1:39" x14ac:dyDescent="0.3">
      <c r="A968">
        <v>1418510</v>
      </c>
      <c r="B968" t="s">
        <v>1547</v>
      </c>
      <c r="C968" t="s">
        <v>114</v>
      </c>
      <c r="D968">
        <v>4535183</v>
      </c>
      <c r="E968" t="s">
        <v>53</v>
      </c>
      <c r="F968" t="s">
        <v>53</v>
      </c>
      <c r="H968" s="35">
        <v>41106</v>
      </c>
      <c r="I968" t="s">
        <v>143</v>
      </c>
      <c r="J968">
        <v>-12</v>
      </c>
      <c r="K968" t="s">
        <v>6</v>
      </c>
      <c r="M968" t="s">
        <v>54</v>
      </c>
      <c r="N968">
        <v>4450589</v>
      </c>
      <c r="O968" t="s">
        <v>290</v>
      </c>
      <c r="P968" s="35">
        <v>45171</v>
      </c>
      <c r="Q968" t="s">
        <v>56</v>
      </c>
      <c r="R968" s="35">
        <v>44808</v>
      </c>
      <c r="T968" t="s">
        <v>63</v>
      </c>
      <c r="U968">
        <v>500</v>
      </c>
      <c r="X968">
        <v>5</v>
      </c>
      <c r="Y968" t="s">
        <v>58</v>
      </c>
      <c r="AC968" t="s">
        <v>59</v>
      </c>
      <c r="AL968">
        <v>1</v>
      </c>
      <c r="AM968">
        <v>0</v>
      </c>
    </row>
    <row r="969" spans="1:39" x14ac:dyDescent="0.3">
      <c r="A969">
        <v>1418504</v>
      </c>
      <c r="B969" t="s">
        <v>1547</v>
      </c>
      <c r="C969" t="s">
        <v>1548</v>
      </c>
      <c r="D969">
        <v>4535182</v>
      </c>
      <c r="E969" t="s">
        <v>53</v>
      </c>
      <c r="F969" t="s">
        <v>53</v>
      </c>
      <c r="H969" s="35">
        <v>38905</v>
      </c>
      <c r="I969" t="s">
        <v>94</v>
      </c>
      <c r="J969">
        <v>-18</v>
      </c>
      <c r="K969" t="s">
        <v>6</v>
      </c>
      <c r="M969" t="s">
        <v>54</v>
      </c>
      <c r="N969">
        <v>4450589</v>
      </c>
      <c r="O969" t="s">
        <v>290</v>
      </c>
      <c r="P969" s="35">
        <v>45171</v>
      </c>
      <c r="Q969" t="s">
        <v>56</v>
      </c>
      <c r="R969" s="35">
        <v>44808</v>
      </c>
      <c r="T969" t="s">
        <v>63</v>
      </c>
      <c r="U969">
        <v>500</v>
      </c>
      <c r="X969">
        <v>5</v>
      </c>
      <c r="Y969" t="s">
        <v>58</v>
      </c>
      <c r="AC969" t="s">
        <v>59</v>
      </c>
      <c r="AL969">
        <v>1</v>
      </c>
      <c r="AM969">
        <v>0</v>
      </c>
    </row>
    <row r="970" spans="1:39" x14ac:dyDescent="0.3">
      <c r="A970">
        <v>1349429</v>
      </c>
      <c r="B970" t="s">
        <v>1549</v>
      </c>
      <c r="C970" t="s">
        <v>251</v>
      </c>
      <c r="D970">
        <v>4532453</v>
      </c>
      <c r="E970" t="s">
        <v>70</v>
      </c>
      <c r="F970" t="s">
        <v>70</v>
      </c>
      <c r="H970" s="35">
        <v>39564</v>
      </c>
      <c r="I970" t="s">
        <v>98</v>
      </c>
      <c r="J970">
        <v>-16</v>
      </c>
      <c r="K970" t="s">
        <v>11</v>
      </c>
      <c r="M970" t="s">
        <v>54</v>
      </c>
      <c r="N970">
        <v>4450108</v>
      </c>
      <c r="O970" t="s">
        <v>157</v>
      </c>
      <c r="P970" s="35">
        <v>45192</v>
      </c>
      <c r="Q970" t="s">
        <v>56</v>
      </c>
      <c r="R970" s="35">
        <v>44463</v>
      </c>
      <c r="T970" t="s">
        <v>63</v>
      </c>
      <c r="U970">
        <v>500</v>
      </c>
      <c r="X970">
        <v>5</v>
      </c>
      <c r="Y970" t="s">
        <v>58</v>
      </c>
      <c r="AC970" t="s">
        <v>59</v>
      </c>
      <c r="AL970">
        <v>0</v>
      </c>
      <c r="AM970">
        <v>0</v>
      </c>
    </row>
    <row r="971" spans="1:39" x14ac:dyDescent="0.3">
      <c r="A971">
        <v>1302785</v>
      </c>
      <c r="B971" t="s">
        <v>1550</v>
      </c>
      <c r="C971" t="s">
        <v>345</v>
      </c>
      <c r="D971">
        <v>1810023</v>
      </c>
      <c r="E971" t="s">
        <v>70</v>
      </c>
      <c r="F971" t="s">
        <v>70</v>
      </c>
      <c r="H971" s="35">
        <v>39210</v>
      </c>
      <c r="I971" t="s">
        <v>125</v>
      </c>
      <c r="J971">
        <v>-17</v>
      </c>
      <c r="K971" t="s">
        <v>11</v>
      </c>
      <c r="M971" t="s">
        <v>71</v>
      </c>
      <c r="N971">
        <v>4180696</v>
      </c>
      <c r="O971" t="s">
        <v>137</v>
      </c>
      <c r="P971" s="35">
        <v>45160</v>
      </c>
      <c r="Q971" t="s">
        <v>56</v>
      </c>
      <c r="R971" s="35">
        <v>43806</v>
      </c>
      <c r="T971" t="s">
        <v>63</v>
      </c>
      <c r="U971">
        <v>773</v>
      </c>
      <c r="X971">
        <v>7</v>
      </c>
      <c r="Y971" t="s">
        <v>58</v>
      </c>
      <c r="AC971" t="s">
        <v>59</v>
      </c>
      <c r="AL971">
        <v>1</v>
      </c>
      <c r="AM971">
        <v>0</v>
      </c>
    </row>
    <row r="972" spans="1:39" x14ac:dyDescent="0.3">
      <c r="A972">
        <v>1348451</v>
      </c>
      <c r="B972" t="s">
        <v>1551</v>
      </c>
      <c r="C972" t="s">
        <v>89</v>
      </c>
      <c r="D972">
        <v>3732947</v>
      </c>
      <c r="E972" t="s">
        <v>53</v>
      </c>
      <c r="F972" t="s">
        <v>53</v>
      </c>
      <c r="H972" s="35">
        <v>41951</v>
      </c>
      <c r="I972" t="s">
        <v>85</v>
      </c>
      <c r="J972">
        <v>-10</v>
      </c>
      <c r="K972" t="s">
        <v>11</v>
      </c>
      <c r="M972" t="s">
        <v>67</v>
      </c>
      <c r="N972">
        <v>4370002</v>
      </c>
      <c r="O972" t="s">
        <v>68</v>
      </c>
      <c r="P972" s="35">
        <v>45175</v>
      </c>
      <c r="Q972" t="s">
        <v>56</v>
      </c>
      <c r="R972" s="35">
        <v>44462</v>
      </c>
      <c r="T972" t="s">
        <v>63</v>
      </c>
      <c r="U972">
        <v>500</v>
      </c>
      <c r="X972">
        <v>5</v>
      </c>
      <c r="Y972" t="s">
        <v>58</v>
      </c>
      <c r="AC972" t="s">
        <v>59</v>
      </c>
      <c r="AL972">
        <v>0</v>
      </c>
      <c r="AM972">
        <v>0</v>
      </c>
    </row>
    <row r="973" spans="1:39" x14ac:dyDescent="0.3">
      <c r="A973">
        <v>1514821</v>
      </c>
      <c r="B973" t="s">
        <v>1552</v>
      </c>
      <c r="C973" t="s">
        <v>289</v>
      </c>
      <c r="D973">
        <v>4538103</v>
      </c>
      <c r="E973" t="s">
        <v>53</v>
      </c>
      <c r="H973" s="35">
        <v>41941</v>
      </c>
      <c r="I973" t="s">
        <v>85</v>
      </c>
      <c r="J973">
        <v>-10</v>
      </c>
      <c r="K973" t="s">
        <v>11</v>
      </c>
      <c r="M973" t="s">
        <v>54</v>
      </c>
      <c r="N973">
        <v>4450617</v>
      </c>
      <c r="O973" t="s">
        <v>107</v>
      </c>
      <c r="P973" s="35">
        <v>45217</v>
      </c>
      <c r="Q973" t="s">
        <v>56</v>
      </c>
      <c r="R973" s="35">
        <v>45187</v>
      </c>
      <c r="T973" t="s">
        <v>63</v>
      </c>
      <c r="U973">
        <v>500</v>
      </c>
      <c r="X973">
        <v>5</v>
      </c>
      <c r="Y973" t="s">
        <v>58</v>
      </c>
      <c r="AC973" t="s">
        <v>59</v>
      </c>
      <c r="AL973">
        <v>0</v>
      </c>
      <c r="AM973">
        <v>0</v>
      </c>
    </row>
    <row r="974" spans="1:39" x14ac:dyDescent="0.3">
      <c r="A974">
        <v>1358552</v>
      </c>
      <c r="B974" t="s">
        <v>1553</v>
      </c>
      <c r="C974" t="s">
        <v>106</v>
      </c>
      <c r="D974">
        <v>2816105</v>
      </c>
      <c r="E974" t="s">
        <v>70</v>
      </c>
      <c r="F974" t="s">
        <v>70</v>
      </c>
      <c r="H974" s="35">
        <v>39372</v>
      </c>
      <c r="I974" t="s">
        <v>125</v>
      </c>
      <c r="J974">
        <v>-17</v>
      </c>
      <c r="K974" t="s">
        <v>11</v>
      </c>
      <c r="M974" t="s">
        <v>69</v>
      </c>
      <c r="N974">
        <v>4280612</v>
      </c>
      <c r="O974" t="s">
        <v>405</v>
      </c>
      <c r="P974" s="35">
        <v>45175</v>
      </c>
      <c r="Q974" t="s">
        <v>56</v>
      </c>
      <c r="R974" s="35">
        <v>44475</v>
      </c>
      <c r="T974" t="s">
        <v>63</v>
      </c>
      <c r="U974">
        <v>584</v>
      </c>
      <c r="X974">
        <v>5</v>
      </c>
      <c r="Y974" t="s">
        <v>58</v>
      </c>
      <c r="AC974" t="s">
        <v>59</v>
      </c>
      <c r="AL974">
        <v>0</v>
      </c>
      <c r="AM974">
        <v>0</v>
      </c>
    </row>
    <row r="975" spans="1:39" x14ac:dyDescent="0.3">
      <c r="A975">
        <v>1522884</v>
      </c>
      <c r="B975" t="s">
        <v>1554</v>
      </c>
      <c r="C975" t="s">
        <v>361</v>
      </c>
      <c r="D975">
        <v>3611506</v>
      </c>
      <c r="E975" t="s">
        <v>53</v>
      </c>
      <c r="H975" s="35">
        <v>40694</v>
      </c>
      <c r="I975" t="s">
        <v>90</v>
      </c>
      <c r="J975">
        <v>-13</v>
      </c>
      <c r="K975" t="s">
        <v>11</v>
      </c>
      <c r="M975" t="s">
        <v>77</v>
      </c>
      <c r="N975">
        <v>4360009</v>
      </c>
      <c r="O975" t="s">
        <v>642</v>
      </c>
      <c r="P975" s="35">
        <v>45196</v>
      </c>
      <c r="Q975" t="s">
        <v>56</v>
      </c>
      <c r="R975" s="35">
        <v>45196</v>
      </c>
      <c r="T975" t="s">
        <v>63</v>
      </c>
      <c r="U975">
        <v>500</v>
      </c>
      <c r="X975">
        <v>5</v>
      </c>
      <c r="Y975" t="s">
        <v>58</v>
      </c>
      <c r="AC975" t="s">
        <v>59</v>
      </c>
      <c r="AL975">
        <v>0</v>
      </c>
      <c r="AM975">
        <v>0</v>
      </c>
    </row>
    <row r="976" spans="1:39" x14ac:dyDescent="0.3">
      <c r="A976">
        <v>1516346</v>
      </c>
      <c r="B976" t="s">
        <v>1555</v>
      </c>
      <c r="C976" t="s">
        <v>1556</v>
      </c>
      <c r="D976">
        <v>2816812</v>
      </c>
      <c r="E976" t="s">
        <v>53</v>
      </c>
      <c r="H976" s="35">
        <v>42053</v>
      </c>
      <c r="I976" t="s">
        <v>53</v>
      </c>
      <c r="J976">
        <v>-9</v>
      </c>
      <c r="K976" t="s">
        <v>6</v>
      </c>
      <c r="M976" t="s">
        <v>69</v>
      </c>
      <c r="N976">
        <v>4280004</v>
      </c>
      <c r="O976" t="s">
        <v>99</v>
      </c>
      <c r="P976" s="35">
        <v>45189</v>
      </c>
      <c r="Q976" t="s">
        <v>56</v>
      </c>
      <c r="R976" s="35">
        <v>45189</v>
      </c>
      <c r="T976" t="s">
        <v>63</v>
      </c>
      <c r="U976">
        <v>500</v>
      </c>
      <c r="X976">
        <v>5</v>
      </c>
      <c r="Y976" t="s">
        <v>58</v>
      </c>
      <c r="AC976" t="s">
        <v>59</v>
      </c>
      <c r="AL976">
        <v>0</v>
      </c>
      <c r="AM976">
        <v>0</v>
      </c>
    </row>
    <row r="977" spans="1:39" x14ac:dyDescent="0.3">
      <c r="A977">
        <v>1521004</v>
      </c>
      <c r="B977" t="s">
        <v>1555</v>
      </c>
      <c r="C977" t="s">
        <v>868</v>
      </c>
      <c r="D977">
        <v>2816863</v>
      </c>
      <c r="E977" t="s">
        <v>53</v>
      </c>
      <c r="H977" s="35">
        <v>43313</v>
      </c>
      <c r="I977" t="s">
        <v>53</v>
      </c>
      <c r="J977">
        <v>-9</v>
      </c>
      <c r="K977" t="s">
        <v>6</v>
      </c>
      <c r="M977" t="s">
        <v>69</v>
      </c>
      <c r="N977">
        <v>4280004</v>
      </c>
      <c r="O977" t="s">
        <v>99</v>
      </c>
      <c r="P977" s="35">
        <v>45194</v>
      </c>
      <c r="Q977" t="s">
        <v>56</v>
      </c>
      <c r="R977" s="35">
        <v>45194</v>
      </c>
      <c r="T977" t="s">
        <v>63</v>
      </c>
      <c r="U977">
        <v>500</v>
      </c>
      <c r="X977">
        <v>5</v>
      </c>
      <c r="Y977" t="s">
        <v>58</v>
      </c>
      <c r="AC977" t="s">
        <v>59</v>
      </c>
      <c r="AL977">
        <v>0</v>
      </c>
      <c r="AM977">
        <v>0</v>
      </c>
    </row>
    <row r="978" spans="1:39" x14ac:dyDescent="0.3">
      <c r="A978">
        <v>1525103</v>
      </c>
      <c r="B978" t="s">
        <v>1557</v>
      </c>
      <c r="C978" t="s">
        <v>840</v>
      </c>
      <c r="D978">
        <v>3736228</v>
      </c>
      <c r="E978" t="s">
        <v>70</v>
      </c>
      <c r="H978" s="35">
        <v>41514</v>
      </c>
      <c r="I978" t="s">
        <v>66</v>
      </c>
      <c r="J978">
        <v>-11</v>
      </c>
      <c r="K978" t="s">
        <v>11</v>
      </c>
      <c r="M978" t="s">
        <v>67</v>
      </c>
      <c r="N978">
        <v>4370284</v>
      </c>
      <c r="O978" t="s">
        <v>622</v>
      </c>
      <c r="P978" s="35">
        <v>45198</v>
      </c>
      <c r="Q978" t="s">
        <v>56</v>
      </c>
      <c r="R978" s="35">
        <v>45198</v>
      </c>
      <c r="S978" s="35">
        <v>45204</v>
      </c>
      <c r="T978" t="s">
        <v>57</v>
      </c>
      <c r="U978">
        <v>525</v>
      </c>
      <c r="X978">
        <v>5</v>
      </c>
      <c r="Y978" t="s">
        <v>58</v>
      </c>
      <c r="AC978" t="s">
        <v>59</v>
      </c>
      <c r="AL978">
        <v>0</v>
      </c>
      <c r="AM978">
        <v>0</v>
      </c>
    </row>
    <row r="979" spans="1:39" x14ac:dyDescent="0.3">
      <c r="A979">
        <v>1345260</v>
      </c>
      <c r="B979" t="s">
        <v>1558</v>
      </c>
      <c r="C979" t="s">
        <v>617</v>
      </c>
      <c r="D979">
        <v>4114954</v>
      </c>
      <c r="E979" t="s">
        <v>53</v>
      </c>
      <c r="F979" t="s">
        <v>53</v>
      </c>
      <c r="H979" s="35">
        <v>40637</v>
      </c>
      <c r="I979" t="s">
        <v>90</v>
      </c>
      <c r="J979">
        <v>-13</v>
      </c>
      <c r="K979" t="s">
        <v>11</v>
      </c>
      <c r="M979" t="s">
        <v>181</v>
      </c>
      <c r="N979">
        <v>4410466</v>
      </c>
      <c r="O979" t="s">
        <v>236</v>
      </c>
      <c r="P979" s="35">
        <v>45198</v>
      </c>
      <c r="Q979" t="s">
        <v>56</v>
      </c>
      <c r="R979" s="35">
        <v>44460</v>
      </c>
      <c r="T979" t="s">
        <v>63</v>
      </c>
      <c r="U979">
        <v>500</v>
      </c>
      <c r="X979">
        <v>5</v>
      </c>
      <c r="Y979" t="s">
        <v>58</v>
      </c>
      <c r="AC979" t="s">
        <v>59</v>
      </c>
      <c r="AL979">
        <v>0</v>
      </c>
      <c r="AM979">
        <v>0</v>
      </c>
    </row>
    <row r="980" spans="1:39" x14ac:dyDescent="0.3">
      <c r="A980">
        <v>1125395</v>
      </c>
      <c r="B980" t="s">
        <v>1558</v>
      </c>
      <c r="C980" t="s">
        <v>709</v>
      </c>
      <c r="D980">
        <v>3728330</v>
      </c>
      <c r="E980" t="s">
        <v>70</v>
      </c>
      <c r="F980" t="s">
        <v>70</v>
      </c>
      <c r="H980" s="35">
        <v>39360</v>
      </c>
      <c r="I980" t="s">
        <v>125</v>
      </c>
      <c r="J980">
        <v>-17</v>
      </c>
      <c r="K980" t="s">
        <v>11</v>
      </c>
      <c r="M980" t="s">
        <v>67</v>
      </c>
      <c r="N980">
        <v>4370146</v>
      </c>
      <c r="O980" t="s">
        <v>408</v>
      </c>
      <c r="P980" s="35">
        <v>45183</v>
      </c>
      <c r="Q980" t="s">
        <v>56</v>
      </c>
      <c r="R980" s="35">
        <v>42639</v>
      </c>
      <c r="T980" t="s">
        <v>63</v>
      </c>
      <c r="U980">
        <v>508</v>
      </c>
      <c r="X980">
        <v>5</v>
      </c>
      <c r="Y980" t="s">
        <v>58</v>
      </c>
      <c r="AC980" t="s">
        <v>59</v>
      </c>
      <c r="AL980">
        <v>0</v>
      </c>
      <c r="AM980">
        <v>0</v>
      </c>
    </row>
    <row r="981" spans="1:39" x14ac:dyDescent="0.3">
      <c r="A981">
        <v>1522145</v>
      </c>
      <c r="B981" t="s">
        <v>1559</v>
      </c>
      <c r="C981" t="s">
        <v>349</v>
      </c>
      <c r="D981">
        <v>3611460</v>
      </c>
      <c r="E981" t="s">
        <v>76</v>
      </c>
      <c r="H981" s="35">
        <v>42294</v>
      </c>
      <c r="I981" t="s">
        <v>53</v>
      </c>
      <c r="J981">
        <v>-9</v>
      </c>
      <c r="K981" t="s">
        <v>11</v>
      </c>
      <c r="M981" t="s">
        <v>77</v>
      </c>
      <c r="N981">
        <v>4360002</v>
      </c>
      <c r="O981" t="s">
        <v>78</v>
      </c>
      <c r="P981" s="35">
        <v>45195</v>
      </c>
      <c r="Q981" t="s">
        <v>56</v>
      </c>
      <c r="R981" s="35">
        <v>45195</v>
      </c>
      <c r="T981" t="s">
        <v>63</v>
      </c>
      <c r="U981">
        <v>500</v>
      </c>
      <c r="X981">
        <v>5</v>
      </c>
      <c r="Y981" t="s">
        <v>58</v>
      </c>
      <c r="AC981" t="s">
        <v>59</v>
      </c>
      <c r="AL981">
        <v>0</v>
      </c>
      <c r="AM981">
        <v>0</v>
      </c>
    </row>
    <row r="982" spans="1:39" x14ac:dyDescent="0.3">
      <c r="A982">
        <v>1523651</v>
      </c>
      <c r="B982" t="s">
        <v>1559</v>
      </c>
      <c r="C982" t="s">
        <v>729</v>
      </c>
      <c r="D982">
        <v>3611556</v>
      </c>
      <c r="E982" t="s">
        <v>76</v>
      </c>
      <c r="H982" s="35">
        <v>42890</v>
      </c>
      <c r="I982" t="s">
        <v>53</v>
      </c>
      <c r="J982">
        <v>-9</v>
      </c>
      <c r="K982" t="s">
        <v>11</v>
      </c>
      <c r="M982" t="s">
        <v>77</v>
      </c>
      <c r="N982">
        <v>4360002</v>
      </c>
      <c r="O982" t="s">
        <v>78</v>
      </c>
      <c r="P982" s="35">
        <v>45197</v>
      </c>
      <c r="Q982" t="s">
        <v>56</v>
      </c>
      <c r="R982" s="35">
        <v>45197</v>
      </c>
      <c r="T982" t="s">
        <v>63</v>
      </c>
      <c r="U982">
        <v>500</v>
      </c>
      <c r="X982">
        <v>5</v>
      </c>
      <c r="Y982" t="s">
        <v>58</v>
      </c>
      <c r="AC982" t="s">
        <v>59</v>
      </c>
      <c r="AL982">
        <v>0</v>
      </c>
      <c r="AM982">
        <v>0</v>
      </c>
    </row>
    <row r="983" spans="1:39" x14ac:dyDescent="0.3">
      <c r="A983">
        <v>1522788</v>
      </c>
      <c r="B983" t="s">
        <v>1560</v>
      </c>
      <c r="C983" t="s">
        <v>893</v>
      </c>
      <c r="D983">
        <v>3736192</v>
      </c>
      <c r="E983" t="s">
        <v>53</v>
      </c>
      <c r="H983" s="35">
        <v>43314</v>
      </c>
      <c r="I983" t="s">
        <v>53</v>
      </c>
      <c r="J983">
        <v>-9</v>
      </c>
      <c r="K983" t="s">
        <v>6</v>
      </c>
      <c r="M983" t="s">
        <v>67</v>
      </c>
      <c r="N983">
        <v>4370038</v>
      </c>
      <c r="O983" t="s">
        <v>427</v>
      </c>
      <c r="P983" s="35">
        <v>45196</v>
      </c>
      <c r="Q983" t="s">
        <v>56</v>
      </c>
      <c r="R983" s="35">
        <v>45196</v>
      </c>
      <c r="S983" s="35">
        <v>44874</v>
      </c>
      <c r="T983" t="s">
        <v>57</v>
      </c>
      <c r="U983">
        <v>500</v>
      </c>
      <c r="X983">
        <v>5</v>
      </c>
      <c r="Y983" t="s">
        <v>58</v>
      </c>
      <c r="AC983" t="s">
        <v>59</v>
      </c>
      <c r="AL983">
        <v>0</v>
      </c>
      <c r="AM983">
        <v>0</v>
      </c>
    </row>
    <row r="984" spans="1:39" x14ac:dyDescent="0.3">
      <c r="A984">
        <v>1510037</v>
      </c>
      <c r="B984" t="s">
        <v>1561</v>
      </c>
      <c r="C984" t="s">
        <v>1562</v>
      </c>
      <c r="D984">
        <v>4538041</v>
      </c>
      <c r="E984" t="s">
        <v>53</v>
      </c>
      <c r="H984" s="35">
        <v>40974</v>
      </c>
      <c r="I984" t="s">
        <v>143</v>
      </c>
      <c r="J984">
        <v>-12</v>
      </c>
      <c r="K984" t="s">
        <v>11</v>
      </c>
      <c r="M984" t="s">
        <v>54</v>
      </c>
      <c r="N984">
        <v>4450192</v>
      </c>
      <c r="O984" t="s">
        <v>128</v>
      </c>
      <c r="P984" s="35">
        <v>45180</v>
      </c>
      <c r="Q984" t="s">
        <v>56</v>
      </c>
      <c r="R984" s="35">
        <v>45180</v>
      </c>
      <c r="T984" t="s">
        <v>63</v>
      </c>
      <c r="U984">
        <v>500</v>
      </c>
      <c r="X984">
        <v>5</v>
      </c>
      <c r="Y984" t="s">
        <v>58</v>
      </c>
      <c r="AC984" t="s">
        <v>59</v>
      </c>
      <c r="AL984">
        <v>0</v>
      </c>
      <c r="AM984">
        <v>0</v>
      </c>
    </row>
    <row r="985" spans="1:39" x14ac:dyDescent="0.3">
      <c r="A985">
        <v>1543882</v>
      </c>
      <c r="B985" t="s">
        <v>1563</v>
      </c>
      <c r="C985" t="s">
        <v>1564</v>
      </c>
      <c r="D985">
        <v>3611688</v>
      </c>
      <c r="E985" t="s">
        <v>53</v>
      </c>
      <c r="H985" s="35">
        <v>42374</v>
      </c>
      <c r="I985" t="s">
        <v>53</v>
      </c>
      <c r="J985">
        <v>-9</v>
      </c>
      <c r="K985" t="s">
        <v>11</v>
      </c>
      <c r="M985" t="s">
        <v>77</v>
      </c>
      <c r="N985">
        <v>4360124</v>
      </c>
      <c r="O985" t="s">
        <v>177</v>
      </c>
      <c r="P985" s="35">
        <v>45236</v>
      </c>
      <c r="Q985" t="s">
        <v>56</v>
      </c>
      <c r="R985" s="35">
        <v>45236</v>
      </c>
      <c r="T985" t="s">
        <v>63</v>
      </c>
      <c r="U985">
        <v>500</v>
      </c>
      <c r="X985">
        <v>5</v>
      </c>
      <c r="Y985" t="s">
        <v>58</v>
      </c>
      <c r="AC985" t="s">
        <v>59</v>
      </c>
      <c r="AL985">
        <v>0</v>
      </c>
      <c r="AM985">
        <v>0</v>
      </c>
    </row>
    <row r="986" spans="1:39" x14ac:dyDescent="0.3">
      <c r="A986">
        <v>1533969</v>
      </c>
      <c r="B986" t="s">
        <v>1565</v>
      </c>
      <c r="C986" t="s">
        <v>486</v>
      </c>
      <c r="D986">
        <v>2816966</v>
      </c>
      <c r="E986" t="s">
        <v>53</v>
      </c>
      <c r="H986" s="35">
        <v>42896</v>
      </c>
      <c r="I986" t="s">
        <v>53</v>
      </c>
      <c r="J986">
        <v>-9</v>
      </c>
      <c r="K986" t="s">
        <v>11</v>
      </c>
      <c r="M986" t="s">
        <v>69</v>
      </c>
      <c r="N986">
        <v>4280612</v>
      </c>
      <c r="O986" t="s">
        <v>405</v>
      </c>
      <c r="P986" s="35">
        <v>45210</v>
      </c>
      <c r="Q986" t="s">
        <v>56</v>
      </c>
      <c r="R986" s="35">
        <v>45210</v>
      </c>
      <c r="S986" s="35">
        <v>45118</v>
      </c>
      <c r="T986" t="s">
        <v>57</v>
      </c>
      <c r="U986">
        <v>500</v>
      </c>
      <c r="X986">
        <v>5</v>
      </c>
      <c r="Y986" t="s">
        <v>58</v>
      </c>
      <c r="AC986" t="s">
        <v>59</v>
      </c>
      <c r="AL986">
        <v>0</v>
      </c>
      <c r="AM986">
        <v>0</v>
      </c>
    </row>
    <row r="987" spans="1:39" x14ac:dyDescent="0.3">
      <c r="A987">
        <v>1427768</v>
      </c>
      <c r="B987" t="s">
        <v>1566</v>
      </c>
      <c r="C987" t="s">
        <v>1567</v>
      </c>
      <c r="D987">
        <v>2816401</v>
      </c>
      <c r="E987" t="s">
        <v>53</v>
      </c>
      <c r="F987" t="s">
        <v>53</v>
      </c>
      <c r="H987" s="35">
        <v>41831</v>
      </c>
      <c r="I987" t="s">
        <v>85</v>
      </c>
      <c r="J987">
        <v>-10</v>
      </c>
      <c r="K987" t="s">
        <v>11</v>
      </c>
      <c r="M987" t="s">
        <v>69</v>
      </c>
      <c r="N987">
        <v>4280045</v>
      </c>
      <c r="O987" t="s">
        <v>172</v>
      </c>
      <c r="P987" s="35">
        <v>45205</v>
      </c>
      <c r="Q987" t="s">
        <v>56</v>
      </c>
      <c r="R987" s="35">
        <v>44823</v>
      </c>
      <c r="T987" t="s">
        <v>63</v>
      </c>
      <c r="U987">
        <v>500</v>
      </c>
      <c r="X987">
        <v>5</v>
      </c>
      <c r="Y987" t="s">
        <v>58</v>
      </c>
      <c r="AC987" t="s">
        <v>59</v>
      </c>
      <c r="AL987">
        <v>0</v>
      </c>
      <c r="AM987">
        <v>0</v>
      </c>
    </row>
    <row r="988" spans="1:39" x14ac:dyDescent="0.3">
      <c r="A988">
        <v>1361443</v>
      </c>
      <c r="B988" t="s">
        <v>1565</v>
      </c>
      <c r="C988" t="s">
        <v>410</v>
      </c>
      <c r="D988">
        <v>4532618</v>
      </c>
      <c r="E988" t="s">
        <v>70</v>
      </c>
      <c r="F988" t="s">
        <v>70</v>
      </c>
      <c r="H988" s="35">
        <v>40863</v>
      </c>
      <c r="I988" t="s">
        <v>90</v>
      </c>
      <c r="J988">
        <v>-13</v>
      </c>
      <c r="K988" t="s">
        <v>11</v>
      </c>
      <c r="M988" t="s">
        <v>54</v>
      </c>
      <c r="N988">
        <v>4450184</v>
      </c>
      <c r="O988" t="s">
        <v>275</v>
      </c>
      <c r="P988" s="35">
        <v>45198</v>
      </c>
      <c r="Q988" t="s">
        <v>56</v>
      </c>
      <c r="R988" s="35">
        <v>44478</v>
      </c>
      <c r="T988" t="s">
        <v>63</v>
      </c>
      <c r="U988">
        <v>500</v>
      </c>
      <c r="X988">
        <v>5</v>
      </c>
      <c r="Y988" t="s">
        <v>58</v>
      </c>
      <c r="AC988" t="s">
        <v>59</v>
      </c>
      <c r="AL988">
        <v>0</v>
      </c>
      <c r="AM988">
        <v>0</v>
      </c>
    </row>
    <row r="989" spans="1:39" x14ac:dyDescent="0.3">
      <c r="A989">
        <v>1283134</v>
      </c>
      <c r="B989" t="s">
        <v>1568</v>
      </c>
      <c r="C989" t="s">
        <v>458</v>
      </c>
      <c r="D989">
        <v>4531105</v>
      </c>
      <c r="E989" t="s">
        <v>70</v>
      </c>
      <c r="F989" t="s">
        <v>70</v>
      </c>
      <c r="H989" s="35">
        <v>40006</v>
      </c>
      <c r="I989" t="s">
        <v>102</v>
      </c>
      <c r="J989">
        <v>-15</v>
      </c>
      <c r="K989" t="s">
        <v>11</v>
      </c>
      <c r="M989" t="s">
        <v>54</v>
      </c>
      <c r="N989">
        <v>4450571</v>
      </c>
      <c r="O989" t="s">
        <v>332</v>
      </c>
      <c r="P989" s="35">
        <v>45119</v>
      </c>
      <c r="Q989" t="s">
        <v>56</v>
      </c>
      <c r="R989" s="35">
        <v>43741</v>
      </c>
      <c r="T989" t="s">
        <v>63</v>
      </c>
      <c r="U989">
        <v>537</v>
      </c>
      <c r="X989">
        <v>5</v>
      </c>
      <c r="Y989" t="s">
        <v>58</v>
      </c>
      <c r="AC989" t="s">
        <v>59</v>
      </c>
      <c r="AL989">
        <v>0</v>
      </c>
      <c r="AM989">
        <v>0</v>
      </c>
    </row>
    <row r="990" spans="1:39" x14ac:dyDescent="0.3">
      <c r="A990">
        <v>1525643</v>
      </c>
      <c r="B990" t="s">
        <v>1568</v>
      </c>
      <c r="C990" t="s">
        <v>709</v>
      </c>
      <c r="D990">
        <v>2816898</v>
      </c>
      <c r="E990" t="s">
        <v>70</v>
      </c>
      <c r="H990" s="35">
        <v>40904</v>
      </c>
      <c r="I990" t="s">
        <v>90</v>
      </c>
      <c r="J990">
        <v>-13</v>
      </c>
      <c r="K990" t="s">
        <v>11</v>
      </c>
      <c r="M990" t="s">
        <v>69</v>
      </c>
      <c r="N990">
        <v>4280004</v>
      </c>
      <c r="O990" t="s">
        <v>99</v>
      </c>
      <c r="P990" s="35">
        <v>45198</v>
      </c>
      <c r="Q990" t="s">
        <v>56</v>
      </c>
      <c r="R990" s="35">
        <v>45198</v>
      </c>
      <c r="T990" t="s">
        <v>63</v>
      </c>
      <c r="U990">
        <v>500</v>
      </c>
      <c r="X990">
        <v>5</v>
      </c>
      <c r="Y990" t="s">
        <v>58</v>
      </c>
      <c r="AC990" t="s">
        <v>59</v>
      </c>
      <c r="AL990">
        <v>0</v>
      </c>
      <c r="AM990">
        <v>0</v>
      </c>
    </row>
    <row r="991" spans="1:39" x14ac:dyDescent="0.3">
      <c r="A991">
        <v>1129928</v>
      </c>
      <c r="B991" t="s">
        <v>1569</v>
      </c>
      <c r="C991" t="s">
        <v>123</v>
      </c>
      <c r="D991">
        <v>3728420</v>
      </c>
      <c r="E991" t="s">
        <v>70</v>
      </c>
      <c r="F991" t="s">
        <v>70</v>
      </c>
      <c r="H991" s="35">
        <v>39957</v>
      </c>
      <c r="I991" t="s">
        <v>102</v>
      </c>
      <c r="J991">
        <v>-15</v>
      </c>
      <c r="K991" t="s">
        <v>11</v>
      </c>
      <c r="M991" t="s">
        <v>67</v>
      </c>
      <c r="N991">
        <v>4370269</v>
      </c>
      <c r="O991" t="s">
        <v>226</v>
      </c>
      <c r="P991" s="35">
        <v>45175</v>
      </c>
      <c r="Q991" t="s">
        <v>56</v>
      </c>
      <c r="R991" s="35">
        <v>42645</v>
      </c>
      <c r="T991" t="s">
        <v>63</v>
      </c>
      <c r="U991">
        <v>676</v>
      </c>
      <c r="X991">
        <v>6</v>
      </c>
      <c r="Y991" t="s">
        <v>58</v>
      </c>
      <c r="AB991" s="35">
        <v>44743</v>
      </c>
      <c r="AC991" t="s">
        <v>59</v>
      </c>
      <c r="AL991">
        <v>0</v>
      </c>
      <c r="AM991">
        <v>0</v>
      </c>
    </row>
    <row r="992" spans="1:39" x14ac:dyDescent="0.3">
      <c r="A992">
        <v>1286625</v>
      </c>
      <c r="B992" t="s">
        <v>1569</v>
      </c>
      <c r="C992" t="s">
        <v>101</v>
      </c>
      <c r="D992">
        <v>2815652</v>
      </c>
      <c r="E992" t="s">
        <v>70</v>
      </c>
      <c r="F992" t="s">
        <v>70</v>
      </c>
      <c r="H992" s="35">
        <v>41560</v>
      </c>
      <c r="I992" t="s">
        <v>66</v>
      </c>
      <c r="J992">
        <v>-11</v>
      </c>
      <c r="K992" t="s">
        <v>11</v>
      </c>
      <c r="M992" t="s">
        <v>69</v>
      </c>
      <c r="N992">
        <v>4280038</v>
      </c>
      <c r="O992" t="s">
        <v>524</v>
      </c>
      <c r="P992" s="35">
        <v>45189</v>
      </c>
      <c r="Q992" t="s">
        <v>56</v>
      </c>
      <c r="R992" s="35">
        <v>43747</v>
      </c>
      <c r="T992" t="s">
        <v>63</v>
      </c>
      <c r="U992">
        <v>500</v>
      </c>
      <c r="X992">
        <v>5</v>
      </c>
      <c r="Y992" t="s">
        <v>58</v>
      </c>
      <c r="AC992" t="s">
        <v>59</v>
      </c>
      <c r="AL992">
        <v>0</v>
      </c>
      <c r="AM992">
        <v>0</v>
      </c>
    </row>
    <row r="993" spans="1:39" x14ac:dyDescent="0.3">
      <c r="A993">
        <v>1532105</v>
      </c>
      <c r="B993" t="s">
        <v>1570</v>
      </c>
      <c r="C993" t="s">
        <v>104</v>
      </c>
      <c r="D993">
        <v>3736370</v>
      </c>
      <c r="E993" t="s">
        <v>53</v>
      </c>
      <c r="H993" s="35">
        <v>42736</v>
      </c>
      <c r="I993" t="s">
        <v>53</v>
      </c>
      <c r="J993">
        <v>-9</v>
      </c>
      <c r="K993" t="s">
        <v>11</v>
      </c>
      <c r="M993" t="s">
        <v>67</v>
      </c>
      <c r="N993">
        <v>4370167</v>
      </c>
      <c r="O993" t="s">
        <v>154</v>
      </c>
      <c r="P993" s="35">
        <v>45206</v>
      </c>
      <c r="Q993" t="s">
        <v>56</v>
      </c>
      <c r="R993" s="35">
        <v>45206</v>
      </c>
      <c r="T993" t="s">
        <v>63</v>
      </c>
      <c r="U993">
        <v>500</v>
      </c>
      <c r="X993">
        <v>5</v>
      </c>
      <c r="Y993" t="s">
        <v>58</v>
      </c>
      <c r="AC993" t="s">
        <v>59</v>
      </c>
      <c r="AL993">
        <v>1</v>
      </c>
      <c r="AM993">
        <v>0</v>
      </c>
    </row>
    <row r="994" spans="1:39" x14ac:dyDescent="0.3">
      <c r="A994">
        <v>1543150</v>
      </c>
      <c r="B994" t="s">
        <v>1571</v>
      </c>
      <c r="C994" t="s">
        <v>1572</v>
      </c>
      <c r="D994">
        <v>3736533</v>
      </c>
      <c r="E994" t="s">
        <v>53</v>
      </c>
      <c r="H994" s="35">
        <v>41267</v>
      </c>
      <c r="I994" t="s">
        <v>143</v>
      </c>
      <c r="J994">
        <v>-12</v>
      </c>
      <c r="K994" t="s">
        <v>11</v>
      </c>
      <c r="M994" t="s">
        <v>67</v>
      </c>
      <c r="N994">
        <v>4370024</v>
      </c>
      <c r="O994" t="s">
        <v>429</v>
      </c>
      <c r="P994" s="35">
        <v>45231</v>
      </c>
      <c r="Q994" t="s">
        <v>56</v>
      </c>
      <c r="R994" s="35">
        <v>45231</v>
      </c>
      <c r="S994" s="35">
        <v>45215</v>
      </c>
      <c r="T994" t="s">
        <v>57</v>
      </c>
      <c r="U994">
        <v>500</v>
      </c>
      <c r="X994">
        <v>5</v>
      </c>
      <c r="Y994" t="s">
        <v>58</v>
      </c>
      <c r="AC994" t="s">
        <v>59</v>
      </c>
      <c r="AL994">
        <v>0</v>
      </c>
      <c r="AM994">
        <v>0</v>
      </c>
    </row>
    <row r="995" spans="1:39" x14ac:dyDescent="0.3">
      <c r="A995">
        <v>1086657</v>
      </c>
      <c r="B995" t="s">
        <v>1571</v>
      </c>
      <c r="C995" t="s">
        <v>868</v>
      </c>
      <c r="D995">
        <v>4113004</v>
      </c>
      <c r="E995" t="s">
        <v>70</v>
      </c>
      <c r="F995" t="s">
        <v>70</v>
      </c>
      <c r="H995" s="35">
        <v>39146</v>
      </c>
      <c r="I995" t="s">
        <v>125</v>
      </c>
      <c r="J995">
        <v>-17</v>
      </c>
      <c r="K995" t="s">
        <v>6</v>
      </c>
      <c r="M995" t="s">
        <v>181</v>
      </c>
      <c r="N995">
        <v>4410065</v>
      </c>
      <c r="O995" t="s">
        <v>272</v>
      </c>
      <c r="P995" s="35">
        <v>45172</v>
      </c>
      <c r="Q995" t="s">
        <v>56</v>
      </c>
      <c r="R995" s="35">
        <v>42305</v>
      </c>
      <c r="T995" t="s">
        <v>63</v>
      </c>
      <c r="U995">
        <v>549</v>
      </c>
      <c r="X995">
        <v>5</v>
      </c>
      <c r="Y995" t="s">
        <v>58</v>
      </c>
      <c r="AC995" t="s">
        <v>59</v>
      </c>
      <c r="AL995">
        <v>0</v>
      </c>
      <c r="AM995">
        <v>0</v>
      </c>
    </row>
    <row r="996" spans="1:39" x14ac:dyDescent="0.3">
      <c r="A996">
        <v>1316442</v>
      </c>
      <c r="B996" t="s">
        <v>1573</v>
      </c>
      <c r="C996" t="s">
        <v>192</v>
      </c>
      <c r="D996">
        <v>3732229</v>
      </c>
      <c r="E996" t="s">
        <v>70</v>
      </c>
      <c r="F996" t="s">
        <v>70</v>
      </c>
      <c r="H996" s="35">
        <v>40554</v>
      </c>
      <c r="I996" t="s">
        <v>90</v>
      </c>
      <c r="J996">
        <v>-13</v>
      </c>
      <c r="K996" t="s">
        <v>11</v>
      </c>
      <c r="M996" t="s">
        <v>67</v>
      </c>
      <c r="N996">
        <v>4370033</v>
      </c>
      <c r="O996" t="s">
        <v>122</v>
      </c>
      <c r="P996" s="35">
        <v>45199</v>
      </c>
      <c r="Q996" t="s">
        <v>56</v>
      </c>
      <c r="R996" s="35">
        <v>44086</v>
      </c>
      <c r="T996" t="s">
        <v>63</v>
      </c>
      <c r="U996">
        <v>500</v>
      </c>
      <c r="X996">
        <v>5</v>
      </c>
      <c r="Y996" t="s">
        <v>58</v>
      </c>
      <c r="AC996" t="s">
        <v>59</v>
      </c>
      <c r="AL996">
        <v>0</v>
      </c>
      <c r="AM996">
        <v>0</v>
      </c>
    </row>
    <row r="997" spans="1:39" x14ac:dyDescent="0.3">
      <c r="A997">
        <v>1489131</v>
      </c>
      <c r="B997" t="s">
        <v>1574</v>
      </c>
      <c r="C997" t="s">
        <v>269</v>
      </c>
      <c r="D997">
        <v>2816748</v>
      </c>
      <c r="E997" t="s">
        <v>70</v>
      </c>
      <c r="H997" s="35">
        <v>39702</v>
      </c>
      <c r="I997" t="s">
        <v>98</v>
      </c>
      <c r="J997">
        <v>-16</v>
      </c>
      <c r="K997" t="s">
        <v>11</v>
      </c>
      <c r="M997" t="s">
        <v>69</v>
      </c>
      <c r="N997">
        <v>4280005</v>
      </c>
      <c r="O997" t="s">
        <v>205</v>
      </c>
      <c r="P997" s="35">
        <v>45324</v>
      </c>
      <c r="Q997" t="s">
        <v>56</v>
      </c>
      <c r="R997" s="35">
        <v>45077</v>
      </c>
      <c r="S997" s="35">
        <v>45170</v>
      </c>
      <c r="T997" t="s">
        <v>57</v>
      </c>
      <c r="U997">
        <v>500</v>
      </c>
      <c r="X997">
        <v>5</v>
      </c>
      <c r="Y997" t="s">
        <v>58</v>
      </c>
      <c r="AC997" t="s">
        <v>59</v>
      </c>
      <c r="AL997">
        <v>0</v>
      </c>
      <c r="AM997">
        <v>0</v>
      </c>
    </row>
    <row r="998" spans="1:39" x14ac:dyDescent="0.3">
      <c r="A998">
        <v>1513671</v>
      </c>
      <c r="B998" t="s">
        <v>1575</v>
      </c>
      <c r="C998" t="s">
        <v>1080</v>
      </c>
      <c r="D998">
        <v>4115891</v>
      </c>
      <c r="E998" t="s">
        <v>53</v>
      </c>
      <c r="H998" s="35">
        <v>38854</v>
      </c>
      <c r="I998" t="s">
        <v>94</v>
      </c>
      <c r="J998">
        <v>-18</v>
      </c>
      <c r="K998" t="s">
        <v>11</v>
      </c>
      <c r="M998" t="s">
        <v>181</v>
      </c>
      <c r="N998">
        <v>4410016</v>
      </c>
      <c r="O998" t="s">
        <v>793</v>
      </c>
      <c r="P998" s="35">
        <v>45186</v>
      </c>
      <c r="Q998" t="s">
        <v>56</v>
      </c>
      <c r="R998" s="35">
        <v>45186</v>
      </c>
      <c r="T998" t="s">
        <v>63</v>
      </c>
      <c r="U998">
        <v>500</v>
      </c>
      <c r="X998">
        <v>5</v>
      </c>
      <c r="Y998" t="s">
        <v>58</v>
      </c>
      <c r="AC998" t="s">
        <v>59</v>
      </c>
      <c r="AL998">
        <v>0</v>
      </c>
      <c r="AM998">
        <v>0</v>
      </c>
    </row>
    <row r="999" spans="1:39" x14ac:dyDescent="0.3">
      <c r="A999">
        <v>1259278</v>
      </c>
      <c r="B999" t="s">
        <v>1576</v>
      </c>
      <c r="C999" t="s">
        <v>697</v>
      </c>
      <c r="D999">
        <v>4530692</v>
      </c>
      <c r="E999" t="s">
        <v>70</v>
      </c>
      <c r="H999" s="35">
        <v>41835</v>
      </c>
      <c r="I999" t="s">
        <v>85</v>
      </c>
      <c r="J999">
        <v>-10</v>
      </c>
      <c r="K999" t="s">
        <v>11</v>
      </c>
      <c r="M999" t="s">
        <v>54</v>
      </c>
      <c r="N999">
        <v>4450410</v>
      </c>
      <c r="O999" t="s">
        <v>81</v>
      </c>
      <c r="P999" s="35">
        <v>45335</v>
      </c>
      <c r="Q999" t="s">
        <v>56</v>
      </c>
      <c r="R999" s="35">
        <v>43594</v>
      </c>
      <c r="T999" t="s">
        <v>63</v>
      </c>
      <c r="U999">
        <v>500</v>
      </c>
      <c r="X999">
        <v>5</v>
      </c>
      <c r="Y999" t="s">
        <v>58</v>
      </c>
      <c r="AC999" t="s">
        <v>59</v>
      </c>
      <c r="AL999">
        <v>0</v>
      </c>
      <c r="AM999">
        <v>0</v>
      </c>
    </row>
    <row r="1000" spans="1:39" x14ac:dyDescent="0.3">
      <c r="A1000">
        <v>1315428</v>
      </c>
      <c r="B1000" t="s">
        <v>1577</v>
      </c>
      <c r="C1000" t="s">
        <v>1578</v>
      </c>
      <c r="D1000">
        <v>2815813</v>
      </c>
      <c r="E1000" t="s">
        <v>70</v>
      </c>
      <c r="F1000" t="s">
        <v>53</v>
      </c>
      <c r="H1000" s="35">
        <v>42221</v>
      </c>
      <c r="I1000" t="s">
        <v>53</v>
      </c>
      <c r="J1000">
        <v>-9</v>
      </c>
      <c r="K1000" t="s">
        <v>6</v>
      </c>
      <c r="M1000" t="s">
        <v>69</v>
      </c>
      <c r="N1000">
        <v>4280121</v>
      </c>
      <c r="O1000" t="s">
        <v>286</v>
      </c>
      <c r="P1000" s="35">
        <v>45183</v>
      </c>
      <c r="Q1000" t="s">
        <v>56</v>
      </c>
      <c r="R1000" s="35">
        <v>44082</v>
      </c>
      <c r="T1000" t="s">
        <v>63</v>
      </c>
      <c r="U1000">
        <v>500</v>
      </c>
      <c r="X1000">
        <v>5</v>
      </c>
      <c r="Y1000" t="s">
        <v>58</v>
      </c>
      <c r="AC1000" t="s">
        <v>59</v>
      </c>
      <c r="AL1000">
        <v>0</v>
      </c>
      <c r="AM1000">
        <v>0</v>
      </c>
    </row>
    <row r="1001" spans="1:39" x14ac:dyDescent="0.3">
      <c r="A1001">
        <v>1516005</v>
      </c>
      <c r="B1001" t="s">
        <v>1579</v>
      </c>
      <c r="C1001" t="s">
        <v>645</v>
      </c>
      <c r="D1001">
        <v>3736086</v>
      </c>
      <c r="E1001" t="s">
        <v>70</v>
      </c>
      <c r="H1001" s="35">
        <v>41545</v>
      </c>
      <c r="I1001" t="s">
        <v>66</v>
      </c>
      <c r="J1001">
        <v>-11</v>
      </c>
      <c r="K1001" t="s">
        <v>6</v>
      </c>
      <c r="M1001" t="s">
        <v>67</v>
      </c>
      <c r="N1001">
        <v>4370151</v>
      </c>
      <c r="O1001" t="s">
        <v>328</v>
      </c>
      <c r="P1001" s="35">
        <v>45310</v>
      </c>
      <c r="Q1001" t="s">
        <v>56</v>
      </c>
      <c r="R1001" s="35">
        <v>45189</v>
      </c>
      <c r="S1001" s="35">
        <v>45191</v>
      </c>
      <c r="T1001" t="s">
        <v>57</v>
      </c>
      <c r="U1001">
        <v>500</v>
      </c>
      <c r="X1001">
        <v>5</v>
      </c>
      <c r="Y1001" t="s">
        <v>58</v>
      </c>
      <c r="AC1001" t="s">
        <v>59</v>
      </c>
      <c r="AL1001">
        <v>0</v>
      </c>
      <c r="AM1001">
        <v>0</v>
      </c>
    </row>
    <row r="1002" spans="1:39" x14ac:dyDescent="0.3">
      <c r="A1002">
        <v>1525466</v>
      </c>
      <c r="B1002" t="s">
        <v>1579</v>
      </c>
      <c r="C1002" t="s">
        <v>771</v>
      </c>
      <c r="D1002">
        <v>3736236</v>
      </c>
      <c r="E1002" t="s">
        <v>70</v>
      </c>
      <c r="H1002" s="35">
        <v>39991</v>
      </c>
      <c r="I1002" t="s">
        <v>102</v>
      </c>
      <c r="J1002">
        <v>-15</v>
      </c>
      <c r="K1002" t="s">
        <v>11</v>
      </c>
      <c r="M1002" t="s">
        <v>67</v>
      </c>
      <c r="N1002">
        <v>4370151</v>
      </c>
      <c r="O1002" t="s">
        <v>328</v>
      </c>
      <c r="P1002" s="35">
        <v>45268</v>
      </c>
      <c r="Q1002" t="s">
        <v>56</v>
      </c>
      <c r="R1002" s="35">
        <v>45198</v>
      </c>
      <c r="S1002" s="35">
        <v>45219</v>
      </c>
      <c r="T1002" t="s">
        <v>57</v>
      </c>
      <c r="U1002">
        <v>500</v>
      </c>
      <c r="X1002">
        <v>5</v>
      </c>
      <c r="Y1002" t="s">
        <v>58</v>
      </c>
      <c r="AC1002" t="s">
        <v>59</v>
      </c>
      <c r="AL1002">
        <v>0</v>
      </c>
      <c r="AM1002">
        <v>0</v>
      </c>
    </row>
    <row r="1003" spans="1:39" x14ac:dyDescent="0.3">
      <c r="A1003">
        <v>1516010</v>
      </c>
      <c r="B1003" t="s">
        <v>1579</v>
      </c>
      <c r="C1003" t="s">
        <v>883</v>
      </c>
      <c r="D1003">
        <v>3736087</v>
      </c>
      <c r="E1003" t="s">
        <v>70</v>
      </c>
      <c r="H1003" s="35">
        <v>41244</v>
      </c>
      <c r="I1003" t="s">
        <v>143</v>
      </c>
      <c r="J1003">
        <v>-12</v>
      </c>
      <c r="K1003" t="s">
        <v>11</v>
      </c>
      <c r="M1003" t="s">
        <v>67</v>
      </c>
      <c r="N1003">
        <v>4370151</v>
      </c>
      <c r="O1003" t="s">
        <v>328</v>
      </c>
      <c r="P1003" s="35">
        <v>45310</v>
      </c>
      <c r="Q1003" t="s">
        <v>56</v>
      </c>
      <c r="R1003" s="35">
        <v>45189</v>
      </c>
      <c r="S1003" s="35">
        <v>45219</v>
      </c>
      <c r="T1003" t="s">
        <v>57</v>
      </c>
      <c r="U1003">
        <v>500</v>
      </c>
      <c r="X1003">
        <v>5</v>
      </c>
      <c r="Y1003" t="s">
        <v>58</v>
      </c>
      <c r="AC1003" t="s">
        <v>59</v>
      </c>
      <c r="AL1003">
        <v>0</v>
      </c>
      <c r="AM1003">
        <v>0</v>
      </c>
    </row>
    <row r="1004" spans="1:39" x14ac:dyDescent="0.3">
      <c r="A1004">
        <v>1503271</v>
      </c>
      <c r="B1004" t="s">
        <v>1580</v>
      </c>
      <c r="C1004" t="s">
        <v>547</v>
      </c>
      <c r="D1004">
        <v>3735767</v>
      </c>
      <c r="E1004" t="s">
        <v>53</v>
      </c>
      <c r="F1004" t="s">
        <v>76</v>
      </c>
      <c r="H1004" s="35">
        <v>41410</v>
      </c>
      <c r="I1004" t="s">
        <v>66</v>
      </c>
      <c r="J1004">
        <v>-11</v>
      </c>
      <c r="K1004" t="s">
        <v>11</v>
      </c>
      <c r="M1004" t="s">
        <v>67</v>
      </c>
      <c r="N1004">
        <v>4370002</v>
      </c>
      <c r="O1004" t="s">
        <v>68</v>
      </c>
      <c r="P1004" s="35">
        <v>45235</v>
      </c>
      <c r="Q1004" t="s">
        <v>56</v>
      </c>
      <c r="R1004" s="35">
        <v>45107</v>
      </c>
      <c r="T1004" t="s">
        <v>63</v>
      </c>
      <c r="U1004">
        <v>500</v>
      </c>
      <c r="X1004">
        <v>5</v>
      </c>
      <c r="Y1004" t="s">
        <v>58</v>
      </c>
      <c r="AC1004" t="s">
        <v>59</v>
      </c>
      <c r="AL1004">
        <v>0</v>
      </c>
      <c r="AM1004">
        <v>0</v>
      </c>
    </row>
    <row r="1005" spans="1:39" x14ac:dyDescent="0.3">
      <c r="A1005">
        <v>1449939</v>
      </c>
      <c r="B1005" t="s">
        <v>1581</v>
      </c>
      <c r="C1005" t="s">
        <v>356</v>
      </c>
      <c r="D1005">
        <v>3734601</v>
      </c>
      <c r="E1005" t="s">
        <v>70</v>
      </c>
      <c r="F1005" t="s">
        <v>53</v>
      </c>
      <c r="H1005" s="35">
        <v>40189</v>
      </c>
      <c r="I1005" t="s">
        <v>110</v>
      </c>
      <c r="J1005">
        <v>-14</v>
      </c>
      <c r="K1005" t="s">
        <v>11</v>
      </c>
      <c r="M1005" t="s">
        <v>67</v>
      </c>
      <c r="N1005">
        <v>4370694</v>
      </c>
      <c r="O1005" t="s">
        <v>103</v>
      </c>
      <c r="P1005" s="35">
        <v>45176</v>
      </c>
      <c r="Q1005" t="s">
        <v>56</v>
      </c>
      <c r="R1005" s="35">
        <v>44849</v>
      </c>
      <c r="T1005" t="s">
        <v>63</v>
      </c>
      <c r="U1005">
        <v>500</v>
      </c>
      <c r="X1005">
        <v>5</v>
      </c>
      <c r="Y1005" t="s">
        <v>58</v>
      </c>
      <c r="AC1005" t="s">
        <v>59</v>
      </c>
      <c r="AL1005">
        <v>0</v>
      </c>
      <c r="AM1005">
        <v>0</v>
      </c>
    </row>
    <row r="1006" spans="1:39" x14ac:dyDescent="0.3">
      <c r="A1006">
        <v>1485990</v>
      </c>
      <c r="B1006" t="s">
        <v>1582</v>
      </c>
      <c r="C1006" t="s">
        <v>743</v>
      </c>
      <c r="D1006">
        <v>1811134</v>
      </c>
      <c r="E1006" t="s">
        <v>70</v>
      </c>
      <c r="F1006" t="s">
        <v>53</v>
      </c>
      <c r="H1006" s="35">
        <v>40550</v>
      </c>
      <c r="I1006" t="s">
        <v>90</v>
      </c>
      <c r="J1006">
        <v>-13</v>
      </c>
      <c r="K1006" t="s">
        <v>11</v>
      </c>
      <c r="M1006" t="s">
        <v>71</v>
      </c>
      <c r="N1006">
        <v>4180613</v>
      </c>
      <c r="O1006" t="s">
        <v>87</v>
      </c>
      <c r="P1006" s="35">
        <v>45239</v>
      </c>
      <c r="Q1006" t="s">
        <v>56</v>
      </c>
      <c r="R1006" s="35">
        <v>45055</v>
      </c>
      <c r="S1006" s="35">
        <v>45208</v>
      </c>
      <c r="T1006" t="s">
        <v>57</v>
      </c>
      <c r="U1006">
        <v>510</v>
      </c>
      <c r="X1006">
        <v>5</v>
      </c>
      <c r="Y1006" t="s">
        <v>58</v>
      </c>
      <c r="AC1006" t="s">
        <v>59</v>
      </c>
      <c r="AL1006">
        <v>0</v>
      </c>
      <c r="AM1006">
        <v>0</v>
      </c>
    </row>
    <row r="1007" spans="1:39" x14ac:dyDescent="0.3">
      <c r="A1007">
        <v>1517301</v>
      </c>
      <c r="B1007" t="s">
        <v>1583</v>
      </c>
      <c r="C1007" t="s">
        <v>202</v>
      </c>
      <c r="D1007">
        <v>4538158</v>
      </c>
      <c r="E1007" t="s">
        <v>70</v>
      </c>
      <c r="H1007" s="35">
        <v>41630</v>
      </c>
      <c r="I1007" t="s">
        <v>66</v>
      </c>
      <c r="J1007">
        <v>-11</v>
      </c>
      <c r="K1007" t="s">
        <v>11</v>
      </c>
      <c r="M1007" t="s">
        <v>54</v>
      </c>
      <c r="N1007">
        <v>4450757</v>
      </c>
      <c r="O1007" t="s">
        <v>225</v>
      </c>
      <c r="P1007" s="35">
        <v>45325</v>
      </c>
      <c r="Q1007" t="s">
        <v>56</v>
      </c>
      <c r="R1007" s="35">
        <v>45190</v>
      </c>
      <c r="T1007" t="s">
        <v>63</v>
      </c>
      <c r="U1007">
        <v>500</v>
      </c>
      <c r="X1007">
        <v>5</v>
      </c>
      <c r="Y1007" t="s">
        <v>58</v>
      </c>
      <c r="AC1007" t="s">
        <v>59</v>
      </c>
      <c r="AL1007">
        <v>1</v>
      </c>
      <c r="AM1007">
        <v>1</v>
      </c>
    </row>
    <row r="1008" spans="1:39" x14ac:dyDescent="0.3">
      <c r="A1008">
        <v>1520634</v>
      </c>
      <c r="B1008" t="s">
        <v>1584</v>
      </c>
      <c r="C1008" t="s">
        <v>1585</v>
      </c>
      <c r="D1008">
        <v>3611344</v>
      </c>
      <c r="E1008" t="s">
        <v>53</v>
      </c>
      <c r="H1008" s="35">
        <v>41934</v>
      </c>
      <c r="I1008" t="s">
        <v>85</v>
      </c>
      <c r="J1008">
        <v>-10</v>
      </c>
      <c r="K1008" t="s">
        <v>11</v>
      </c>
      <c r="M1008" t="s">
        <v>77</v>
      </c>
      <c r="N1008">
        <v>4360123</v>
      </c>
      <c r="O1008" t="s">
        <v>116</v>
      </c>
      <c r="P1008" s="35">
        <v>45194</v>
      </c>
      <c r="Q1008" t="s">
        <v>56</v>
      </c>
      <c r="R1008" s="35">
        <v>45194</v>
      </c>
      <c r="T1008" t="s">
        <v>63</v>
      </c>
      <c r="U1008">
        <v>500</v>
      </c>
      <c r="X1008">
        <v>5</v>
      </c>
      <c r="Y1008" t="s">
        <v>58</v>
      </c>
      <c r="AC1008" t="s">
        <v>59</v>
      </c>
      <c r="AL1008">
        <v>0</v>
      </c>
      <c r="AM1008">
        <v>0</v>
      </c>
    </row>
    <row r="1009" spans="1:39" x14ac:dyDescent="0.3">
      <c r="A1009">
        <v>1436334</v>
      </c>
      <c r="B1009" t="s">
        <v>1584</v>
      </c>
      <c r="C1009" t="s">
        <v>289</v>
      </c>
      <c r="D1009">
        <v>3610189</v>
      </c>
      <c r="E1009" t="s">
        <v>53</v>
      </c>
      <c r="F1009" t="s">
        <v>53</v>
      </c>
      <c r="H1009" s="35">
        <v>41172</v>
      </c>
      <c r="I1009" t="s">
        <v>143</v>
      </c>
      <c r="J1009">
        <v>-12</v>
      </c>
      <c r="K1009" t="s">
        <v>11</v>
      </c>
      <c r="M1009" t="s">
        <v>77</v>
      </c>
      <c r="N1009">
        <v>4360123</v>
      </c>
      <c r="O1009" t="s">
        <v>116</v>
      </c>
      <c r="P1009" s="35">
        <v>45194</v>
      </c>
      <c r="Q1009" t="s">
        <v>56</v>
      </c>
      <c r="R1009" s="35">
        <v>44832</v>
      </c>
      <c r="T1009" t="s">
        <v>63</v>
      </c>
      <c r="U1009">
        <v>500</v>
      </c>
      <c r="X1009">
        <v>5</v>
      </c>
      <c r="Y1009" t="s">
        <v>58</v>
      </c>
      <c r="AC1009" t="s">
        <v>59</v>
      </c>
      <c r="AL1009">
        <v>1</v>
      </c>
      <c r="AM1009">
        <v>0</v>
      </c>
    </row>
    <row r="1010" spans="1:39" x14ac:dyDescent="0.3">
      <c r="A1010">
        <v>1563991</v>
      </c>
      <c r="B1010" t="s">
        <v>5375</v>
      </c>
      <c r="C1010" t="s">
        <v>274</v>
      </c>
      <c r="D1010">
        <v>1811516</v>
      </c>
      <c r="E1010" t="s">
        <v>76</v>
      </c>
      <c r="H1010" s="35">
        <v>42625</v>
      </c>
      <c r="I1010" t="s">
        <v>53</v>
      </c>
      <c r="J1010">
        <v>-9</v>
      </c>
      <c r="K1010" t="s">
        <v>11</v>
      </c>
      <c r="M1010" t="s">
        <v>71</v>
      </c>
      <c r="N1010">
        <v>4180696</v>
      </c>
      <c r="O1010" t="s">
        <v>137</v>
      </c>
      <c r="P1010" s="35">
        <v>45336</v>
      </c>
      <c r="Q1010" t="s">
        <v>56</v>
      </c>
      <c r="R1010" s="35">
        <v>45336</v>
      </c>
      <c r="T1010" t="s">
        <v>63</v>
      </c>
      <c r="U1010">
        <v>500</v>
      </c>
      <c r="X1010">
        <v>5</v>
      </c>
      <c r="Y1010" t="s">
        <v>58</v>
      </c>
      <c r="AC1010" t="s">
        <v>59</v>
      </c>
      <c r="AL1010">
        <v>0</v>
      </c>
      <c r="AM1010">
        <v>0</v>
      </c>
    </row>
    <row r="1011" spans="1:39" x14ac:dyDescent="0.3">
      <c r="A1011">
        <v>1349274</v>
      </c>
      <c r="B1011" t="s">
        <v>1586</v>
      </c>
      <c r="C1011" t="s">
        <v>724</v>
      </c>
      <c r="D1011">
        <v>369293</v>
      </c>
      <c r="E1011" t="s">
        <v>53</v>
      </c>
      <c r="H1011" s="35">
        <v>41776</v>
      </c>
      <c r="I1011" t="s">
        <v>85</v>
      </c>
      <c r="J1011">
        <v>-10</v>
      </c>
      <c r="K1011" t="s">
        <v>11</v>
      </c>
      <c r="M1011" t="s">
        <v>77</v>
      </c>
      <c r="N1011">
        <v>4360454</v>
      </c>
      <c r="O1011" t="s">
        <v>163</v>
      </c>
      <c r="P1011" s="35">
        <v>45192</v>
      </c>
      <c r="Q1011" t="s">
        <v>56</v>
      </c>
      <c r="R1011" s="35">
        <v>44463</v>
      </c>
      <c r="T1011" t="s">
        <v>82</v>
      </c>
      <c r="U1011">
        <v>500</v>
      </c>
      <c r="X1011">
        <v>5</v>
      </c>
      <c r="Y1011" t="s">
        <v>58</v>
      </c>
      <c r="AC1011" t="s">
        <v>59</v>
      </c>
      <c r="AL1011">
        <v>0</v>
      </c>
      <c r="AM1011">
        <v>0</v>
      </c>
    </row>
    <row r="1012" spans="1:39" x14ac:dyDescent="0.3">
      <c r="A1012">
        <v>1351541</v>
      </c>
      <c r="B1012" t="s">
        <v>1587</v>
      </c>
      <c r="C1012" t="s">
        <v>628</v>
      </c>
      <c r="D1012">
        <v>2816069</v>
      </c>
      <c r="E1012" t="s">
        <v>70</v>
      </c>
      <c r="F1012" t="s">
        <v>70</v>
      </c>
      <c r="H1012" s="35">
        <v>40413</v>
      </c>
      <c r="I1012" t="s">
        <v>110</v>
      </c>
      <c r="J1012">
        <v>-14</v>
      </c>
      <c r="K1012" t="s">
        <v>11</v>
      </c>
      <c r="M1012" t="s">
        <v>69</v>
      </c>
      <c r="N1012">
        <v>4280045</v>
      </c>
      <c r="O1012" t="s">
        <v>172</v>
      </c>
      <c r="P1012" s="35">
        <v>45184</v>
      </c>
      <c r="Q1012" t="s">
        <v>56</v>
      </c>
      <c r="R1012" s="35">
        <v>44466</v>
      </c>
      <c r="T1012" t="s">
        <v>63</v>
      </c>
      <c r="U1012">
        <v>558</v>
      </c>
      <c r="X1012">
        <v>5</v>
      </c>
      <c r="Y1012" t="s">
        <v>58</v>
      </c>
      <c r="AC1012" t="s">
        <v>59</v>
      </c>
      <c r="AL1012">
        <v>0</v>
      </c>
      <c r="AM1012">
        <v>0</v>
      </c>
    </row>
    <row r="1013" spans="1:39" x14ac:dyDescent="0.3">
      <c r="A1013">
        <v>1515616</v>
      </c>
      <c r="B1013" t="s">
        <v>1587</v>
      </c>
      <c r="C1013" t="s">
        <v>1588</v>
      </c>
      <c r="D1013">
        <v>4538124</v>
      </c>
      <c r="E1013" t="s">
        <v>53</v>
      </c>
      <c r="H1013" s="35">
        <v>41938</v>
      </c>
      <c r="I1013" t="s">
        <v>85</v>
      </c>
      <c r="J1013">
        <v>-10</v>
      </c>
      <c r="K1013" t="s">
        <v>11</v>
      </c>
      <c r="M1013" t="s">
        <v>54</v>
      </c>
      <c r="N1013">
        <v>4450661</v>
      </c>
      <c r="O1013" t="s">
        <v>756</v>
      </c>
      <c r="P1013" s="35">
        <v>45188</v>
      </c>
      <c r="Q1013" t="s">
        <v>56</v>
      </c>
      <c r="R1013" s="35">
        <v>45188</v>
      </c>
      <c r="T1013" t="s">
        <v>63</v>
      </c>
      <c r="U1013">
        <v>500</v>
      </c>
      <c r="X1013">
        <v>5</v>
      </c>
      <c r="Y1013" t="s">
        <v>58</v>
      </c>
      <c r="AC1013" t="s">
        <v>59</v>
      </c>
      <c r="AL1013">
        <v>0</v>
      </c>
      <c r="AM1013">
        <v>0</v>
      </c>
    </row>
    <row r="1014" spans="1:39" x14ac:dyDescent="0.3">
      <c r="A1014">
        <v>1564924</v>
      </c>
      <c r="B1014" t="s">
        <v>1589</v>
      </c>
      <c r="C1014" t="s">
        <v>592</v>
      </c>
      <c r="D1014">
        <v>1811567</v>
      </c>
      <c r="E1014" t="s">
        <v>76</v>
      </c>
      <c r="H1014" s="35">
        <v>41844</v>
      </c>
      <c r="I1014" t="s">
        <v>85</v>
      </c>
      <c r="J1014">
        <v>-10</v>
      </c>
      <c r="K1014" t="s">
        <v>11</v>
      </c>
      <c r="M1014" t="s">
        <v>71</v>
      </c>
      <c r="N1014">
        <v>4180696</v>
      </c>
      <c r="O1014" t="s">
        <v>137</v>
      </c>
      <c r="P1014" s="35">
        <v>45340</v>
      </c>
      <c r="Q1014" t="s">
        <v>56</v>
      </c>
      <c r="R1014" s="35">
        <v>45340</v>
      </c>
      <c r="T1014" t="s">
        <v>63</v>
      </c>
      <c r="U1014">
        <v>500</v>
      </c>
      <c r="X1014">
        <v>5</v>
      </c>
      <c r="Y1014" t="s">
        <v>58</v>
      </c>
      <c r="AC1014" t="s">
        <v>59</v>
      </c>
      <c r="AL1014">
        <v>0</v>
      </c>
      <c r="AM1014">
        <v>0</v>
      </c>
    </row>
    <row r="1015" spans="1:39" x14ac:dyDescent="0.3">
      <c r="A1015">
        <v>1432851</v>
      </c>
      <c r="B1015" t="s">
        <v>1589</v>
      </c>
      <c r="C1015" t="s">
        <v>231</v>
      </c>
      <c r="D1015">
        <v>3734276</v>
      </c>
      <c r="E1015" t="s">
        <v>53</v>
      </c>
      <c r="F1015" t="s">
        <v>53</v>
      </c>
      <c r="H1015" s="35">
        <v>40719</v>
      </c>
      <c r="I1015" t="s">
        <v>90</v>
      </c>
      <c r="J1015">
        <v>-13</v>
      </c>
      <c r="K1015" t="s">
        <v>11</v>
      </c>
      <c r="M1015" t="s">
        <v>67</v>
      </c>
      <c r="N1015">
        <v>4370146</v>
      </c>
      <c r="O1015" t="s">
        <v>408</v>
      </c>
      <c r="P1015" s="35">
        <v>45210</v>
      </c>
      <c r="Q1015" t="s">
        <v>56</v>
      </c>
      <c r="R1015" s="35">
        <v>44827</v>
      </c>
      <c r="T1015" t="s">
        <v>63</v>
      </c>
      <c r="U1015">
        <v>500</v>
      </c>
      <c r="X1015">
        <v>5</v>
      </c>
      <c r="Y1015" t="s">
        <v>58</v>
      </c>
      <c r="AC1015" t="s">
        <v>59</v>
      </c>
      <c r="AL1015">
        <v>0</v>
      </c>
      <c r="AM1015">
        <v>0</v>
      </c>
    </row>
    <row r="1016" spans="1:39" x14ac:dyDescent="0.3">
      <c r="A1016">
        <v>1524782</v>
      </c>
      <c r="B1016" t="s">
        <v>1591</v>
      </c>
      <c r="C1016" t="s">
        <v>356</v>
      </c>
      <c r="D1016">
        <v>3611575</v>
      </c>
      <c r="E1016" t="s">
        <v>70</v>
      </c>
      <c r="H1016" s="35">
        <v>40052</v>
      </c>
      <c r="I1016" t="s">
        <v>102</v>
      </c>
      <c r="J1016">
        <v>-15</v>
      </c>
      <c r="K1016" t="s">
        <v>11</v>
      </c>
      <c r="M1016" t="s">
        <v>77</v>
      </c>
      <c r="N1016">
        <v>4360005</v>
      </c>
      <c r="O1016" t="s">
        <v>1216</v>
      </c>
      <c r="P1016" s="35">
        <v>45197</v>
      </c>
      <c r="Q1016" t="s">
        <v>56</v>
      </c>
      <c r="R1016" s="35">
        <v>45197</v>
      </c>
      <c r="S1016" s="35">
        <v>45197</v>
      </c>
      <c r="T1016" t="s">
        <v>57</v>
      </c>
      <c r="U1016">
        <v>500</v>
      </c>
      <c r="X1016">
        <v>5</v>
      </c>
      <c r="Y1016" t="s">
        <v>58</v>
      </c>
      <c r="AC1016" t="s">
        <v>59</v>
      </c>
      <c r="AL1016">
        <v>0</v>
      </c>
      <c r="AM1016">
        <v>0</v>
      </c>
    </row>
    <row r="1017" spans="1:39" x14ac:dyDescent="0.3">
      <c r="A1017">
        <v>1527034</v>
      </c>
      <c r="B1017" t="s">
        <v>1592</v>
      </c>
      <c r="C1017" t="s">
        <v>1593</v>
      </c>
      <c r="D1017">
        <v>3611590</v>
      </c>
      <c r="E1017" t="s">
        <v>76</v>
      </c>
      <c r="H1017" s="35">
        <v>42499</v>
      </c>
      <c r="I1017" t="s">
        <v>53</v>
      </c>
      <c r="J1017">
        <v>-9</v>
      </c>
      <c r="K1017" t="s">
        <v>11</v>
      </c>
      <c r="M1017" t="s">
        <v>77</v>
      </c>
      <c r="N1017">
        <v>4360002</v>
      </c>
      <c r="O1017" t="s">
        <v>78</v>
      </c>
      <c r="P1017" s="35">
        <v>45200</v>
      </c>
      <c r="Q1017" t="s">
        <v>56</v>
      </c>
      <c r="R1017" s="35">
        <v>45200</v>
      </c>
      <c r="T1017" t="s">
        <v>63</v>
      </c>
      <c r="U1017">
        <v>500</v>
      </c>
      <c r="X1017">
        <v>5</v>
      </c>
      <c r="Y1017" t="s">
        <v>58</v>
      </c>
      <c r="AC1017" t="s">
        <v>59</v>
      </c>
      <c r="AL1017">
        <v>0</v>
      </c>
      <c r="AM1017">
        <v>0</v>
      </c>
    </row>
    <row r="1018" spans="1:39" x14ac:dyDescent="0.3">
      <c r="A1018">
        <v>1520990</v>
      </c>
      <c r="B1018" t="s">
        <v>1594</v>
      </c>
      <c r="C1018" t="s">
        <v>1595</v>
      </c>
      <c r="D1018">
        <v>2816860</v>
      </c>
      <c r="E1018" t="s">
        <v>53</v>
      </c>
      <c r="H1018" s="35">
        <v>42411</v>
      </c>
      <c r="I1018" t="s">
        <v>53</v>
      </c>
      <c r="J1018">
        <v>-9</v>
      </c>
      <c r="K1018" t="s">
        <v>11</v>
      </c>
      <c r="M1018" t="s">
        <v>69</v>
      </c>
      <c r="N1018">
        <v>4280004</v>
      </c>
      <c r="O1018" t="s">
        <v>99</v>
      </c>
      <c r="P1018" s="35">
        <v>45194</v>
      </c>
      <c r="Q1018" t="s">
        <v>56</v>
      </c>
      <c r="R1018" s="35">
        <v>45194</v>
      </c>
      <c r="T1018" t="s">
        <v>63</v>
      </c>
      <c r="U1018">
        <v>500</v>
      </c>
      <c r="X1018">
        <v>5</v>
      </c>
      <c r="Y1018" t="s">
        <v>58</v>
      </c>
      <c r="AC1018" t="s">
        <v>59</v>
      </c>
      <c r="AL1018">
        <v>0</v>
      </c>
      <c r="AM1018">
        <v>0</v>
      </c>
    </row>
    <row r="1019" spans="1:39" x14ac:dyDescent="0.3">
      <c r="A1019">
        <v>1517118</v>
      </c>
      <c r="B1019" t="s">
        <v>1596</v>
      </c>
      <c r="C1019" t="s">
        <v>289</v>
      </c>
      <c r="D1019">
        <v>4538149</v>
      </c>
      <c r="E1019" t="s">
        <v>53</v>
      </c>
      <c r="H1019" s="35">
        <v>41922</v>
      </c>
      <c r="I1019" t="s">
        <v>85</v>
      </c>
      <c r="J1019">
        <v>-10</v>
      </c>
      <c r="K1019" t="s">
        <v>11</v>
      </c>
      <c r="M1019" t="s">
        <v>54</v>
      </c>
      <c r="N1019">
        <v>4450210</v>
      </c>
      <c r="O1019" t="s">
        <v>416</v>
      </c>
      <c r="P1019" s="35">
        <v>45190</v>
      </c>
      <c r="Q1019" t="s">
        <v>56</v>
      </c>
      <c r="R1019" s="35">
        <v>45190</v>
      </c>
      <c r="T1019" t="s">
        <v>63</v>
      </c>
      <c r="U1019">
        <v>500</v>
      </c>
      <c r="X1019">
        <v>5</v>
      </c>
      <c r="Y1019" t="s">
        <v>58</v>
      </c>
      <c r="AC1019" t="s">
        <v>59</v>
      </c>
      <c r="AL1019">
        <v>0</v>
      </c>
      <c r="AM1019">
        <v>0</v>
      </c>
    </row>
    <row r="1020" spans="1:39" x14ac:dyDescent="0.3">
      <c r="A1020">
        <v>1516206</v>
      </c>
      <c r="B1020" t="s">
        <v>1597</v>
      </c>
      <c r="C1020" t="s">
        <v>487</v>
      </c>
      <c r="D1020">
        <v>3611322</v>
      </c>
      <c r="E1020" t="s">
        <v>53</v>
      </c>
      <c r="H1020" s="35">
        <v>40669</v>
      </c>
      <c r="I1020" t="s">
        <v>90</v>
      </c>
      <c r="J1020">
        <v>-13</v>
      </c>
      <c r="K1020" t="s">
        <v>11</v>
      </c>
      <c r="M1020" t="s">
        <v>77</v>
      </c>
      <c r="N1020">
        <v>4360009</v>
      </c>
      <c r="O1020" t="s">
        <v>642</v>
      </c>
      <c r="P1020" s="35">
        <v>45189</v>
      </c>
      <c r="Q1020" t="s">
        <v>56</v>
      </c>
      <c r="R1020" s="35">
        <v>45189</v>
      </c>
      <c r="T1020" t="s">
        <v>63</v>
      </c>
      <c r="U1020">
        <v>500</v>
      </c>
      <c r="X1020">
        <v>5</v>
      </c>
      <c r="Y1020" t="s">
        <v>58</v>
      </c>
      <c r="AC1020" t="s">
        <v>59</v>
      </c>
      <c r="AL1020">
        <v>0</v>
      </c>
      <c r="AM1020">
        <v>0</v>
      </c>
    </row>
    <row r="1021" spans="1:39" x14ac:dyDescent="0.3">
      <c r="A1021">
        <v>1558943</v>
      </c>
      <c r="B1021" t="s">
        <v>1598</v>
      </c>
      <c r="C1021" t="s">
        <v>1599</v>
      </c>
      <c r="D1021">
        <v>2817090</v>
      </c>
      <c r="E1021" t="s">
        <v>76</v>
      </c>
      <c r="H1021" s="35">
        <v>41547</v>
      </c>
      <c r="I1021" t="s">
        <v>66</v>
      </c>
      <c r="J1021">
        <v>-11</v>
      </c>
      <c r="K1021" t="s">
        <v>6</v>
      </c>
      <c r="M1021" t="s">
        <v>69</v>
      </c>
      <c r="N1021">
        <v>4280121</v>
      </c>
      <c r="O1021" t="s">
        <v>286</v>
      </c>
      <c r="P1021" s="35">
        <v>45309</v>
      </c>
      <c r="Q1021" t="s">
        <v>56</v>
      </c>
      <c r="R1021" s="35">
        <v>45309</v>
      </c>
      <c r="T1021" t="s">
        <v>63</v>
      </c>
      <c r="U1021">
        <v>500</v>
      </c>
      <c r="X1021">
        <v>5</v>
      </c>
      <c r="Y1021" t="s">
        <v>58</v>
      </c>
      <c r="AC1021" t="s">
        <v>59</v>
      </c>
      <c r="AL1021">
        <v>0</v>
      </c>
      <c r="AM1021">
        <v>0</v>
      </c>
    </row>
    <row r="1022" spans="1:39" x14ac:dyDescent="0.3">
      <c r="A1022">
        <v>1551961</v>
      </c>
      <c r="B1022" t="s">
        <v>1600</v>
      </c>
      <c r="C1022" t="s">
        <v>1102</v>
      </c>
      <c r="D1022">
        <v>2817056</v>
      </c>
      <c r="E1022" t="s">
        <v>53</v>
      </c>
      <c r="H1022" s="35">
        <v>41266</v>
      </c>
      <c r="I1022" t="s">
        <v>143</v>
      </c>
      <c r="J1022">
        <v>-12</v>
      </c>
      <c r="K1022" t="s">
        <v>11</v>
      </c>
      <c r="M1022" t="s">
        <v>69</v>
      </c>
      <c r="N1022">
        <v>4280722</v>
      </c>
      <c r="O1022" t="s">
        <v>134</v>
      </c>
      <c r="P1022" s="35">
        <v>45260</v>
      </c>
      <c r="Q1022" t="s">
        <v>56</v>
      </c>
      <c r="R1022" s="35">
        <v>45260</v>
      </c>
      <c r="T1022" t="s">
        <v>63</v>
      </c>
      <c r="U1022">
        <v>500</v>
      </c>
      <c r="X1022">
        <v>5</v>
      </c>
      <c r="Y1022" t="s">
        <v>58</v>
      </c>
      <c r="AC1022" t="s">
        <v>59</v>
      </c>
      <c r="AL1022">
        <v>0</v>
      </c>
      <c r="AM1022">
        <v>0</v>
      </c>
    </row>
    <row r="1023" spans="1:39" x14ac:dyDescent="0.3">
      <c r="A1023">
        <v>1508586</v>
      </c>
      <c r="B1023" t="s">
        <v>1601</v>
      </c>
      <c r="C1023" t="s">
        <v>121</v>
      </c>
      <c r="D1023">
        <v>2816772</v>
      </c>
      <c r="E1023" t="s">
        <v>70</v>
      </c>
      <c r="H1023" s="35">
        <v>40860</v>
      </c>
      <c r="I1023" t="s">
        <v>90</v>
      </c>
      <c r="J1023">
        <v>-13</v>
      </c>
      <c r="K1023" t="s">
        <v>11</v>
      </c>
      <c r="M1023" t="s">
        <v>69</v>
      </c>
      <c r="N1023">
        <v>4280004</v>
      </c>
      <c r="O1023" t="s">
        <v>99</v>
      </c>
      <c r="P1023" s="35">
        <v>45177</v>
      </c>
      <c r="Q1023" t="s">
        <v>56</v>
      </c>
      <c r="R1023" s="35">
        <v>45177</v>
      </c>
      <c r="T1023" t="s">
        <v>63</v>
      </c>
      <c r="U1023">
        <v>500</v>
      </c>
      <c r="X1023">
        <v>5</v>
      </c>
      <c r="Y1023" t="s">
        <v>58</v>
      </c>
      <c r="AC1023" t="s">
        <v>59</v>
      </c>
      <c r="AL1023">
        <v>0</v>
      </c>
      <c r="AM1023">
        <v>0</v>
      </c>
    </row>
    <row r="1024" spans="1:39" x14ac:dyDescent="0.3">
      <c r="A1024">
        <v>1451321</v>
      </c>
      <c r="B1024" t="s">
        <v>1602</v>
      </c>
      <c r="C1024" t="s">
        <v>80</v>
      </c>
      <c r="D1024">
        <v>4535608</v>
      </c>
      <c r="E1024" t="s">
        <v>70</v>
      </c>
      <c r="F1024" t="s">
        <v>70</v>
      </c>
      <c r="H1024" s="35">
        <v>39706</v>
      </c>
      <c r="I1024" t="s">
        <v>98</v>
      </c>
      <c r="J1024">
        <v>-16</v>
      </c>
      <c r="K1024" t="s">
        <v>11</v>
      </c>
      <c r="M1024" t="s">
        <v>54</v>
      </c>
      <c r="N1024">
        <v>4450663</v>
      </c>
      <c r="O1024" t="s">
        <v>442</v>
      </c>
      <c r="P1024" s="35">
        <v>45246</v>
      </c>
      <c r="Q1024" t="s">
        <v>56</v>
      </c>
      <c r="R1024" s="35">
        <v>44852</v>
      </c>
      <c r="T1024" t="s">
        <v>63</v>
      </c>
      <c r="U1024">
        <v>500</v>
      </c>
      <c r="X1024">
        <v>5</v>
      </c>
      <c r="Y1024" t="s">
        <v>58</v>
      </c>
      <c r="AC1024" t="s">
        <v>59</v>
      </c>
      <c r="AL1024">
        <v>0</v>
      </c>
      <c r="AM1024">
        <v>0</v>
      </c>
    </row>
    <row r="1025" spans="1:39" x14ac:dyDescent="0.3">
      <c r="A1025">
        <v>1549798</v>
      </c>
      <c r="B1025" t="s">
        <v>1603</v>
      </c>
      <c r="C1025" t="s">
        <v>516</v>
      </c>
      <c r="D1025">
        <v>3736659</v>
      </c>
      <c r="E1025" t="s">
        <v>53</v>
      </c>
      <c r="H1025" s="35">
        <v>40147</v>
      </c>
      <c r="I1025" t="s">
        <v>102</v>
      </c>
      <c r="J1025">
        <v>-15</v>
      </c>
      <c r="K1025" t="s">
        <v>11</v>
      </c>
      <c r="M1025" t="s">
        <v>67</v>
      </c>
      <c r="N1025">
        <v>4370132</v>
      </c>
      <c r="O1025" t="s">
        <v>148</v>
      </c>
      <c r="P1025" s="35">
        <v>45255</v>
      </c>
      <c r="Q1025" t="s">
        <v>56</v>
      </c>
      <c r="R1025" s="35">
        <v>45255</v>
      </c>
      <c r="S1025" s="35">
        <v>45170</v>
      </c>
      <c r="T1025" t="s">
        <v>57</v>
      </c>
      <c r="U1025">
        <v>500</v>
      </c>
      <c r="X1025">
        <v>5</v>
      </c>
      <c r="Y1025" t="s">
        <v>58</v>
      </c>
      <c r="AC1025" t="s">
        <v>59</v>
      </c>
      <c r="AL1025">
        <v>0</v>
      </c>
      <c r="AM1025">
        <v>0</v>
      </c>
    </row>
    <row r="1026" spans="1:39" x14ac:dyDescent="0.3">
      <c r="A1026">
        <v>1235077</v>
      </c>
      <c r="B1026" t="s">
        <v>1604</v>
      </c>
      <c r="C1026" t="s">
        <v>1126</v>
      </c>
      <c r="D1026">
        <v>2815306</v>
      </c>
      <c r="E1026" t="s">
        <v>70</v>
      </c>
      <c r="F1026" t="s">
        <v>70</v>
      </c>
      <c r="H1026" s="35">
        <v>39052</v>
      </c>
      <c r="I1026" t="s">
        <v>94</v>
      </c>
      <c r="J1026">
        <v>-18</v>
      </c>
      <c r="K1026" t="s">
        <v>11</v>
      </c>
      <c r="M1026" t="s">
        <v>69</v>
      </c>
      <c r="N1026">
        <v>4280004</v>
      </c>
      <c r="O1026" t="s">
        <v>99</v>
      </c>
      <c r="P1026" s="35">
        <v>45177</v>
      </c>
      <c r="Q1026" t="s">
        <v>56</v>
      </c>
      <c r="R1026" s="35">
        <v>43383</v>
      </c>
      <c r="T1026" t="s">
        <v>63</v>
      </c>
      <c r="U1026">
        <v>1055</v>
      </c>
      <c r="X1026">
        <v>10</v>
      </c>
      <c r="Y1026" t="s">
        <v>58</v>
      </c>
      <c r="AC1026" t="s">
        <v>59</v>
      </c>
      <c r="AL1026">
        <v>0</v>
      </c>
      <c r="AM1026">
        <v>0</v>
      </c>
    </row>
    <row r="1027" spans="1:39" x14ac:dyDescent="0.3">
      <c r="A1027">
        <v>1522000</v>
      </c>
      <c r="B1027" t="s">
        <v>1605</v>
      </c>
      <c r="C1027" t="s">
        <v>342</v>
      </c>
      <c r="D1027">
        <v>3611415</v>
      </c>
      <c r="E1027" t="s">
        <v>76</v>
      </c>
      <c r="H1027" s="35">
        <v>41882</v>
      </c>
      <c r="I1027" t="s">
        <v>85</v>
      </c>
      <c r="J1027">
        <v>-10</v>
      </c>
      <c r="K1027" t="s">
        <v>11</v>
      </c>
      <c r="M1027" t="s">
        <v>77</v>
      </c>
      <c r="N1027">
        <v>4360002</v>
      </c>
      <c r="O1027" t="s">
        <v>78</v>
      </c>
      <c r="P1027" s="35">
        <v>45195</v>
      </c>
      <c r="Q1027" t="s">
        <v>56</v>
      </c>
      <c r="R1027" s="35">
        <v>45195</v>
      </c>
      <c r="T1027" t="s">
        <v>63</v>
      </c>
      <c r="U1027">
        <v>500</v>
      </c>
      <c r="X1027">
        <v>5</v>
      </c>
      <c r="Y1027" t="s">
        <v>58</v>
      </c>
      <c r="AC1027" t="s">
        <v>59</v>
      </c>
      <c r="AL1027">
        <v>0</v>
      </c>
      <c r="AM1027">
        <v>0</v>
      </c>
    </row>
    <row r="1028" spans="1:39" x14ac:dyDescent="0.3">
      <c r="A1028">
        <v>1180524</v>
      </c>
      <c r="B1028" t="s">
        <v>1606</v>
      </c>
      <c r="C1028" t="s">
        <v>1607</v>
      </c>
      <c r="D1028">
        <v>4529302</v>
      </c>
      <c r="E1028" t="s">
        <v>53</v>
      </c>
      <c r="F1028" t="s">
        <v>53</v>
      </c>
      <c r="H1028" s="35">
        <v>40104</v>
      </c>
      <c r="I1028" t="s">
        <v>102</v>
      </c>
      <c r="J1028">
        <v>-15</v>
      </c>
      <c r="K1028" t="s">
        <v>6</v>
      </c>
      <c r="M1028" t="s">
        <v>54</v>
      </c>
      <c r="N1028">
        <v>4450417</v>
      </c>
      <c r="O1028" t="s">
        <v>160</v>
      </c>
      <c r="P1028" s="35">
        <v>45196</v>
      </c>
      <c r="Q1028" t="s">
        <v>56</v>
      </c>
      <c r="R1028" s="35">
        <v>43012</v>
      </c>
      <c r="T1028" t="s">
        <v>63</v>
      </c>
      <c r="U1028">
        <v>500</v>
      </c>
      <c r="X1028">
        <v>5</v>
      </c>
      <c r="Y1028" t="s">
        <v>58</v>
      </c>
      <c r="AC1028" t="s">
        <v>59</v>
      </c>
      <c r="AL1028">
        <v>0</v>
      </c>
      <c r="AM1028">
        <v>0</v>
      </c>
    </row>
    <row r="1029" spans="1:39" x14ac:dyDescent="0.3">
      <c r="A1029">
        <v>1524284</v>
      </c>
      <c r="B1029" t="s">
        <v>1608</v>
      </c>
      <c r="C1029" t="s">
        <v>709</v>
      </c>
      <c r="D1029">
        <v>2816886</v>
      </c>
      <c r="E1029" t="s">
        <v>53</v>
      </c>
      <c r="H1029" s="35">
        <v>40818</v>
      </c>
      <c r="I1029" t="s">
        <v>90</v>
      </c>
      <c r="J1029">
        <v>-13</v>
      </c>
      <c r="K1029" t="s">
        <v>11</v>
      </c>
      <c r="M1029" t="s">
        <v>69</v>
      </c>
      <c r="N1029">
        <v>4280048</v>
      </c>
      <c r="O1029" t="s">
        <v>215</v>
      </c>
      <c r="P1029" s="35">
        <v>45197</v>
      </c>
      <c r="Q1029" t="s">
        <v>56</v>
      </c>
      <c r="R1029" s="35">
        <v>45197</v>
      </c>
      <c r="T1029" t="s">
        <v>63</v>
      </c>
      <c r="U1029">
        <v>500</v>
      </c>
      <c r="X1029">
        <v>5</v>
      </c>
      <c r="Y1029" t="s">
        <v>58</v>
      </c>
      <c r="AC1029" t="s">
        <v>59</v>
      </c>
      <c r="AL1029">
        <v>0</v>
      </c>
      <c r="AM1029">
        <v>0</v>
      </c>
    </row>
    <row r="1030" spans="1:39" x14ac:dyDescent="0.3">
      <c r="A1030">
        <v>1553673</v>
      </c>
      <c r="B1030" t="s">
        <v>1609</v>
      </c>
      <c r="C1030" t="s">
        <v>1436</v>
      </c>
      <c r="D1030">
        <v>3736717</v>
      </c>
      <c r="E1030" t="s">
        <v>70</v>
      </c>
      <c r="H1030" s="35">
        <v>42511</v>
      </c>
      <c r="I1030" t="s">
        <v>53</v>
      </c>
      <c r="J1030">
        <v>-9</v>
      </c>
      <c r="K1030" t="s">
        <v>11</v>
      </c>
      <c r="M1030" t="s">
        <v>67</v>
      </c>
      <c r="N1030">
        <v>4370566</v>
      </c>
      <c r="O1030" t="s">
        <v>111</v>
      </c>
      <c r="P1030" s="35">
        <v>45267</v>
      </c>
      <c r="Q1030" t="s">
        <v>56</v>
      </c>
      <c r="R1030" s="35">
        <v>45267</v>
      </c>
      <c r="T1030" t="s">
        <v>63</v>
      </c>
      <c r="U1030">
        <v>500</v>
      </c>
      <c r="X1030">
        <v>5</v>
      </c>
      <c r="Y1030" t="s">
        <v>58</v>
      </c>
      <c r="AC1030" t="s">
        <v>59</v>
      </c>
      <c r="AL1030">
        <v>0</v>
      </c>
      <c r="AM1030">
        <v>0</v>
      </c>
    </row>
    <row r="1031" spans="1:39" x14ac:dyDescent="0.3">
      <c r="A1031">
        <v>1527035</v>
      </c>
      <c r="B1031" t="s">
        <v>1610</v>
      </c>
      <c r="C1031" t="s">
        <v>984</v>
      </c>
      <c r="D1031">
        <v>3611591</v>
      </c>
      <c r="E1031" t="s">
        <v>76</v>
      </c>
      <c r="H1031" s="35">
        <v>42434</v>
      </c>
      <c r="I1031" t="s">
        <v>53</v>
      </c>
      <c r="J1031">
        <v>-9</v>
      </c>
      <c r="K1031" t="s">
        <v>11</v>
      </c>
      <c r="M1031" t="s">
        <v>77</v>
      </c>
      <c r="N1031">
        <v>4360002</v>
      </c>
      <c r="O1031" t="s">
        <v>78</v>
      </c>
      <c r="P1031" s="35">
        <v>45200</v>
      </c>
      <c r="Q1031" t="s">
        <v>56</v>
      </c>
      <c r="R1031" s="35">
        <v>45200</v>
      </c>
      <c r="T1031" t="s">
        <v>63</v>
      </c>
      <c r="U1031">
        <v>500</v>
      </c>
      <c r="X1031">
        <v>5</v>
      </c>
      <c r="Y1031" t="s">
        <v>58</v>
      </c>
      <c r="AC1031" t="s">
        <v>59</v>
      </c>
      <c r="AL1031">
        <v>0</v>
      </c>
      <c r="AM1031">
        <v>0</v>
      </c>
    </row>
    <row r="1032" spans="1:39" x14ac:dyDescent="0.3">
      <c r="A1032">
        <v>1186841</v>
      </c>
      <c r="B1032" t="s">
        <v>1611</v>
      </c>
      <c r="C1032" t="s">
        <v>486</v>
      </c>
      <c r="D1032">
        <v>3729659</v>
      </c>
      <c r="E1032" t="s">
        <v>70</v>
      </c>
      <c r="F1032" t="s">
        <v>70</v>
      </c>
      <c r="H1032" s="35">
        <v>39994</v>
      </c>
      <c r="I1032" t="s">
        <v>102</v>
      </c>
      <c r="J1032">
        <v>-15</v>
      </c>
      <c r="K1032" t="s">
        <v>11</v>
      </c>
      <c r="M1032" t="s">
        <v>67</v>
      </c>
      <c r="N1032">
        <v>4370698</v>
      </c>
      <c r="O1032" t="s">
        <v>200</v>
      </c>
      <c r="P1032" s="35">
        <v>45177</v>
      </c>
      <c r="Q1032" t="s">
        <v>56</v>
      </c>
      <c r="R1032" s="35">
        <v>43022</v>
      </c>
      <c r="T1032" t="s">
        <v>63</v>
      </c>
      <c r="U1032">
        <v>823</v>
      </c>
      <c r="X1032">
        <v>8</v>
      </c>
      <c r="Y1032" t="s">
        <v>58</v>
      </c>
      <c r="AC1032" t="s">
        <v>59</v>
      </c>
      <c r="AL1032">
        <v>0</v>
      </c>
      <c r="AM1032">
        <v>0</v>
      </c>
    </row>
    <row r="1033" spans="1:39" x14ac:dyDescent="0.3">
      <c r="A1033">
        <v>1423294</v>
      </c>
      <c r="B1033" t="s">
        <v>1612</v>
      </c>
      <c r="C1033" t="s">
        <v>106</v>
      </c>
      <c r="D1033">
        <v>4115382</v>
      </c>
      <c r="E1033" t="s">
        <v>70</v>
      </c>
      <c r="F1033" t="s">
        <v>53</v>
      </c>
      <c r="H1033" s="35">
        <v>41362</v>
      </c>
      <c r="I1033" t="s">
        <v>66</v>
      </c>
      <c r="J1033">
        <v>-11</v>
      </c>
      <c r="K1033" t="s">
        <v>11</v>
      </c>
      <c r="M1033" t="s">
        <v>181</v>
      </c>
      <c r="N1033">
        <v>4410696</v>
      </c>
      <c r="O1033" t="s">
        <v>227</v>
      </c>
      <c r="P1033" s="35">
        <v>45171</v>
      </c>
      <c r="Q1033" t="s">
        <v>56</v>
      </c>
      <c r="R1033" s="35">
        <v>44817</v>
      </c>
      <c r="T1033" t="s">
        <v>63</v>
      </c>
      <c r="U1033">
        <v>500</v>
      </c>
      <c r="X1033">
        <v>5</v>
      </c>
      <c r="Y1033" t="s">
        <v>58</v>
      </c>
      <c r="AC1033" t="s">
        <v>59</v>
      </c>
      <c r="AL1033">
        <v>0</v>
      </c>
      <c r="AM1033">
        <v>0</v>
      </c>
    </row>
    <row r="1034" spans="1:39" x14ac:dyDescent="0.3">
      <c r="A1034">
        <v>1409221</v>
      </c>
      <c r="B1034" t="s">
        <v>1613</v>
      </c>
      <c r="C1034" t="s">
        <v>687</v>
      </c>
      <c r="D1034">
        <v>3733775</v>
      </c>
      <c r="E1034" t="s">
        <v>70</v>
      </c>
      <c r="F1034" t="s">
        <v>53</v>
      </c>
      <c r="H1034" s="35">
        <v>42636</v>
      </c>
      <c r="I1034" t="s">
        <v>53</v>
      </c>
      <c r="J1034">
        <v>-9</v>
      </c>
      <c r="K1034" t="s">
        <v>11</v>
      </c>
      <c r="M1034" t="s">
        <v>67</v>
      </c>
      <c r="N1034">
        <v>4370269</v>
      </c>
      <c r="O1034" t="s">
        <v>226</v>
      </c>
      <c r="P1034" s="35">
        <v>45189</v>
      </c>
      <c r="Q1034" t="s">
        <v>56</v>
      </c>
      <c r="R1034" s="35">
        <v>44727</v>
      </c>
      <c r="T1034" t="s">
        <v>63</v>
      </c>
      <c r="U1034">
        <v>500</v>
      </c>
      <c r="X1034">
        <v>5</v>
      </c>
      <c r="Y1034" t="s">
        <v>58</v>
      </c>
      <c r="AC1034" t="s">
        <v>59</v>
      </c>
      <c r="AL1034">
        <v>0</v>
      </c>
      <c r="AM1034">
        <v>0</v>
      </c>
    </row>
    <row r="1035" spans="1:39" x14ac:dyDescent="0.3">
      <c r="A1035">
        <v>1516246</v>
      </c>
      <c r="B1035" t="s">
        <v>1613</v>
      </c>
      <c r="C1035" t="s">
        <v>1615</v>
      </c>
      <c r="D1035">
        <v>3611325</v>
      </c>
      <c r="E1035" t="s">
        <v>53</v>
      </c>
      <c r="H1035" s="35">
        <v>40653</v>
      </c>
      <c r="I1035" t="s">
        <v>90</v>
      </c>
      <c r="J1035">
        <v>-13</v>
      </c>
      <c r="K1035" t="s">
        <v>11</v>
      </c>
      <c r="M1035" t="s">
        <v>77</v>
      </c>
      <c r="N1035">
        <v>4360009</v>
      </c>
      <c r="O1035" t="s">
        <v>642</v>
      </c>
      <c r="P1035" s="35">
        <v>45189</v>
      </c>
      <c r="Q1035" t="s">
        <v>56</v>
      </c>
      <c r="R1035" s="35">
        <v>45189</v>
      </c>
      <c r="T1035" t="s">
        <v>63</v>
      </c>
      <c r="U1035">
        <v>500</v>
      </c>
      <c r="X1035">
        <v>5</v>
      </c>
      <c r="Y1035" t="s">
        <v>58</v>
      </c>
      <c r="AC1035" t="s">
        <v>59</v>
      </c>
      <c r="AL1035">
        <v>0</v>
      </c>
      <c r="AM1035">
        <v>0</v>
      </c>
    </row>
    <row r="1036" spans="1:39" x14ac:dyDescent="0.3">
      <c r="A1036">
        <v>1035848</v>
      </c>
      <c r="B1036" t="s">
        <v>1613</v>
      </c>
      <c r="C1036" t="s">
        <v>1616</v>
      </c>
      <c r="D1036">
        <v>3726594</v>
      </c>
      <c r="E1036" t="s">
        <v>70</v>
      </c>
      <c r="F1036" t="s">
        <v>70</v>
      </c>
      <c r="H1036" s="35">
        <v>40003</v>
      </c>
      <c r="I1036" t="s">
        <v>102</v>
      </c>
      <c r="J1036">
        <v>-15</v>
      </c>
      <c r="K1036" t="s">
        <v>11</v>
      </c>
      <c r="M1036" t="s">
        <v>67</v>
      </c>
      <c r="N1036">
        <v>4370669</v>
      </c>
      <c r="O1036" t="s">
        <v>165</v>
      </c>
      <c r="P1036" s="35">
        <v>45166</v>
      </c>
      <c r="Q1036" t="s">
        <v>56</v>
      </c>
      <c r="R1036" s="35">
        <v>41953</v>
      </c>
      <c r="T1036" t="s">
        <v>63</v>
      </c>
      <c r="U1036">
        <v>965</v>
      </c>
      <c r="X1036">
        <v>9</v>
      </c>
      <c r="Y1036" t="s">
        <v>58</v>
      </c>
      <c r="AC1036" t="s">
        <v>59</v>
      </c>
      <c r="AL1036">
        <v>0</v>
      </c>
      <c r="AM1036">
        <v>0</v>
      </c>
    </row>
    <row r="1037" spans="1:39" x14ac:dyDescent="0.3">
      <c r="A1037">
        <v>1512490</v>
      </c>
      <c r="B1037" t="s">
        <v>1613</v>
      </c>
      <c r="C1037" t="s">
        <v>1617</v>
      </c>
      <c r="D1037">
        <v>4115884</v>
      </c>
      <c r="E1037" t="s">
        <v>70</v>
      </c>
      <c r="H1037" s="35">
        <v>41222</v>
      </c>
      <c r="I1037" t="s">
        <v>143</v>
      </c>
      <c r="J1037">
        <v>-12</v>
      </c>
      <c r="K1037" t="s">
        <v>11</v>
      </c>
      <c r="M1037" t="s">
        <v>181</v>
      </c>
      <c r="N1037">
        <v>4410083</v>
      </c>
      <c r="O1037" t="s">
        <v>541</v>
      </c>
      <c r="P1037" s="35">
        <v>45184</v>
      </c>
      <c r="Q1037" t="s">
        <v>56</v>
      </c>
      <c r="R1037" s="35">
        <v>45184</v>
      </c>
      <c r="T1037" t="s">
        <v>63</v>
      </c>
      <c r="U1037">
        <v>500</v>
      </c>
      <c r="X1037">
        <v>5</v>
      </c>
      <c r="Y1037" t="s">
        <v>58</v>
      </c>
      <c r="AC1037" t="s">
        <v>59</v>
      </c>
      <c r="AL1037">
        <v>0</v>
      </c>
      <c r="AM1037">
        <v>0</v>
      </c>
    </row>
    <row r="1038" spans="1:39" x14ac:dyDescent="0.3">
      <c r="A1038">
        <v>1522147</v>
      </c>
      <c r="B1038" t="s">
        <v>1619</v>
      </c>
      <c r="C1038" t="s">
        <v>1620</v>
      </c>
      <c r="D1038">
        <v>3611461</v>
      </c>
      <c r="E1038" t="s">
        <v>76</v>
      </c>
      <c r="H1038" s="35">
        <v>42434</v>
      </c>
      <c r="I1038" t="s">
        <v>53</v>
      </c>
      <c r="J1038">
        <v>-9</v>
      </c>
      <c r="K1038" t="s">
        <v>6</v>
      </c>
      <c r="M1038" t="s">
        <v>77</v>
      </c>
      <c r="N1038">
        <v>4360002</v>
      </c>
      <c r="O1038" t="s">
        <v>78</v>
      </c>
      <c r="P1038" s="35">
        <v>45195</v>
      </c>
      <c r="Q1038" t="s">
        <v>56</v>
      </c>
      <c r="R1038" s="35">
        <v>45195</v>
      </c>
      <c r="T1038" t="s">
        <v>63</v>
      </c>
      <c r="U1038">
        <v>500</v>
      </c>
      <c r="X1038">
        <v>5</v>
      </c>
      <c r="Y1038" t="s">
        <v>58</v>
      </c>
      <c r="AC1038" t="s">
        <v>59</v>
      </c>
      <c r="AL1038">
        <v>0</v>
      </c>
      <c r="AM1038">
        <v>0</v>
      </c>
    </row>
    <row r="1039" spans="1:39" x14ac:dyDescent="0.3">
      <c r="A1039">
        <v>1436160</v>
      </c>
      <c r="B1039" t="s">
        <v>1621</v>
      </c>
      <c r="C1039" t="s">
        <v>106</v>
      </c>
      <c r="D1039">
        <v>1810886</v>
      </c>
      <c r="E1039" t="s">
        <v>53</v>
      </c>
      <c r="F1039" t="s">
        <v>53</v>
      </c>
      <c r="H1039" s="35">
        <v>39538</v>
      </c>
      <c r="I1039" t="s">
        <v>98</v>
      </c>
      <c r="J1039">
        <v>-16</v>
      </c>
      <c r="K1039" t="s">
        <v>11</v>
      </c>
      <c r="M1039" t="s">
        <v>71</v>
      </c>
      <c r="N1039">
        <v>4180313</v>
      </c>
      <c r="O1039" t="s">
        <v>585</v>
      </c>
      <c r="P1039" s="35">
        <v>45195</v>
      </c>
      <c r="Q1039" t="s">
        <v>56</v>
      </c>
      <c r="R1039" s="35">
        <v>44832</v>
      </c>
      <c r="T1039" t="s">
        <v>63</v>
      </c>
      <c r="U1039">
        <v>500</v>
      </c>
      <c r="X1039">
        <v>5</v>
      </c>
      <c r="Y1039" t="s">
        <v>58</v>
      </c>
      <c r="AC1039" t="s">
        <v>59</v>
      </c>
      <c r="AL1039">
        <v>0</v>
      </c>
      <c r="AM1039">
        <v>0</v>
      </c>
    </row>
    <row r="1040" spans="1:39" x14ac:dyDescent="0.3">
      <c r="A1040">
        <v>1471688</v>
      </c>
      <c r="B1040" t="s">
        <v>1622</v>
      </c>
      <c r="C1040" t="s">
        <v>104</v>
      </c>
      <c r="D1040">
        <v>3734862</v>
      </c>
      <c r="E1040" t="s">
        <v>70</v>
      </c>
      <c r="F1040" t="s">
        <v>76</v>
      </c>
      <c r="H1040" s="35">
        <v>42536</v>
      </c>
      <c r="I1040" t="s">
        <v>53</v>
      </c>
      <c r="J1040">
        <v>-9</v>
      </c>
      <c r="K1040" t="s">
        <v>11</v>
      </c>
      <c r="M1040" t="s">
        <v>67</v>
      </c>
      <c r="N1040">
        <v>4370289</v>
      </c>
      <c r="O1040" t="s">
        <v>293</v>
      </c>
      <c r="P1040" s="35">
        <v>45178</v>
      </c>
      <c r="Q1040" t="s">
        <v>56</v>
      </c>
      <c r="R1040" s="35">
        <v>44952</v>
      </c>
      <c r="T1040" t="s">
        <v>63</v>
      </c>
      <c r="U1040">
        <v>500</v>
      </c>
      <c r="X1040">
        <v>5</v>
      </c>
      <c r="Y1040" t="s">
        <v>58</v>
      </c>
      <c r="AC1040" t="s">
        <v>59</v>
      </c>
      <c r="AL1040">
        <v>0</v>
      </c>
      <c r="AM1040">
        <v>0</v>
      </c>
    </row>
    <row r="1041" spans="1:39" x14ac:dyDescent="0.3">
      <c r="A1041">
        <v>1533633</v>
      </c>
      <c r="B1041" t="s">
        <v>1623</v>
      </c>
      <c r="C1041" t="s">
        <v>617</v>
      </c>
      <c r="D1041">
        <v>3611655</v>
      </c>
      <c r="E1041" t="s">
        <v>53</v>
      </c>
      <c r="H1041" s="35">
        <v>40786</v>
      </c>
      <c r="I1041" t="s">
        <v>90</v>
      </c>
      <c r="J1041">
        <v>-13</v>
      </c>
      <c r="K1041" t="s">
        <v>11</v>
      </c>
      <c r="M1041" t="s">
        <v>77</v>
      </c>
      <c r="N1041">
        <v>4360002</v>
      </c>
      <c r="O1041" t="s">
        <v>78</v>
      </c>
      <c r="P1041" s="35">
        <v>45209</v>
      </c>
      <c r="Q1041" t="s">
        <v>56</v>
      </c>
      <c r="R1041" s="35">
        <v>45209</v>
      </c>
      <c r="T1041" t="s">
        <v>63</v>
      </c>
      <c r="U1041">
        <v>500</v>
      </c>
      <c r="X1041">
        <v>5</v>
      </c>
      <c r="Y1041" t="s">
        <v>58</v>
      </c>
      <c r="AC1041" t="s">
        <v>59</v>
      </c>
      <c r="AL1041">
        <v>0</v>
      </c>
      <c r="AM1041">
        <v>0</v>
      </c>
    </row>
    <row r="1042" spans="1:39" x14ac:dyDescent="0.3">
      <c r="A1042">
        <v>1221530</v>
      </c>
      <c r="B1042" t="s">
        <v>1624</v>
      </c>
      <c r="C1042" t="s">
        <v>1025</v>
      </c>
      <c r="D1042">
        <v>3730219</v>
      </c>
      <c r="E1042" t="s">
        <v>70</v>
      </c>
      <c r="F1042" t="s">
        <v>70</v>
      </c>
      <c r="H1042" s="35">
        <v>41393</v>
      </c>
      <c r="I1042" t="s">
        <v>66</v>
      </c>
      <c r="J1042">
        <v>-11</v>
      </c>
      <c r="K1042" t="s">
        <v>6</v>
      </c>
      <c r="M1042" t="s">
        <v>67</v>
      </c>
      <c r="N1042">
        <v>4370038</v>
      </c>
      <c r="O1042" t="s">
        <v>427</v>
      </c>
      <c r="P1042" s="35">
        <v>45170</v>
      </c>
      <c r="Q1042" t="s">
        <v>56</v>
      </c>
      <c r="R1042" s="35">
        <v>43363</v>
      </c>
      <c r="T1042" t="s">
        <v>63</v>
      </c>
      <c r="U1042">
        <v>691</v>
      </c>
      <c r="X1042">
        <v>6</v>
      </c>
      <c r="Y1042" t="s">
        <v>58</v>
      </c>
      <c r="AC1042" t="s">
        <v>59</v>
      </c>
      <c r="AL1042">
        <v>0</v>
      </c>
      <c r="AM1042">
        <v>0</v>
      </c>
    </row>
    <row r="1043" spans="1:39" x14ac:dyDescent="0.3">
      <c r="A1043">
        <v>1142388</v>
      </c>
      <c r="B1043" t="s">
        <v>1624</v>
      </c>
      <c r="C1043" t="s">
        <v>1192</v>
      </c>
      <c r="D1043">
        <v>3728648</v>
      </c>
      <c r="E1043" t="s">
        <v>70</v>
      </c>
      <c r="F1043" t="s">
        <v>70</v>
      </c>
      <c r="H1043" s="35">
        <v>39999</v>
      </c>
      <c r="I1043" t="s">
        <v>102</v>
      </c>
      <c r="J1043">
        <v>-15</v>
      </c>
      <c r="K1043" t="s">
        <v>11</v>
      </c>
      <c r="M1043" t="s">
        <v>67</v>
      </c>
      <c r="N1043">
        <v>4370038</v>
      </c>
      <c r="O1043" t="s">
        <v>427</v>
      </c>
      <c r="P1043" s="35">
        <v>45170</v>
      </c>
      <c r="Q1043" t="s">
        <v>56</v>
      </c>
      <c r="R1043" s="35">
        <v>42678</v>
      </c>
      <c r="T1043" t="s">
        <v>63</v>
      </c>
      <c r="U1043">
        <v>925</v>
      </c>
      <c r="X1043">
        <v>9</v>
      </c>
      <c r="Y1043" t="s">
        <v>58</v>
      </c>
      <c r="AC1043" t="s">
        <v>59</v>
      </c>
      <c r="AL1043">
        <v>0</v>
      </c>
      <c r="AM1043">
        <v>0</v>
      </c>
    </row>
    <row r="1044" spans="1:39" x14ac:dyDescent="0.3">
      <c r="A1044">
        <v>1562892</v>
      </c>
      <c r="B1044" t="s">
        <v>5376</v>
      </c>
      <c r="C1044" t="s">
        <v>2205</v>
      </c>
      <c r="D1044">
        <v>4539557</v>
      </c>
      <c r="E1044" t="s">
        <v>53</v>
      </c>
      <c r="H1044" s="35">
        <v>42716</v>
      </c>
      <c r="I1044" t="s">
        <v>53</v>
      </c>
      <c r="J1044">
        <v>-9</v>
      </c>
      <c r="K1044" t="s">
        <v>11</v>
      </c>
      <c r="M1044" t="s">
        <v>54</v>
      </c>
      <c r="N1044">
        <v>4450760</v>
      </c>
      <c r="O1044" t="s">
        <v>648</v>
      </c>
      <c r="P1044" s="35">
        <v>45328</v>
      </c>
      <c r="Q1044" t="s">
        <v>56</v>
      </c>
      <c r="R1044" s="35">
        <v>45328</v>
      </c>
      <c r="T1044" t="s">
        <v>63</v>
      </c>
      <c r="U1044">
        <v>500</v>
      </c>
      <c r="X1044">
        <v>5</v>
      </c>
      <c r="Y1044" t="s">
        <v>58</v>
      </c>
      <c r="AC1044" t="s">
        <v>59</v>
      </c>
      <c r="AL1044">
        <v>0</v>
      </c>
      <c r="AM1044">
        <v>0</v>
      </c>
    </row>
    <row r="1045" spans="1:39" x14ac:dyDescent="0.3">
      <c r="A1045">
        <v>1517675</v>
      </c>
      <c r="B1045" t="s">
        <v>1625</v>
      </c>
      <c r="C1045" t="s">
        <v>1375</v>
      </c>
      <c r="D1045">
        <v>4538162</v>
      </c>
      <c r="E1045" t="s">
        <v>53</v>
      </c>
      <c r="H1045" s="35">
        <v>41138</v>
      </c>
      <c r="I1045" t="s">
        <v>143</v>
      </c>
      <c r="J1045">
        <v>-12</v>
      </c>
      <c r="K1045" t="s">
        <v>11</v>
      </c>
      <c r="M1045" t="s">
        <v>54</v>
      </c>
      <c r="N1045">
        <v>4450576</v>
      </c>
      <c r="O1045" t="s">
        <v>587</v>
      </c>
      <c r="P1045" s="35">
        <v>45190</v>
      </c>
      <c r="Q1045" t="s">
        <v>56</v>
      </c>
      <c r="R1045" s="35">
        <v>45190</v>
      </c>
      <c r="T1045" t="s">
        <v>63</v>
      </c>
      <c r="U1045">
        <v>500</v>
      </c>
      <c r="X1045">
        <v>5</v>
      </c>
      <c r="Y1045" t="s">
        <v>58</v>
      </c>
      <c r="AC1045" t="s">
        <v>59</v>
      </c>
      <c r="AL1045">
        <v>0</v>
      </c>
      <c r="AM1045">
        <v>0</v>
      </c>
    </row>
    <row r="1046" spans="1:39" x14ac:dyDescent="0.3">
      <c r="A1046">
        <v>1564063</v>
      </c>
      <c r="B1046" t="s">
        <v>5377</v>
      </c>
      <c r="C1046" t="s">
        <v>743</v>
      </c>
      <c r="D1046">
        <v>1811555</v>
      </c>
      <c r="E1046" t="s">
        <v>76</v>
      </c>
      <c r="H1046" s="35">
        <v>41848</v>
      </c>
      <c r="I1046" t="s">
        <v>85</v>
      </c>
      <c r="J1046">
        <v>-10</v>
      </c>
      <c r="K1046" t="s">
        <v>11</v>
      </c>
      <c r="M1046" t="s">
        <v>71</v>
      </c>
      <c r="N1046">
        <v>4180696</v>
      </c>
      <c r="O1046" t="s">
        <v>137</v>
      </c>
      <c r="P1046" s="35">
        <v>45336</v>
      </c>
      <c r="Q1046" t="s">
        <v>56</v>
      </c>
      <c r="R1046" s="35">
        <v>45336</v>
      </c>
      <c r="T1046" t="s">
        <v>63</v>
      </c>
      <c r="U1046">
        <v>500</v>
      </c>
      <c r="X1046">
        <v>5</v>
      </c>
      <c r="Y1046" t="s">
        <v>58</v>
      </c>
      <c r="AC1046" t="s">
        <v>59</v>
      </c>
      <c r="AL1046">
        <v>0</v>
      </c>
      <c r="AM1046">
        <v>0</v>
      </c>
    </row>
    <row r="1047" spans="1:39" x14ac:dyDescent="0.3">
      <c r="A1047">
        <v>1159579</v>
      </c>
      <c r="B1047" t="s">
        <v>1626</v>
      </c>
      <c r="C1047" t="s">
        <v>1627</v>
      </c>
      <c r="D1047">
        <v>3729054</v>
      </c>
      <c r="E1047" t="s">
        <v>53</v>
      </c>
      <c r="H1047" s="35">
        <v>40616</v>
      </c>
      <c r="I1047" t="s">
        <v>90</v>
      </c>
      <c r="J1047">
        <v>-13</v>
      </c>
      <c r="K1047" t="s">
        <v>11</v>
      </c>
      <c r="M1047" t="s">
        <v>67</v>
      </c>
      <c r="N1047">
        <v>4370284</v>
      </c>
      <c r="O1047" t="s">
        <v>622</v>
      </c>
      <c r="P1047" s="35">
        <v>45299</v>
      </c>
      <c r="Q1047" t="s">
        <v>56</v>
      </c>
      <c r="R1047" s="35">
        <v>42855</v>
      </c>
      <c r="S1047" s="35">
        <v>45205</v>
      </c>
      <c r="T1047" t="s">
        <v>57</v>
      </c>
      <c r="U1047">
        <v>500</v>
      </c>
      <c r="X1047">
        <v>5</v>
      </c>
      <c r="Y1047" t="s">
        <v>58</v>
      </c>
      <c r="AC1047" t="s">
        <v>59</v>
      </c>
      <c r="AL1047">
        <v>0</v>
      </c>
      <c r="AM1047">
        <v>0</v>
      </c>
    </row>
    <row r="1048" spans="1:39" x14ac:dyDescent="0.3">
      <c r="A1048">
        <v>1019076</v>
      </c>
      <c r="B1048" t="s">
        <v>1628</v>
      </c>
      <c r="C1048" t="s">
        <v>379</v>
      </c>
      <c r="D1048">
        <v>4112480</v>
      </c>
      <c r="E1048" t="s">
        <v>70</v>
      </c>
      <c r="F1048" t="s">
        <v>70</v>
      </c>
      <c r="H1048" s="35">
        <v>39026</v>
      </c>
      <c r="I1048" t="s">
        <v>94</v>
      </c>
      <c r="J1048">
        <v>-18</v>
      </c>
      <c r="K1048" t="s">
        <v>6</v>
      </c>
      <c r="M1048" t="s">
        <v>181</v>
      </c>
      <c r="N1048">
        <v>4410612</v>
      </c>
      <c r="O1048" t="s">
        <v>213</v>
      </c>
      <c r="P1048" s="35">
        <v>45178</v>
      </c>
      <c r="Q1048" t="s">
        <v>56</v>
      </c>
      <c r="R1048" s="35">
        <v>41908</v>
      </c>
      <c r="T1048" t="s">
        <v>63</v>
      </c>
      <c r="U1048">
        <v>1206</v>
      </c>
      <c r="X1048">
        <v>12</v>
      </c>
      <c r="Y1048" t="s">
        <v>58</v>
      </c>
      <c r="AC1048" t="s">
        <v>59</v>
      </c>
      <c r="AL1048">
        <v>0</v>
      </c>
      <c r="AM1048">
        <v>0</v>
      </c>
    </row>
    <row r="1049" spans="1:39" x14ac:dyDescent="0.3">
      <c r="A1049">
        <v>1055963</v>
      </c>
      <c r="B1049" t="s">
        <v>1628</v>
      </c>
      <c r="C1049" t="s">
        <v>1629</v>
      </c>
      <c r="D1049">
        <v>4112754</v>
      </c>
      <c r="E1049" t="s">
        <v>70</v>
      </c>
      <c r="F1049" t="s">
        <v>70</v>
      </c>
      <c r="H1049" s="35">
        <v>40249</v>
      </c>
      <c r="I1049" t="s">
        <v>110</v>
      </c>
      <c r="J1049">
        <v>-14</v>
      </c>
      <c r="K1049" t="s">
        <v>6</v>
      </c>
      <c r="M1049" t="s">
        <v>181</v>
      </c>
      <c r="N1049">
        <v>4410612</v>
      </c>
      <c r="O1049" t="s">
        <v>213</v>
      </c>
      <c r="P1049" s="35">
        <v>45178</v>
      </c>
      <c r="Q1049" t="s">
        <v>56</v>
      </c>
      <c r="R1049" s="35">
        <v>42164</v>
      </c>
      <c r="T1049" t="s">
        <v>63</v>
      </c>
      <c r="U1049">
        <v>1096</v>
      </c>
      <c r="X1049">
        <v>10</v>
      </c>
      <c r="Y1049" t="s">
        <v>58</v>
      </c>
      <c r="AC1049" t="s">
        <v>59</v>
      </c>
      <c r="AL1049">
        <v>0</v>
      </c>
      <c r="AM1049">
        <v>0</v>
      </c>
    </row>
    <row r="1050" spans="1:39" x14ac:dyDescent="0.3">
      <c r="A1050">
        <v>1525654</v>
      </c>
      <c r="B1050" t="s">
        <v>1630</v>
      </c>
      <c r="C1050" t="s">
        <v>251</v>
      </c>
      <c r="D1050">
        <v>4115957</v>
      </c>
      <c r="E1050" t="s">
        <v>70</v>
      </c>
      <c r="H1050" s="35">
        <v>39981</v>
      </c>
      <c r="I1050" t="s">
        <v>102</v>
      </c>
      <c r="J1050">
        <v>-15</v>
      </c>
      <c r="K1050" t="s">
        <v>11</v>
      </c>
      <c r="M1050" t="s">
        <v>181</v>
      </c>
      <c r="N1050">
        <v>4410386</v>
      </c>
      <c r="O1050" t="s">
        <v>826</v>
      </c>
      <c r="P1050" s="35">
        <v>45198</v>
      </c>
      <c r="Q1050" t="s">
        <v>56</v>
      </c>
      <c r="R1050" s="35">
        <v>45198</v>
      </c>
      <c r="T1050" t="s">
        <v>63</v>
      </c>
      <c r="U1050">
        <v>500</v>
      </c>
      <c r="X1050">
        <v>5</v>
      </c>
      <c r="Y1050" t="s">
        <v>58</v>
      </c>
      <c r="AC1050" t="s">
        <v>59</v>
      </c>
      <c r="AL1050">
        <v>1</v>
      </c>
      <c r="AM1050">
        <v>1</v>
      </c>
    </row>
    <row r="1051" spans="1:39" x14ac:dyDescent="0.3">
      <c r="A1051">
        <v>1564051</v>
      </c>
      <c r="B1051" t="s">
        <v>5378</v>
      </c>
      <c r="C1051" t="s">
        <v>4684</v>
      </c>
      <c r="D1051">
        <v>1811543</v>
      </c>
      <c r="E1051" t="s">
        <v>76</v>
      </c>
      <c r="H1051" s="35">
        <v>42149</v>
      </c>
      <c r="I1051" t="s">
        <v>53</v>
      </c>
      <c r="J1051">
        <v>-9</v>
      </c>
      <c r="K1051" t="s">
        <v>11</v>
      </c>
      <c r="M1051" t="s">
        <v>71</v>
      </c>
      <c r="N1051">
        <v>4180696</v>
      </c>
      <c r="O1051" t="s">
        <v>137</v>
      </c>
      <c r="P1051" s="35">
        <v>45336</v>
      </c>
      <c r="Q1051" t="s">
        <v>56</v>
      </c>
      <c r="R1051" s="35">
        <v>45336</v>
      </c>
      <c r="T1051" t="s">
        <v>63</v>
      </c>
      <c r="U1051">
        <v>500</v>
      </c>
      <c r="X1051">
        <v>5</v>
      </c>
      <c r="Y1051" t="s">
        <v>58</v>
      </c>
      <c r="AC1051" t="s">
        <v>59</v>
      </c>
      <c r="AL1051">
        <v>0</v>
      </c>
      <c r="AM1051">
        <v>0</v>
      </c>
    </row>
    <row r="1052" spans="1:39" x14ac:dyDescent="0.3">
      <c r="A1052">
        <v>1490959</v>
      </c>
      <c r="B1052" t="s">
        <v>1631</v>
      </c>
      <c r="C1052" t="s">
        <v>231</v>
      </c>
      <c r="D1052">
        <v>1811144</v>
      </c>
      <c r="E1052" t="s">
        <v>70</v>
      </c>
      <c r="F1052" t="s">
        <v>76</v>
      </c>
      <c r="H1052" s="35">
        <v>40080</v>
      </c>
      <c r="I1052" t="s">
        <v>102</v>
      </c>
      <c r="J1052">
        <v>-15</v>
      </c>
      <c r="K1052" t="s">
        <v>11</v>
      </c>
      <c r="M1052" t="s">
        <v>71</v>
      </c>
      <c r="N1052">
        <v>4180174</v>
      </c>
      <c r="O1052" t="s">
        <v>190</v>
      </c>
      <c r="P1052" s="35">
        <v>45182</v>
      </c>
      <c r="Q1052" t="s">
        <v>56</v>
      </c>
      <c r="R1052" s="35">
        <v>45081</v>
      </c>
      <c r="T1052" t="s">
        <v>63</v>
      </c>
      <c r="U1052">
        <v>546</v>
      </c>
      <c r="X1052">
        <v>5</v>
      </c>
      <c r="Y1052" t="s">
        <v>58</v>
      </c>
      <c r="AC1052" t="s">
        <v>59</v>
      </c>
      <c r="AL1052">
        <v>0</v>
      </c>
      <c r="AM1052">
        <v>0</v>
      </c>
    </row>
    <row r="1053" spans="1:39" x14ac:dyDescent="0.3">
      <c r="A1053">
        <v>1516859</v>
      </c>
      <c r="B1053" t="s">
        <v>1632</v>
      </c>
      <c r="C1053" t="s">
        <v>104</v>
      </c>
      <c r="D1053">
        <v>4115913</v>
      </c>
      <c r="E1053" t="s">
        <v>53</v>
      </c>
      <c r="H1053" s="35">
        <v>42314</v>
      </c>
      <c r="I1053" t="s">
        <v>53</v>
      </c>
      <c r="J1053">
        <v>-9</v>
      </c>
      <c r="K1053" t="s">
        <v>11</v>
      </c>
      <c r="M1053" t="s">
        <v>181</v>
      </c>
      <c r="N1053">
        <v>4410016</v>
      </c>
      <c r="O1053" t="s">
        <v>793</v>
      </c>
      <c r="P1053" s="35">
        <v>45189</v>
      </c>
      <c r="Q1053" t="s">
        <v>56</v>
      </c>
      <c r="R1053" s="35">
        <v>45189</v>
      </c>
      <c r="T1053" t="s">
        <v>63</v>
      </c>
      <c r="U1053">
        <v>500</v>
      </c>
      <c r="X1053">
        <v>5</v>
      </c>
      <c r="Y1053" t="s">
        <v>58</v>
      </c>
      <c r="AC1053" t="s">
        <v>59</v>
      </c>
      <c r="AL1053">
        <v>0</v>
      </c>
      <c r="AM1053">
        <v>0</v>
      </c>
    </row>
    <row r="1054" spans="1:39" x14ac:dyDescent="0.3">
      <c r="A1054">
        <v>1526863</v>
      </c>
      <c r="B1054" t="s">
        <v>1633</v>
      </c>
      <c r="C1054" t="s">
        <v>380</v>
      </c>
      <c r="D1054">
        <v>3736294</v>
      </c>
      <c r="E1054" t="s">
        <v>76</v>
      </c>
      <c r="H1054" s="35">
        <v>41524</v>
      </c>
      <c r="I1054" t="s">
        <v>66</v>
      </c>
      <c r="J1054">
        <v>-11</v>
      </c>
      <c r="K1054" t="s">
        <v>11</v>
      </c>
      <c r="M1054" t="s">
        <v>67</v>
      </c>
      <c r="N1054">
        <v>4370002</v>
      </c>
      <c r="O1054" t="s">
        <v>68</v>
      </c>
      <c r="P1054" s="35">
        <v>45199</v>
      </c>
      <c r="Q1054" t="s">
        <v>56</v>
      </c>
      <c r="R1054" s="35">
        <v>45199</v>
      </c>
      <c r="T1054" t="s">
        <v>63</v>
      </c>
      <c r="U1054">
        <v>500</v>
      </c>
      <c r="X1054">
        <v>5</v>
      </c>
      <c r="Y1054" t="s">
        <v>58</v>
      </c>
      <c r="AC1054" t="s">
        <v>59</v>
      </c>
      <c r="AL1054">
        <v>0</v>
      </c>
      <c r="AM1054">
        <v>0</v>
      </c>
    </row>
    <row r="1055" spans="1:39" x14ac:dyDescent="0.3">
      <c r="A1055">
        <v>1224584</v>
      </c>
      <c r="B1055" t="s">
        <v>1636</v>
      </c>
      <c r="C1055" t="s">
        <v>1637</v>
      </c>
      <c r="D1055">
        <v>3730299</v>
      </c>
      <c r="E1055" t="s">
        <v>70</v>
      </c>
      <c r="F1055" t="s">
        <v>70</v>
      </c>
      <c r="H1055" s="35">
        <v>39222</v>
      </c>
      <c r="I1055" t="s">
        <v>125</v>
      </c>
      <c r="J1055">
        <v>-17</v>
      </c>
      <c r="K1055" t="s">
        <v>11</v>
      </c>
      <c r="M1055" t="s">
        <v>67</v>
      </c>
      <c r="N1055">
        <v>4370001</v>
      </c>
      <c r="O1055" t="s">
        <v>461</v>
      </c>
      <c r="P1055" s="35">
        <v>45183</v>
      </c>
      <c r="Q1055" t="s">
        <v>56</v>
      </c>
      <c r="R1055" s="35">
        <v>43367</v>
      </c>
      <c r="T1055" t="s">
        <v>63</v>
      </c>
      <c r="U1055">
        <v>636</v>
      </c>
      <c r="X1055">
        <v>6</v>
      </c>
      <c r="Y1055" t="s">
        <v>58</v>
      </c>
      <c r="AC1055" t="s">
        <v>59</v>
      </c>
      <c r="AL1055">
        <v>0</v>
      </c>
      <c r="AM1055">
        <v>0</v>
      </c>
    </row>
    <row r="1056" spans="1:39" x14ac:dyDescent="0.3">
      <c r="A1056">
        <v>1529336</v>
      </c>
      <c r="B1056" t="s">
        <v>1638</v>
      </c>
      <c r="C1056" t="s">
        <v>104</v>
      </c>
      <c r="D1056">
        <v>3611644</v>
      </c>
      <c r="E1056" t="s">
        <v>53</v>
      </c>
      <c r="H1056" s="35">
        <v>40718</v>
      </c>
      <c r="I1056" t="s">
        <v>90</v>
      </c>
      <c r="J1056">
        <v>-13</v>
      </c>
      <c r="K1056" t="s">
        <v>11</v>
      </c>
      <c r="M1056" t="s">
        <v>77</v>
      </c>
      <c r="N1056">
        <v>4360009</v>
      </c>
      <c r="O1056" t="s">
        <v>642</v>
      </c>
      <c r="P1056" s="35">
        <v>45203</v>
      </c>
      <c r="Q1056" t="s">
        <v>56</v>
      </c>
      <c r="R1056" s="35">
        <v>45203</v>
      </c>
      <c r="S1056" s="35">
        <v>45196</v>
      </c>
      <c r="T1056" t="s">
        <v>57</v>
      </c>
      <c r="U1056">
        <v>500</v>
      </c>
      <c r="X1056">
        <v>5</v>
      </c>
      <c r="Y1056" t="s">
        <v>58</v>
      </c>
      <c r="AC1056" t="s">
        <v>59</v>
      </c>
      <c r="AL1056">
        <v>1</v>
      </c>
      <c r="AM1056">
        <v>0</v>
      </c>
    </row>
    <row r="1057" spans="1:39" x14ac:dyDescent="0.3">
      <c r="A1057">
        <v>1428930</v>
      </c>
      <c r="B1057" t="s">
        <v>1639</v>
      </c>
      <c r="C1057" t="s">
        <v>189</v>
      </c>
      <c r="D1057">
        <v>4535315</v>
      </c>
      <c r="E1057" t="s">
        <v>70</v>
      </c>
      <c r="F1057" t="s">
        <v>53</v>
      </c>
      <c r="H1057" s="35">
        <v>41701</v>
      </c>
      <c r="I1057" t="s">
        <v>85</v>
      </c>
      <c r="J1057">
        <v>-10</v>
      </c>
      <c r="K1057" t="s">
        <v>11</v>
      </c>
      <c r="M1057" t="s">
        <v>54</v>
      </c>
      <c r="N1057">
        <v>4450754</v>
      </c>
      <c r="O1057" t="s">
        <v>208</v>
      </c>
      <c r="P1057" s="35">
        <v>45188</v>
      </c>
      <c r="Q1057" t="s">
        <v>56</v>
      </c>
      <c r="R1057" s="35">
        <v>44824</v>
      </c>
      <c r="T1057" t="s">
        <v>63</v>
      </c>
      <c r="U1057">
        <v>516</v>
      </c>
      <c r="X1057">
        <v>5</v>
      </c>
      <c r="Y1057" t="s">
        <v>58</v>
      </c>
      <c r="AC1057" t="s">
        <v>59</v>
      </c>
      <c r="AL1057">
        <v>1</v>
      </c>
      <c r="AM1057">
        <v>0</v>
      </c>
    </row>
    <row r="1058" spans="1:39" x14ac:dyDescent="0.3">
      <c r="A1058">
        <v>1301412</v>
      </c>
      <c r="B1058" t="s">
        <v>1639</v>
      </c>
      <c r="C1058" t="s">
        <v>413</v>
      </c>
      <c r="D1058">
        <v>4531429</v>
      </c>
      <c r="E1058" t="s">
        <v>70</v>
      </c>
      <c r="F1058" t="s">
        <v>70</v>
      </c>
      <c r="H1058" s="35">
        <v>40840</v>
      </c>
      <c r="I1058" t="s">
        <v>90</v>
      </c>
      <c r="J1058">
        <v>-13</v>
      </c>
      <c r="K1058" t="s">
        <v>11</v>
      </c>
      <c r="M1058" t="s">
        <v>54</v>
      </c>
      <c r="N1058">
        <v>4450754</v>
      </c>
      <c r="O1058" t="s">
        <v>208</v>
      </c>
      <c r="P1058" s="35">
        <v>45188</v>
      </c>
      <c r="Q1058" t="s">
        <v>56</v>
      </c>
      <c r="R1058" s="35">
        <v>43798</v>
      </c>
      <c r="T1058" t="s">
        <v>63</v>
      </c>
      <c r="U1058">
        <v>536</v>
      </c>
      <c r="X1058">
        <v>5</v>
      </c>
      <c r="Y1058" t="s">
        <v>58</v>
      </c>
      <c r="AC1058" t="s">
        <v>59</v>
      </c>
      <c r="AL1058">
        <v>1</v>
      </c>
      <c r="AM1058">
        <v>0</v>
      </c>
    </row>
    <row r="1059" spans="1:39" x14ac:dyDescent="0.3">
      <c r="A1059">
        <v>1137321</v>
      </c>
      <c r="B1059" t="s">
        <v>1640</v>
      </c>
      <c r="C1059" t="s">
        <v>162</v>
      </c>
      <c r="D1059">
        <v>3728569</v>
      </c>
      <c r="E1059" t="s">
        <v>70</v>
      </c>
      <c r="F1059" t="s">
        <v>70</v>
      </c>
      <c r="H1059" s="35">
        <v>39088</v>
      </c>
      <c r="I1059" t="s">
        <v>125</v>
      </c>
      <c r="J1059">
        <v>-17</v>
      </c>
      <c r="K1059" t="s">
        <v>11</v>
      </c>
      <c r="M1059" t="s">
        <v>67</v>
      </c>
      <c r="N1059">
        <v>4370464</v>
      </c>
      <c r="O1059" t="s">
        <v>145</v>
      </c>
      <c r="P1059" s="35">
        <v>45174</v>
      </c>
      <c r="Q1059" t="s">
        <v>56</v>
      </c>
      <c r="R1059" s="35">
        <v>42658</v>
      </c>
      <c r="T1059" t="s">
        <v>63</v>
      </c>
      <c r="U1059">
        <v>500</v>
      </c>
      <c r="X1059">
        <v>5</v>
      </c>
      <c r="Y1059" t="s">
        <v>58</v>
      </c>
      <c r="AC1059" t="s">
        <v>59</v>
      </c>
      <c r="AL1059">
        <v>0</v>
      </c>
      <c r="AM1059">
        <v>0</v>
      </c>
    </row>
    <row r="1060" spans="1:39" x14ac:dyDescent="0.3">
      <c r="A1060">
        <v>1367690</v>
      </c>
      <c r="B1060" t="s">
        <v>1642</v>
      </c>
      <c r="C1060" t="s">
        <v>780</v>
      </c>
      <c r="D1060">
        <v>1810261</v>
      </c>
      <c r="E1060" t="s">
        <v>70</v>
      </c>
      <c r="F1060" t="s">
        <v>70</v>
      </c>
      <c r="H1060" s="35">
        <v>39435</v>
      </c>
      <c r="I1060" t="s">
        <v>125</v>
      </c>
      <c r="J1060">
        <v>-17</v>
      </c>
      <c r="K1060" t="s">
        <v>11</v>
      </c>
      <c r="M1060" t="s">
        <v>71</v>
      </c>
      <c r="N1060">
        <v>4180057</v>
      </c>
      <c r="O1060" t="s">
        <v>210</v>
      </c>
      <c r="P1060" s="35">
        <v>45193</v>
      </c>
      <c r="Q1060" t="s">
        <v>56</v>
      </c>
      <c r="R1060" s="35">
        <v>44489</v>
      </c>
      <c r="T1060" t="s">
        <v>63</v>
      </c>
      <c r="U1060">
        <v>500</v>
      </c>
      <c r="X1060">
        <v>5</v>
      </c>
      <c r="Y1060" t="s">
        <v>58</v>
      </c>
      <c r="AC1060" t="s">
        <v>59</v>
      </c>
      <c r="AL1060">
        <v>0</v>
      </c>
      <c r="AM1060">
        <v>0</v>
      </c>
    </row>
    <row r="1061" spans="1:39" x14ac:dyDescent="0.3">
      <c r="A1061">
        <v>1112492</v>
      </c>
      <c r="B1061" t="s">
        <v>1643</v>
      </c>
      <c r="C1061" t="s">
        <v>1644</v>
      </c>
      <c r="D1061">
        <v>2814418</v>
      </c>
      <c r="E1061" t="s">
        <v>70</v>
      </c>
      <c r="F1061" t="s">
        <v>70</v>
      </c>
      <c r="H1061" s="35">
        <v>39497</v>
      </c>
      <c r="I1061" t="s">
        <v>98</v>
      </c>
      <c r="J1061">
        <v>-16</v>
      </c>
      <c r="K1061" t="s">
        <v>11</v>
      </c>
      <c r="M1061" t="s">
        <v>69</v>
      </c>
      <c r="N1061">
        <v>4280004</v>
      </c>
      <c r="O1061" t="s">
        <v>99</v>
      </c>
      <c r="P1061" s="35">
        <v>45177</v>
      </c>
      <c r="Q1061" t="s">
        <v>56</v>
      </c>
      <c r="R1061" s="35">
        <v>42617</v>
      </c>
      <c r="T1061" t="s">
        <v>63</v>
      </c>
      <c r="U1061">
        <v>1212</v>
      </c>
      <c r="X1061">
        <v>12</v>
      </c>
      <c r="Y1061" t="s">
        <v>58</v>
      </c>
      <c r="AC1061" t="s">
        <v>59</v>
      </c>
      <c r="AL1061">
        <v>0</v>
      </c>
      <c r="AM1061">
        <v>0</v>
      </c>
    </row>
    <row r="1062" spans="1:39" x14ac:dyDescent="0.3">
      <c r="A1062">
        <v>1437811</v>
      </c>
      <c r="B1062" t="s">
        <v>1645</v>
      </c>
      <c r="C1062" t="s">
        <v>410</v>
      </c>
      <c r="D1062">
        <v>3734370</v>
      </c>
      <c r="E1062" t="s">
        <v>70</v>
      </c>
      <c r="F1062" t="s">
        <v>53</v>
      </c>
      <c r="H1062" s="35">
        <v>39865</v>
      </c>
      <c r="I1062" t="s">
        <v>102</v>
      </c>
      <c r="J1062">
        <v>-15</v>
      </c>
      <c r="K1062" t="s">
        <v>11</v>
      </c>
      <c r="M1062" t="s">
        <v>67</v>
      </c>
      <c r="N1062">
        <v>4370669</v>
      </c>
      <c r="O1062" t="s">
        <v>165</v>
      </c>
      <c r="P1062" s="35">
        <v>45308</v>
      </c>
      <c r="Q1062" t="s">
        <v>56</v>
      </c>
      <c r="R1062" s="35">
        <v>44833</v>
      </c>
      <c r="T1062" t="s">
        <v>63</v>
      </c>
      <c r="U1062">
        <v>500</v>
      </c>
      <c r="X1062">
        <v>5</v>
      </c>
      <c r="Y1062" t="s">
        <v>58</v>
      </c>
      <c r="AC1062" t="s">
        <v>59</v>
      </c>
      <c r="AL1062">
        <v>0</v>
      </c>
      <c r="AM1062">
        <v>0</v>
      </c>
    </row>
    <row r="1063" spans="1:39" x14ac:dyDescent="0.3">
      <c r="A1063">
        <v>1521016</v>
      </c>
      <c r="B1063" t="s">
        <v>1646</v>
      </c>
      <c r="C1063" t="s">
        <v>1647</v>
      </c>
      <c r="D1063">
        <v>2816867</v>
      </c>
      <c r="E1063" t="s">
        <v>53</v>
      </c>
      <c r="H1063" s="35">
        <v>43129</v>
      </c>
      <c r="I1063" t="s">
        <v>53</v>
      </c>
      <c r="J1063">
        <v>-9</v>
      </c>
      <c r="K1063" t="s">
        <v>11</v>
      </c>
      <c r="M1063" t="s">
        <v>69</v>
      </c>
      <c r="N1063">
        <v>4280004</v>
      </c>
      <c r="O1063" t="s">
        <v>99</v>
      </c>
      <c r="P1063" s="35">
        <v>45194</v>
      </c>
      <c r="Q1063" t="s">
        <v>56</v>
      </c>
      <c r="R1063" s="35">
        <v>45194</v>
      </c>
      <c r="T1063" t="s">
        <v>63</v>
      </c>
      <c r="U1063">
        <v>500</v>
      </c>
      <c r="X1063">
        <v>5</v>
      </c>
      <c r="Y1063" t="s">
        <v>58</v>
      </c>
      <c r="AC1063" t="s">
        <v>59</v>
      </c>
      <c r="AL1063">
        <v>0</v>
      </c>
      <c r="AM1063">
        <v>0</v>
      </c>
    </row>
    <row r="1064" spans="1:39" x14ac:dyDescent="0.3">
      <c r="A1064">
        <v>1522947</v>
      </c>
      <c r="B1064" t="s">
        <v>1648</v>
      </c>
      <c r="C1064" t="s">
        <v>1370</v>
      </c>
      <c r="D1064">
        <v>3736202</v>
      </c>
      <c r="E1064" t="s">
        <v>53</v>
      </c>
      <c r="H1064" s="35">
        <v>41320</v>
      </c>
      <c r="I1064" t="s">
        <v>66</v>
      </c>
      <c r="J1064">
        <v>-11</v>
      </c>
      <c r="K1064" t="s">
        <v>11</v>
      </c>
      <c r="M1064" t="s">
        <v>67</v>
      </c>
      <c r="N1064">
        <v>4370694</v>
      </c>
      <c r="O1064" t="s">
        <v>103</v>
      </c>
      <c r="P1064" s="35">
        <v>45196</v>
      </c>
      <c r="Q1064" t="s">
        <v>56</v>
      </c>
      <c r="R1064" s="35">
        <v>45196</v>
      </c>
      <c r="S1064" s="35">
        <v>45189</v>
      </c>
      <c r="T1064" t="s">
        <v>57</v>
      </c>
      <c r="U1064">
        <v>500</v>
      </c>
      <c r="X1064">
        <v>5</v>
      </c>
      <c r="Y1064" t="s">
        <v>58</v>
      </c>
      <c r="AC1064" t="s">
        <v>59</v>
      </c>
      <c r="AL1064">
        <v>0</v>
      </c>
      <c r="AM1064">
        <v>0</v>
      </c>
    </row>
    <row r="1065" spans="1:39" x14ac:dyDescent="0.3">
      <c r="A1065">
        <v>1506927</v>
      </c>
      <c r="B1065" t="s">
        <v>1649</v>
      </c>
      <c r="C1065" t="s">
        <v>1120</v>
      </c>
      <c r="D1065">
        <v>1811228</v>
      </c>
      <c r="E1065" t="s">
        <v>76</v>
      </c>
      <c r="H1065" s="35">
        <v>40433</v>
      </c>
      <c r="I1065" t="s">
        <v>110</v>
      </c>
      <c r="J1065">
        <v>-14</v>
      </c>
      <c r="K1065" t="s">
        <v>6</v>
      </c>
      <c r="M1065" t="s">
        <v>71</v>
      </c>
      <c r="N1065">
        <v>4180696</v>
      </c>
      <c r="O1065" t="s">
        <v>137</v>
      </c>
      <c r="P1065" s="35">
        <v>45173</v>
      </c>
      <c r="Q1065" t="s">
        <v>56</v>
      </c>
      <c r="R1065" s="35">
        <v>45173</v>
      </c>
      <c r="T1065" t="s">
        <v>63</v>
      </c>
      <c r="U1065">
        <v>500</v>
      </c>
      <c r="X1065">
        <v>5</v>
      </c>
      <c r="Y1065" t="s">
        <v>58</v>
      </c>
      <c r="AC1065" t="s">
        <v>59</v>
      </c>
      <c r="AL1065">
        <v>0</v>
      </c>
      <c r="AM1065">
        <v>0</v>
      </c>
    </row>
    <row r="1066" spans="1:39" x14ac:dyDescent="0.3">
      <c r="A1066">
        <v>1508581</v>
      </c>
      <c r="B1066" t="s">
        <v>1651</v>
      </c>
      <c r="C1066" t="s">
        <v>952</v>
      </c>
      <c r="D1066">
        <v>2816768</v>
      </c>
      <c r="E1066" t="s">
        <v>53</v>
      </c>
      <c r="H1066" s="35">
        <v>41305</v>
      </c>
      <c r="I1066" t="s">
        <v>66</v>
      </c>
      <c r="J1066">
        <v>-11</v>
      </c>
      <c r="K1066" t="s">
        <v>11</v>
      </c>
      <c r="M1066" t="s">
        <v>69</v>
      </c>
      <c r="N1066">
        <v>4280004</v>
      </c>
      <c r="O1066" t="s">
        <v>99</v>
      </c>
      <c r="P1066" s="35">
        <v>45177</v>
      </c>
      <c r="Q1066" t="s">
        <v>56</v>
      </c>
      <c r="R1066" s="35">
        <v>45177</v>
      </c>
      <c r="T1066" t="s">
        <v>63</v>
      </c>
      <c r="U1066">
        <v>500</v>
      </c>
      <c r="X1066">
        <v>5</v>
      </c>
      <c r="Y1066" t="s">
        <v>58</v>
      </c>
      <c r="AC1066" t="s">
        <v>59</v>
      </c>
      <c r="AL1066">
        <v>0</v>
      </c>
      <c r="AM1066">
        <v>0</v>
      </c>
    </row>
    <row r="1067" spans="1:39" x14ac:dyDescent="0.3">
      <c r="A1067">
        <v>1274787</v>
      </c>
      <c r="B1067" t="s">
        <v>1651</v>
      </c>
      <c r="C1067" t="s">
        <v>883</v>
      </c>
      <c r="D1067">
        <v>189884</v>
      </c>
      <c r="E1067" t="s">
        <v>70</v>
      </c>
      <c r="F1067" t="s">
        <v>70</v>
      </c>
      <c r="H1067" s="35">
        <v>39299</v>
      </c>
      <c r="I1067" t="s">
        <v>125</v>
      </c>
      <c r="J1067">
        <v>-17</v>
      </c>
      <c r="K1067" t="s">
        <v>11</v>
      </c>
      <c r="M1067" t="s">
        <v>71</v>
      </c>
      <c r="N1067">
        <v>4180682</v>
      </c>
      <c r="O1067" t="s">
        <v>239</v>
      </c>
      <c r="P1067" s="35">
        <v>45171</v>
      </c>
      <c r="Q1067" t="s">
        <v>56</v>
      </c>
      <c r="R1067" s="35">
        <v>43731</v>
      </c>
      <c r="S1067" s="35">
        <v>45167</v>
      </c>
      <c r="T1067" t="s">
        <v>57</v>
      </c>
      <c r="U1067">
        <v>500</v>
      </c>
      <c r="X1067">
        <v>5</v>
      </c>
      <c r="Y1067" t="s">
        <v>58</v>
      </c>
      <c r="AC1067" t="s">
        <v>59</v>
      </c>
      <c r="AL1067">
        <v>0</v>
      </c>
      <c r="AM1067">
        <v>0</v>
      </c>
    </row>
    <row r="1068" spans="1:39" x14ac:dyDescent="0.3">
      <c r="A1068">
        <v>1112315</v>
      </c>
      <c r="B1068" t="s">
        <v>1651</v>
      </c>
      <c r="C1068" t="s">
        <v>1652</v>
      </c>
      <c r="D1068">
        <v>3728028</v>
      </c>
      <c r="E1068" t="s">
        <v>70</v>
      </c>
      <c r="F1068" t="s">
        <v>70</v>
      </c>
      <c r="H1068" s="35">
        <v>40209</v>
      </c>
      <c r="I1068" t="s">
        <v>110</v>
      </c>
      <c r="J1068">
        <v>-14</v>
      </c>
      <c r="K1068" t="s">
        <v>6</v>
      </c>
      <c r="M1068" t="s">
        <v>67</v>
      </c>
      <c r="N1068">
        <v>4370269</v>
      </c>
      <c r="O1068" t="s">
        <v>226</v>
      </c>
      <c r="P1068" s="35">
        <v>45162</v>
      </c>
      <c r="Q1068" t="s">
        <v>56</v>
      </c>
      <c r="R1068" s="35">
        <v>42616</v>
      </c>
      <c r="T1068" t="s">
        <v>63</v>
      </c>
      <c r="U1068">
        <v>1128</v>
      </c>
      <c r="X1068">
        <v>11</v>
      </c>
      <c r="Y1068" t="s">
        <v>58</v>
      </c>
      <c r="AC1068" t="s">
        <v>59</v>
      </c>
      <c r="AL1068">
        <v>0</v>
      </c>
      <c r="AM1068">
        <v>0</v>
      </c>
    </row>
    <row r="1069" spans="1:39" x14ac:dyDescent="0.3">
      <c r="A1069">
        <v>1424767</v>
      </c>
      <c r="B1069" t="s">
        <v>1653</v>
      </c>
      <c r="C1069" t="s">
        <v>106</v>
      </c>
      <c r="D1069">
        <v>3733996</v>
      </c>
      <c r="E1069" t="s">
        <v>70</v>
      </c>
      <c r="F1069" t="s">
        <v>53</v>
      </c>
      <c r="H1069" s="35">
        <v>40579</v>
      </c>
      <c r="I1069" t="s">
        <v>90</v>
      </c>
      <c r="J1069">
        <v>-13</v>
      </c>
      <c r="K1069" t="s">
        <v>11</v>
      </c>
      <c r="M1069" t="s">
        <v>67</v>
      </c>
      <c r="N1069">
        <v>4370289</v>
      </c>
      <c r="O1069" t="s">
        <v>293</v>
      </c>
      <c r="P1069" s="35">
        <v>45178</v>
      </c>
      <c r="Q1069" t="s">
        <v>56</v>
      </c>
      <c r="R1069" s="35">
        <v>44819</v>
      </c>
      <c r="T1069" t="s">
        <v>63</v>
      </c>
      <c r="U1069">
        <v>568</v>
      </c>
      <c r="X1069">
        <v>5</v>
      </c>
      <c r="Y1069" t="s">
        <v>58</v>
      </c>
      <c r="AC1069" t="s">
        <v>59</v>
      </c>
      <c r="AL1069">
        <v>0</v>
      </c>
      <c r="AM1069">
        <v>0</v>
      </c>
    </row>
    <row r="1070" spans="1:39" x14ac:dyDescent="0.3">
      <c r="A1070">
        <v>1531456</v>
      </c>
      <c r="B1070" t="s">
        <v>1654</v>
      </c>
      <c r="C1070" t="s">
        <v>1656</v>
      </c>
      <c r="D1070">
        <v>4538328</v>
      </c>
      <c r="E1070" t="s">
        <v>53</v>
      </c>
      <c r="H1070" s="35">
        <v>40608</v>
      </c>
      <c r="I1070" t="s">
        <v>90</v>
      </c>
      <c r="J1070">
        <v>-13</v>
      </c>
      <c r="K1070" t="s">
        <v>11</v>
      </c>
      <c r="M1070" t="s">
        <v>54</v>
      </c>
      <c r="N1070">
        <v>4450754</v>
      </c>
      <c r="O1070" t="s">
        <v>208</v>
      </c>
      <c r="P1070" s="35">
        <v>45205</v>
      </c>
      <c r="Q1070" t="s">
        <v>56</v>
      </c>
      <c r="R1070" s="35">
        <v>45205</v>
      </c>
      <c r="T1070" t="s">
        <v>63</v>
      </c>
      <c r="U1070">
        <v>500</v>
      </c>
      <c r="X1070">
        <v>5</v>
      </c>
      <c r="Y1070" t="s">
        <v>58</v>
      </c>
      <c r="AC1070" t="s">
        <v>59</v>
      </c>
      <c r="AL1070">
        <v>0</v>
      </c>
      <c r="AM1070">
        <v>0</v>
      </c>
    </row>
    <row r="1071" spans="1:39" x14ac:dyDescent="0.3">
      <c r="A1071">
        <v>1325930</v>
      </c>
      <c r="B1071" t="s">
        <v>1654</v>
      </c>
      <c r="C1071" t="s">
        <v>279</v>
      </c>
      <c r="D1071">
        <v>369020</v>
      </c>
      <c r="E1071" t="s">
        <v>70</v>
      </c>
      <c r="F1071" t="s">
        <v>70</v>
      </c>
      <c r="H1071" s="35">
        <v>39125</v>
      </c>
      <c r="I1071" t="s">
        <v>125</v>
      </c>
      <c r="J1071">
        <v>-17</v>
      </c>
      <c r="K1071" t="s">
        <v>11</v>
      </c>
      <c r="M1071" t="s">
        <v>77</v>
      </c>
      <c r="N1071">
        <v>4360002</v>
      </c>
      <c r="O1071" t="s">
        <v>78</v>
      </c>
      <c r="P1071" s="35">
        <v>45181</v>
      </c>
      <c r="Q1071" t="s">
        <v>56</v>
      </c>
      <c r="R1071" s="35">
        <v>44112</v>
      </c>
      <c r="T1071" t="s">
        <v>63</v>
      </c>
      <c r="U1071">
        <v>817</v>
      </c>
      <c r="X1071">
        <v>8</v>
      </c>
      <c r="Y1071" t="s">
        <v>175</v>
      </c>
      <c r="AA1071" t="s">
        <v>827</v>
      </c>
      <c r="AC1071" t="s">
        <v>59</v>
      </c>
      <c r="AL1071">
        <v>0</v>
      </c>
      <c r="AM1071">
        <v>0</v>
      </c>
    </row>
    <row r="1072" spans="1:39" x14ac:dyDescent="0.3">
      <c r="A1072">
        <v>1433226</v>
      </c>
      <c r="B1072" t="s">
        <v>1657</v>
      </c>
      <c r="C1072" t="s">
        <v>410</v>
      </c>
      <c r="D1072">
        <v>4535360</v>
      </c>
      <c r="E1072" t="s">
        <v>70</v>
      </c>
      <c r="F1072" t="s">
        <v>70</v>
      </c>
      <c r="H1072" s="35">
        <v>41325</v>
      </c>
      <c r="I1072" t="s">
        <v>66</v>
      </c>
      <c r="J1072">
        <v>-11</v>
      </c>
      <c r="K1072" t="s">
        <v>11</v>
      </c>
      <c r="M1072" t="s">
        <v>54</v>
      </c>
      <c r="N1072">
        <v>4450410</v>
      </c>
      <c r="O1072" t="s">
        <v>81</v>
      </c>
      <c r="P1072" s="35">
        <v>45176</v>
      </c>
      <c r="Q1072" t="s">
        <v>56</v>
      </c>
      <c r="R1072" s="35">
        <v>44827</v>
      </c>
      <c r="T1072" t="s">
        <v>63</v>
      </c>
      <c r="U1072">
        <v>521</v>
      </c>
      <c r="X1072">
        <v>5</v>
      </c>
      <c r="Y1072" t="s">
        <v>58</v>
      </c>
      <c r="AC1072" t="s">
        <v>59</v>
      </c>
      <c r="AL1072">
        <v>0</v>
      </c>
      <c r="AM1072">
        <v>0</v>
      </c>
    </row>
    <row r="1073" spans="1:39" x14ac:dyDescent="0.3">
      <c r="A1073">
        <v>1346558</v>
      </c>
      <c r="B1073" t="s">
        <v>1654</v>
      </c>
      <c r="C1073" t="s">
        <v>543</v>
      </c>
      <c r="D1073">
        <v>369195</v>
      </c>
      <c r="E1073" t="s">
        <v>70</v>
      </c>
      <c r="F1073" t="s">
        <v>70</v>
      </c>
      <c r="H1073" s="35">
        <v>40623</v>
      </c>
      <c r="I1073" t="s">
        <v>90</v>
      </c>
      <c r="J1073">
        <v>-13</v>
      </c>
      <c r="K1073" t="s">
        <v>11</v>
      </c>
      <c r="M1073" t="s">
        <v>77</v>
      </c>
      <c r="N1073">
        <v>4360002</v>
      </c>
      <c r="O1073" t="s">
        <v>78</v>
      </c>
      <c r="P1073" s="35">
        <v>45181</v>
      </c>
      <c r="Q1073" t="s">
        <v>56</v>
      </c>
      <c r="R1073" s="35">
        <v>44462</v>
      </c>
      <c r="T1073" t="s">
        <v>63</v>
      </c>
      <c r="U1073">
        <v>570</v>
      </c>
      <c r="X1073">
        <v>5</v>
      </c>
      <c r="Y1073" t="s">
        <v>175</v>
      </c>
      <c r="AA1073" t="s">
        <v>827</v>
      </c>
      <c r="AC1073" t="s">
        <v>59</v>
      </c>
      <c r="AL1073">
        <v>0</v>
      </c>
      <c r="AM1073">
        <v>0</v>
      </c>
    </row>
    <row r="1074" spans="1:39" x14ac:dyDescent="0.3">
      <c r="A1074">
        <v>1135720</v>
      </c>
      <c r="B1074" t="s">
        <v>1654</v>
      </c>
      <c r="C1074" t="s">
        <v>655</v>
      </c>
      <c r="D1074">
        <v>3343148</v>
      </c>
      <c r="E1074" t="s">
        <v>70</v>
      </c>
      <c r="F1074" t="s">
        <v>70</v>
      </c>
      <c r="H1074" s="35">
        <v>39836</v>
      </c>
      <c r="I1074" t="s">
        <v>102</v>
      </c>
      <c r="J1074">
        <v>-15</v>
      </c>
      <c r="K1074" t="s">
        <v>11</v>
      </c>
      <c r="M1074" t="s">
        <v>67</v>
      </c>
      <c r="N1074">
        <v>4370002</v>
      </c>
      <c r="O1074" t="s">
        <v>68</v>
      </c>
      <c r="P1074" s="35">
        <v>45175</v>
      </c>
      <c r="Q1074" t="s">
        <v>56</v>
      </c>
      <c r="R1074" s="35">
        <v>42655</v>
      </c>
      <c r="S1074" s="35">
        <v>45125</v>
      </c>
      <c r="T1074" t="s">
        <v>57</v>
      </c>
      <c r="U1074">
        <v>1499</v>
      </c>
      <c r="X1074">
        <v>14</v>
      </c>
      <c r="Y1074" t="s">
        <v>58</v>
      </c>
      <c r="AB1074" s="35">
        <v>44743</v>
      </c>
      <c r="AC1074" t="s">
        <v>59</v>
      </c>
      <c r="AL1074">
        <v>0</v>
      </c>
      <c r="AM1074">
        <v>0</v>
      </c>
    </row>
    <row r="1075" spans="1:39" x14ac:dyDescent="0.3">
      <c r="A1075">
        <v>1197031</v>
      </c>
      <c r="B1075" t="s">
        <v>1658</v>
      </c>
      <c r="C1075" t="s">
        <v>990</v>
      </c>
      <c r="D1075">
        <v>189554</v>
      </c>
      <c r="E1075" t="s">
        <v>70</v>
      </c>
      <c r="F1075" t="s">
        <v>70</v>
      </c>
      <c r="H1075" s="35">
        <v>38443</v>
      </c>
      <c r="I1075" t="s">
        <v>262</v>
      </c>
      <c r="J1075">
        <v>-19</v>
      </c>
      <c r="K1075" t="s">
        <v>11</v>
      </c>
      <c r="M1075" t="s">
        <v>71</v>
      </c>
      <c r="N1075">
        <v>4180613</v>
      </c>
      <c r="O1075" t="s">
        <v>87</v>
      </c>
      <c r="P1075" s="35">
        <v>45191</v>
      </c>
      <c r="Q1075" t="s">
        <v>56</v>
      </c>
      <c r="R1075" s="35">
        <v>43062</v>
      </c>
      <c r="S1075" s="35">
        <v>45191</v>
      </c>
      <c r="T1075" t="s">
        <v>57</v>
      </c>
      <c r="U1075">
        <v>1202</v>
      </c>
      <c r="X1075">
        <v>12</v>
      </c>
      <c r="Y1075" t="s">
        <v>58</v>
      </c>
      <c r="AB1075" s="35">
        <v>44079</v>
      </c>
      <c r="AC1075" t="s">
        <v>59</v>
      </c>
      <c r="AL1075">
        <v>0</v>
      </c>
      <c r="AM1075">
        <v>0</v>
      </c>
    </row>
    <row r="1076" spans="1:39" x14ac:dyDescent="0.3">
      <c r="A1076">
        <v>1369269</v>
      </c>
      <c r="B1076" t="s">
        <v>1658</v>
      </c>
      <c r="C1076" t="s">
        <v>430</v>
      </c>
      <c r="D1076">
        <v>4115164</v>
      </c>
      <c r="E1076" t="s">
        <v>53</v>
      </c>
      <c r="F1076" t="s">
        <v>53</v>
      </c>
      <c r="H1076" s="35">
        <v>40909</v>
      </c>
      <c r="I1076" t="s">
        <v>143</v>
      </c>
      <c r="J1076">
        <v>-12</v>
      </c>
      <c r="K1076" t="s">
        <v>11</v>
      </c>
      <c r="M1076" t="s">
        <v>181</v>
      </c>
      <c r="N1076">
        <v>4410065</v>
      </c>
      <c r="O1076" t="s">
        <v>272</v>
      </c>
      <c r="P1076" s="35">
        <v>45185</v>
      </c>
      <c r="Q1076" t="s">
        <v>56</v>
      </c>
      <c r="R1076" s="35">
        <v>44491</v>
      </c>
      <c r="T1076" t="s">
        <v>63</v>
      </c>
      <c r="U1076">
        <v>500</v>
      </c>
      <c r="X1076">
        <v>5</v>
      </c>
      <c r="Y1076" t="s">
        <v>58</v>
      </c>
      <c r="AC1076" t="s">
        <v>59</v>
      </c>
      <c r="AL1076">
        <v>0</v>
      </c>
      <c r="AM1076">
        <v>0</v>
      </c>
    </row>
    <row r="1077" spans="1:39" x14ac:dyDescent="0.3">
      <c r="A1077">
        <v>1377157</v>
      </c>
      <c r="B1077" t="s">
        <v>1658</v>
      </c>
      <c r="C1077" t="s">
        <v>487</v>
      </c>
      <c r="D1077">
        <v>1810311</v>
      </c>
      <c r="E1077" t="s">
        <v>70</v>
      </c>
      <c r="F1077" t="s">
        <v>70</v>
      </c>
      <c r="H1077" s="35">
        <v>40323</v>
      </c>
      <c r="I1077" t="s">
        <v>110</v>
      </c>
      <c r="J1077">
        <v>-14</v>
      </c>
      <c r="K1077" t="s">
        <v>11</v>
      </c>
      <c r="M1077" t="s">
        <v>71</v>
      </c>
      <c r="N1077">
        <v>4180728</v>
      </c>
      <c r="O1077" t="s">
        <v>263</v>
      </c>
      <c r="P1077" s="35">
        <v>45188</v>
      </c>
      <c r="Q1077" t="s">
        <v>56</v>
      </c>
      <c r="R1077" s="35">
        <v>44524</v>
      </c>
      <c r="T1077" t="s">
        <v>63</v>
      </c>
      <c r="U1077">
        <v>637</v>
      </c>
      <c r="X1077">
        <v>6</v>
      </c>
      <c r="Y1077" t="s">
        <v>58</v>
      </c>
      <c r="AC1077" t="s">
        <v>59</v>
      </c>
      <c r="AL1077">
        <v>0</v>
      </c>
      <c r="AM1077">
        <v>0</v>
      </c>
    </row>
    <row r="1078" spans="1:39" x14ac:dyDescent="0.3">
      <c r="A1078">
        <v>1562972</v>
      </c>
      <c r="B1078" t="s">
        <v>5379</v>
      </c>
      <c r="C1078" t="s">
        <v>218</v>
      </c>
      <c r="D1078">
        <v>2817109</v>
      </c>
      <c r="E1078" t="s">
        <v>76</v>
      </c>
      <c r="H1078" s="35">
        <v>41632</v>
      </c>
      <c r="I1078" t="s">
        <v>66</v>
      </c>
      <c r="J1078">
        <v>-11</v>
      </c>
      <c r="K1078" t="s">
        <v>11</v>
      </c>
      <c r="M1078" t="s">
        <v>69</v>
      </c>
      <c r="N1078">
        <v>4280121</v>
      </c>
      <c r="O1078" t="s">
        <v>286</v>
      </c>
      <c r="P1078" s="35">
        <v>45329</v>
      </c>
      <c r="Q1078" t="s">
        <v>56</v>
      </c>
      <c r="R1078" s="35">
        <v>45329</v>
      </c>
      <c r="T1078" t="s">
        <v>63</v>
      </c>
      <c r="U1078">
        <v>500</v>
      </c>
      <c r="X1078">
        <v>5</v>
      </c>
      <c r="Y1078" t="s">
        <v>58</v>
      </c>
      <c r="AC1078" t="s">
        <v>59</v>
      </c>
      <c r="AL1078">
        <v>0</v>
      </c>
      <c r="AM1078">
        <v>0</v>
      </c>
    </row>
    <row r="1079" spans="1:39" x14ac:dyDescent="0.3">
      <c r="A1079">
        <v>1134482</v>
      </c>
      <c r="B1079" t="s">
        <v>1659</v>
      </c>
      <c r="C1079" t="s">
        <v>180</v>
      </c>
      <c r="D1079">
        <v>4528497</v>
      </c>
      <c r="E1079" t="s">
        <v>70</v>
      </c>
      <c r="F1079" t="s">
        <v>70</v>
      </c>
      <c r="H1079" s="35">
        <v>39304</v>
      </c>
      <c r="I1079" t="s">
        <v>125</v>
      </c>
      <c r="J1079">
        <v>-17</v>
      </c>
      <c r="K1079" t="s">
        <v>11</v>
      </c>
      <c r="M1079" t="s">
        <v>54</v>
      </c>
      <c r="N1079">
        <v>4450192</v>
      </c>
      <c r="O1079" t="s">
        <v>128</v>
      </c>
      <c r="P1079" s="35">
        <v>45181</v>
      </c>
      <c r="Q1079" t="s">
        <v>56</v>
      </c>
      <c r="R1079" s="35">
        <v>42653</v>
      </c>
      <c r="T1079" t="s">
        <v>63</v>
      </c>
      <c r="U1079">
        <v>1069</v>
      </c>
      <c r="X1079">
        <v>10</v>
      </c>
      <c r="Y1079" t="s">
        <v>58</v>
      </c>
      <c r="AC1079" t="s">
        <v>59</v>
      </c>
      <c r="AL1079">
        <v>0</v>
      </c>
      <c r="AM1079">
        <v>0</v>
      </c>
    </row>
    <row r="1080" spans="1:39" x14ac:dyDescent="0.3">
      <c r="A1080">
        <v>1267505</v>
      </c>
      <c r="B1080" t="s">
        <v>1660</v>
      </c>
      <c r="C1080" t="s">
        <v>870</v>
      </c>
      <c r="D1080">
        <v>4114131</v>
      </c>
      <c r="E1080" t="s">
        <v>70</v>
      </c>
      <c r="F1080" t="s">
        <v>70</v>
      </c>
      <c r="H1080" s="35">
        <v>40768</v>
      </c>
      <c r="I1080" t="s">
        <v>90</v>
      </c>
      <c r="J1080">
        <v>-13</v>
      </c>
      <c r="K1080" t="s">
        <v>11</v>
      </c>
      <c r="M1080" t="s">
        <v>181</v>
      </c>
      <c r="N1080">
        <v>4410080</v>
      </c>
      <c r="O1080" t="s">
        <v>182</v>
      </c>
      <c r="P1080" s="35">
        <v>45175</v>
      </c>
      <c r="Q1080" t="s">
        <v>56</v>
      </c>
      <c r="R1080" s="35">
        <v>43720</v>
      </c>
      <c r="T1080" t="s">
        <v>63</v>
      </c>
      <c r="U1080">
        <v>593</v>
      </c>
      <c r="X1080">
        <v>5</v>
      </c>
      <c r="Y1080" t="s">
        <v>58</v>
      </c>
      <c r="AC1080" t="s">
        <v>59</v>
      </c>
      <c r="AL1080">
        <v>0</v>
      </c>
      <c r="AM1080">
        <v>0</v>
      </c>
    </row>
    <row r="1081" spans="1:39" x14ac:dyDescent="0.3">
      <c r="A1081">
        <v>1237616</v>
      </c>
      <c r="B1081" t="s">
        <v>1661</v>
      </c>
      <c r="C1081" t="s">
        <v>289</v>
      </c>
      <c r="D1081">
        <v>4530142</v>
      </c>
      <c r="E1081" t="s">
        <v>70</v>
      </c>
      <c r="F1081" t="s">
        <v>70</v>
      </c>
      <c r="H1081" s="35">
        <v>40376</v>
      </c>
      <c r="I1081" t="s">
        <v>110</v>
      </c>
      <c r="J1081">
        <v>-14</v>
      </c>
      <c r="K1081" t="s">
        <v>11</v>
      </c>
      <c r="M1081" t="s">
        <v>54</v>
      </c>
      <c r="N1081">
        <v>4450759</v>
      </c>
      <c r="O1081" t="s">
        <v>499</v>
      </c>
      <c r="P1081" s="35">
        <v>45164</v>
      </c>
      <c r="Q1081" t="s">
        <v>56</v>
      </c>
      <c r="R1081" s="35">
        <v>43388</v>
      </c>
      <c r="T1081" t="s">
        <v>63</v>
      </c>
      <c r="U1081">
        <v>929</v>
      </c>
      <c r="X1081">
        <v>9</v>
      </c>
      <c r="Y1081" t="s">
        <v>58</v>
      </c>
      <c r="AC1081" t="s">
        <v>59</v>
      </c>
      <c r="AL1081">
        <v>0</v>
      </c>
      <c r="AM1081">
        <v>0</v>
      </c>
    </row>
    <row r="1082" spans="1:39" x14ac:dyDescent="0.3">
      <c r="A1082">
        <v>1349391</v>
      </c>
      <c r="B1082" t="s">
        <v>1662</v>
      </c>
      <c r="C1082" t="s">
        <v>1663</v>
      </c>
      <c r="D1082">
        <v>4114980</v>
      </c>
      <c r="E1082" t="s">
        <v>70</v>
      </c>
      <c r="F1082" t="s">
        <v>70</v>
      </c>
      <c r="H1082" s="35">
        <v>40865</v>
      </c>
      <c r="I1082" t="s">
        <v>90</v>
      </c>
      <c r="J1082">
        <v>-13</v>
      </c>
      <c r="K1082" t="s">
        <v>11</v>
      </c>
      <c r="M1082" t="s">
        <v>181</v>
      </c>
      <c r="N1082">
        <v>4410065</v>
      </c>
      <c r="O1082" t="s">
        <v>272</v>
      </c>
      <c r="P1082" s="35">
        <v>45191</v>
      </c>
      <c r="Q1082" t="s">
        <v>56</v>
      </c>
      <c r="R1082" s="35">
        <v>44463</v>
      </c>
      <c r="T1082" t="s">
        <v>63</v>
      </c>
      <c r="U1082">
        <v>554</v>
      </c>
      <c r="X1082">
        <v>5</v>
      </c>
      <c r="Y1082" t="s">
        <v>58</v>
      </c>
      <c r="AC1082" t="s">
        <v>59</v>
      </c>
      <c r="AL1082">
        <v>0</v>
      </c>
      <c r="AM1082">
        <v>0</v>
      </c>
    </row>
    <row r="1083" spans="1:39" x14ac:dyDescent="0.3">
      <c r="A1083">
        <v>1322026</v>
      </c>
      <c r="B1083" t="s">
        <v>1664</v>
      </c>
      <c r="C1083" t="s">
        <v>795</v>
      </c>
      <c r="D1083">
        <v>3732379</v>
      </c>
      <c r="E1083" t="s">
        <v>70</v>
      </c>
      <c r="F1083" t="s">
        <v>70</v>
      </c>
      <c r="H1083" s="35">
        <v>39833</v>
      </c>
      <c r="I1083" t="s">
        <v>102</v>
      </c>
      <c r="J1083">
        <v>-15</v>
      </c>
      <c r="K1083" t="s">
        <v>11</v>
      </c>
      <c r="M1083" t="s">
        <v>67</v>
      </c>
      <c r="N1083">
        <v>4370583</v>
      </c>
      <c r="O1083" t="s">
        <v>675</v>
      </c>
      <c r="P1083" s="35">
        <v>45189</v>
      </c>
      <c r="Q1083" t="s">
        <v>56</v>
      </c>
      <c r="R1083" s="35">
        <v>44101</v>
      </c>
      <c r="S1083" s="35">
        <v>45169</v>
      </c>
      <c r="T1083" t="s">
        <v>57</v>
      </c>
      <c r="U1083">
        <v>560</v>
      </c>
      <c r="X1083">
        <v>5</v>
      </c>
      <c r="Y1083" t="s">
        <v>58</v>
      </c>
      <c r="AC1083" t="s">
        <v>59</v>
      </c>
      <c r="AL1083">
        <v>0</v>
      </c>
      <c r="AM1083">
        <v>0</v>
      </c>
    </row>
    <row r="1084" spans="1:39" x14ac:dyDescent="0.3">
      <c r="A1084">
        <v>1424489</v>
      </c>
      <c r="B1084" t="s">
        <v>1665</v>
      </c>
      <c r="C1084" t="s">
        <v>192</v>
      </c>
      <c r="D1084">
        <v>4535258</v>
      </c>
      <c r="E1084" t="s">
        <v>70</v>
      </c>
      <c r="F1084" t="s">
        <v>70</v>
      </c>
      <c r="H1084" s="35">
        <v>41581</v>
      </c>
      <c r="I1084" t="s">
        <v>66</v>
      </c>
      <c r="J1084">
        <v>-11</v>
      </c>
      <c r="K1084" t="s">
        <v>11</v>
      </c>
      <c r="M1084" t="s">
        <v>54</v>
      </c>
      <c r="N1084">
        <v>4450757</v>
      </c>
      <c r="O1084" t="s">
        <v>225</v>
      </c>
      <c r="P1084" s="35">
        <v>45180</v>
      </c>
      <c r="Q1084" t="s">
        <v>56</v>
      </c>
      <c r="R1084" s="35">
        <v>44819</v>
      </c>
      <c r="T1084" t="s">
        <v>63</v>
      </c>
      <c r="U1084">
        <v>514</v>
      </c>
      <c r="X1084">
        <v>5</v>
      </c>
      <c r="Y1084" t="s">
        <v>58</v>
      </c>
      <c r="AC1084" t="s">
        <v>59</v>
      </c>
      <c r="AL1084">
        <v>0</v>
      </c>
      <c r="AM1084">
        <v>0</v>
      </c>
    </row>
    <row r="1085" spans="1:39" x14ac:dyDescent="0.3">
      <c r="A1085">
        <v>1436147</v>
      </c>
      <c r="B1085" t="s">
        <v>1665</v>
      </c>
      <c r="C1085" t="s">
        <v>299</v>
      </c>
      <c r="D1085">
        <v>4535402</v>
      </c>
      <c r="E1085" t="s">
        <v>70</v>
      </c>
      <c r="F1085" t="s">
        <v>53</v>
      </c>
      <c r="H1085" s="35">
        <v>41011</v>
      </c>
      <c r="I1085" t="s">
        <v>143</v>
      </c>
      <c r="J1085">
        <v>-12</v>
      </c>
      <c r="K1085" t="s">
        <v>11</v>
      </c>
      <c r="M1085" t="s">
        <v>54</v>
      </c>
      <c r="N1085">
        <v>4450192</v>
      </c>
      <c r="O1085" t="s">
        <v>128</v>
      </c>
      <c r="P1085" s="35">
        <v>45194</v>
      </c>
      <c r="Q1085" t="s">
        <v>56</v>
      </c>
      <c r="R1085" s="35">
        <v>44831</v>
      </c>
      <c r="T1085" t="s">
        <v>63</v>
      </c>
      <c r="U1085">
        <v>500</v>
      </c>
      <c r="X1085">
        <v>5</v>
      </c>
      <c r="Y1085" t="s">
        <v>58</v>
      </c>
      <c r="AC1085" t="s">
        <v>59</v>
      </c>
      <c r="AL1085">
        <v>0</v>
      </c>
      <c r="AM1085">
        <v>0</v>
      </c>
    </row>
    <row r="1086" spans="1:39" x14ac:dyDescent="0.3">
      <c r="A1086">
        <v>1525759</v>
      </c>
      <c r="B1086" t="s">
        <v>1666</v>
      </c>
      <c r="C1086" t="s">
        <v>93</v>
      </c>
      <c r="D1086">
        <v>4538281</v>
      </c>
      <c r="E1086" t="s">
        <v>53</v>
      </c>
      <c r="H1086" s="35">
        <v>40943</v>
      </c>
      <c r="I1086" t="s">
        <v>143</v>
      </c>
      <c r="J1086">
        <v>-12</v>
      </c>
      <c r="K1086" t="s">
        <v>11</v>
      </c>
      <c r="M1086" t="s">
        <v>54</v>
      </c>
      <c r="N1086">
        <v>4450417</v>
      </c>
      <c r="O1086" t="s">
        <v>160</v>
      </c>
      <c r="P1086" s="35">
        <v>45198</v>
      </c>
      <c r="Q1086" t="s">
        <v>56</v>
      </c>
      <c r="R1086" s="35">
        <v>45198</v>
      </c>
      <c r="T1086" t="s">
        <v>63</v>
      </c>
      <c r="U1086">
        <v>500</v>
      </c>
      <c r="X1086">
        <v>5</v>
      </c>
      <c r="Y1086" t="s">
        <v>58</v>
      </c>
      <c r="AC1086" t="s">
        <v>59</v>
      </c>
      <c r="AL1086">
        <v>0</v>
      </c>
      <c r="AM1086">
        <v>0</v>
      </c>
    </row>
    <row r="1087" spans="1:39" x14ac:dyDescent="0.3">
      <c r="A1087">
        <v>1525755</v>
      </c>
      <c r="B1087" t="s">
        <v>1666</v>
      </c>
      <c r="C1087" t="s">
        <v>1667</v>
      </c>
      <c r="D1087">
        <v>4538280</v>
      </c>
      <c r="E1087" t="s">
        <v>53</v>
      </c>
      <c r="H1087" s="35">
        <v>42316</v>
      </c>
      <c r="I1087" t="s">
        <v>53</v>
      </c>
      <c r="J1087">
        <v>-9</v>
      </c>
      <c r="K1087" t="s">
        <v>11</v>
      </c>
      <c r="M1087" t="s">
        <v>54</v>
      </c>
      <c r="N1087">
        <v>4450417</v>
      </c>
      <c r="O1087" t="s">
        <v>160</v>
      </c>
      <c r="P1087" s="35">
        <v>45198</v>
      </c>
      <c r="Q1087" t="s">
        <v>56</v>
      </c>
      <c r="R1087" s="35">
        <v>45198</v>
      </c>
      <c r="T1087" t="s">
        <v>63</v>
      </c>
      <c r="U1087">
        <v>500</v>
      </c>
      <c r="X1087">
        <v>5</v>
      </c>
      <c r="Y1087" t="s">
        <v>58</v>
      </c>
      <c r="AC1087" t="s">
        <v>59</v>
      </c>
      <c r="AL1087">
        <v>0</v>
      </c>
      <c r="AM1087">
        <v>0</v>
      </c>
    </row>
    <row r="1088" spans="1:39" x14ac:dyDescent="0.3">
      <c r="A1088">
        <v>1367679</v>
      </c>
      <c r="B1088" t="s">
        <v>1668</v>
      </c>
      <c r="C1088" t="s">
        <v>543</v>
      </c>
      <c r="D1088">
        <v>2816177</v>
      </c>
      <c r="E1088" t="s">
        <v>70</v>
      </c>
      <c r="F1088" t="s">
        <v>53</v>
      </c>
      <c r="H1088" s="35">
        <v>42104</v>
      </c>
      <c r="I1088" t="s">
        <v>53</v>
      </c>
      <c r="J1088">
        <v>-9</v>
      </c>
      <c r="K1088" t="s">
        <v>11</v>
      </c>
      <c r="M1088" t="s">
        <v>69</v>
      </c>
      <c r="N1088">
        <v>4280322</v>
      </c>
      <c r="O1088" t="s">
        <v>324</v>
      </c>
      <c r="P1088" s="35">
        <v>45191</v>
      </c>
      <c r="Q1088" t="s">
        <v>56</v>
      </c>
      <c r="R1088" s="35">
        <v>44489</v>
      </c>
      <c r="T1088" t="s">
        <v>63</v>
      </c>
      <c r="U1088">
        <v>500</v>
      </c>
      <c r="X1088">
        <v>5</v>
      </c>
      <c r="Y1088" t="s">
        <v>58</v>
      </c>
      <c r="AC1088" t="s">
        <v>59</v>
      </c>
      <c r="AL1088">
        <v>0</v>
      </c>
      <c r="AM1088">
        <v>0</v>
      </c>
    </row>
    <row r="1089" spans="1:39" x14ac:dyDescent="0.3">
      <c r="A1089">
        <v>1510892</v>
      </c>
      <c r="B1089" t="s">
        <v>1669</v>
      </c>
      <c r="C1089" t="s">
        <v>133</v>
      </c>
      <c r="D1089">
        <v>4538053</v>
      </c>
      <c r="E1089" t="s">
        <v>53</v>
      </c>
      <c r="H1089" s="35">
        <v>40773</v>
      </c>
      <c r="I1089" t="s">
        <v>90</v>
      </c>
      <c r="J1089">
        <v>-13</v>
      </c>
      <c r="K1089" t="s">
        <v>11</v>
      </c>
      <c r="M1089" t="s">
        <v>54</v>
      </c>
      <c r="N1089">
        <v>4450576</v>
      </c>
      <c r="O1089" t="s">
        <v>587</v>
      </c>
      <c r="P1089" s="35">
        <v>45182</v>
      </c>
      <c r="Q1089" t="s">
        <v>56</v>
      </c>
      <c r="R1089" s="35">
        <v>45182</v>
      </c>
      <c r="T1089" t="s">
        <v>63</v>
      </c>
      <c r="U1089">
        <v>500</v>
      </c>
      <c r="X1089">
        <v>5</v>
      </c>
      <c r="Y1089" t="s">
        <v>58</v>
      </c>
      <c r="AC1089" t="s">
        <v>59</v>
      </c>
      <c r="AL1089">
        <v>0</v>
      </c>
      <c r="AM1089">
        <v>0</v>
      </c>
    </row>
    <row r="1090" spans="1:39" x14ac:dyDescent="0.3">
      <c r="A1090">
        <v>1556868</v>
      </c>
      <c r="B1090" t="s">
        <v>1670</v>
      </c>
      <c r="C1090" t="s">
        <v>133</v>
      </c>
      <c r="D1090">
        <v>4116146</v>
      </c>
      <c r="E1090" t="s">
        <v>53</v>
      </c>
      <c r="H1090" s="35">
        <v>41351</v>
      </c>
      <c r="I1090" t="s">
        <v>66</v>
      </c>
      <c r="J1090">
        <v>-11</v>
      </c>
      <c r="K1090" t="s">
        <v>11</v>
      </c>
      <c r="M1090" t="s">
        <v>181</v>
      </c>
      <c r="N1090">
        <v>4410612</v>
      </c>
      <c r="O1090" t="s">
        <v>213</v>
      </c>
      <c r="P1090" s="35">
        <v>45293</v>
      </c>
      <c r="Q1090" t="s">
        <v>56</v>
      </c>
      <c r="R1090" s="35">
        <v>45293</v>
      </c>
      <c r="T1090" t="s">
        <v>63</v>
      </c>
      <c r="U1090">
        <v>500</v>
      </c>
      <c r="X1090">
        <v>5</v>
      </c>
      <c r="Y1090" t="s">
        <v>58</v>
      </c>
      <c r="AC1090" t="s">
        <v>59</v>
      </c>
      <c r="AL1090">
        <v>0</v>
      </c>
      <c r="AM1090">
        <v>0</v>
      </c>
    </row>
    <row r="1091" spans="1:39" x14ac:dyDescent="0.3">
      <c r="A1091">
        <v>1036192</v>
      </c>
      <c r="B1091" t="s">
        <v>1670</v>
      </c>
      <c r="C1091" t="s">
        <v>279</v>
      </c>
      <c r="D1091">
        <v>367753</v>
      </c>
      <c r="E1091" t="s">
        <v>70</v>
      </c>
      <c r="F1091" t="s">
        <v>70</v>
      </c>
      <c r="H1091" s="35">
        <v>38852</v>
      </c>
      <c r="I1091" t="s">
        <v>94</v>
      </c>
      <c r="J1091">
        <v>-18</v>
      </c>
      <c r="K1091" t="s">
        <v>11</v>
      </c>
      <c r="M1091" t="s">
        <v>77</v>
      </c>
      <c r="N1091">
        <v>4360315</v>
      </c>
      <c r="O1091" t="s">
        <v>480</v>
      </c>
      <c r="P1091" s="35">
        <v>45146</v>
      </c>
      <c r="Q1091" t="s">
        <v>56</v>
      </c>
      <c r="R1091" s="35">
        <v>41955</v>
      </c>
      <c r="T1091" t="s">
        <v>63</v>
      </c>
      <c r="U1091">
        <v>752</v>
      </c>
      <c r="X1091">
        <v>7</v>
      </c>
      <c r="Y1091" t="s">
        <v>58</v>
      </c>
      <c r="AC1091" t="s">
        <v>59</v>
      </c>
      <c r="AL1091">
        <v>0</v>
      </c>
      <c r="AM1091">
        <v>0</v>
      </c>
    </row>
    <row r="1092" spans="1:39" x14ac:dyDescent="0.3">
      <c r="A1092">
        <v>1526843</v>
      </c>
      <c r="B1092" t="s">
        <v>1671</v>
      </c>
      <c r="C1092" t="s">
        <v>699</v>
      </c>
      <c r="D1092">
        <v>3736275</v>
      </c>
      <c r="E1092" t="s">
        <v>76</v>
      </c>
      <c r="H1092" s="35">
        <v>43699</v>
      </c>
      <c r="I1092" t="s">
        <v>53</v>
      </c>
      <c r="J1092">
        <v>-9</v>
      </c>
      <c r="K1092" t="s">
        <v>11</v>
      </c>
      <c r="M1092" t="s">
        <v>67</v>
      </c>
      <c r="N1092">
        <v>4370002</v>
      </c>
      <c r="O1092" t="s">
        <v>68</v>
      </c>
      <c r="P1092" s="35">
        <v>45199</v>
      </c>
      <c r="Q1092" t="s">
        <v>56</v>
      </c>
      <c r="R1092" s="35">
        <v>45199</v>
      </c>
      <c r="T1092" t="s">
        <v>63</v>
      </c>
      <c r="U1092">
        <v>500</v>
      </c>
      <c r="X1092">
        <v>5</v>
      </c>
      <c r="Y1092" t="s">
        <v>58</v>
      </c>
      <c r="AC1092" t="s">
        <v>59</v>
      </c>
      <c r="AL1092">
        <v>0</v>
      </c>
      <c r="AM1092">
        <v>0</v>
      </c>
    </row>
    <row r="1093" spans="1:39" x14ac:dyDescent="0.3">
      <c r="A1093">
        <v>1051630</v>
      </c>
      <c r="B1093" t="s">
        <v>1672</v>
      </c>
      <c r="C1093" t="s">
        <v>612</v>
      </c>
      <c r="D1093">
        <v>2814038</v>
      </c>
      <c r="E1093" t="s">
        <v>70</v>
      </c>
      <c r="F1093" t="s">
        <v>70</v>
      </c>
      <c r="H1093" s="35">
        <v>40304</v>
      </c>
      <c r="I1093" t="s">
        <v>110</v>
      </c>
      <c r="J1093">
        <v>-14</v>
      </c>
      <c r="K1093" t="s">
        <v>6</v>
      </c>
      <c r="M1093" t="s">
        <v>69</v>
      </c>
      <c r="N1093">
        <v>4280359</v>
      </c>
      <c r="O1093" t="s">
        <v>321</v>
      </c>
      <c r="P1093" s="35">
        <v>45180</v>
      </c>
      <c r="Q1093" t="s">
        <v>56</v>
      </c>
      <c r="R1093" s="35">
        <v>42119</v>
      </c>
      <c r="T1093" t="s">
        <v>63</v>
      </c>
      <c r="U1093">
        <v>1063</v>
      </c>
      <c r="X1093">
        <v>10</v>
      </c>
      <c r="Y1093" t="s">
        <v>58</v>
      </c>
      <c r="AC1093" t="s">
        <v>59</v>
      </c>
      <c r="AL1093">
        <v>0</v>
      </c>
      <c r="AM1093">
        <v>0</v>
      </c>
    </row>
    <row r="1094" spans="1:39" x14ac:dyDescent="0.3">
      <c r="A1094">
        <v>1564931</v>
      </c>
      <c r="B1094" t="s">
        <v>5380</v>
      </c>
      <c r="C1094" t="s">
        <v>1020</v>
      </c>
      <c r="D1094">
        <v>1811574</v>
      </c>
      <c r="E1094" t="s">
        <v>76</v>
      </c>
      <c r="H1094" s="35">
        <v>41281</v>
      </c>
      <c r="I1094" t="s">
        <v>66</v>
      </c>
      <c r="J1094">
        <v>-11</v>
      </c>
      <c r="K1094" t="s">
        <v>6</v>
      </c>
      <c r="M1094" t="s">
        <v>71</v>
      </c>
      <c r="N1094">
        <v>4180696</v>
      </c>
      <c r="O1094" t="s">
        <v>137</v>
      </c>
      <c r="P1094" s="35">
        <v>45340</v>
      </c>
      <c r="Q1094" t="s">
        <v>56</v>
      </c>
      <c r="R1094" s="35">
        <v>45340</v>
      </c>
      <c r="T1094" t="s">
        <v>63</v>
      </c>
      <c r="U1094">
        <v>500</v>
      </c>
      <c r="X1094">
        <v>5</v>
      </c>
      <c r="Y1094" t="s">
        <v>58</v>
      </c>
      <c r="AC1094" t="s">
        <v>59</v>
      </c>
      <c r="AL1094">
        <v>0</v>
      </c>
      <c r="AM1094">
        <v>0</v>
      </c>
    </row>
    <row r="1095" spans="1:39" x14ac:dyDescent="0.3">
      <c r="A1095">
        <v>929553</v>
      </c>
      <c r="B1095" t="s">
        <v>1673</v>
      </c>
      <c r="C1095" t="s">
        <v>1674</v>
      </c>
      <c r="D1095">
        <v>3724680</v>
      </c>
      <c r="E1095" t="s">
        <v>70</v>
      </c>
      <c r="F1095" t="s">
        <v>70</v>
      </c>
      <c r="H1095" s="35">
        <v>39341</v>
      </c>
      <c r="I1095" t="s">
        <v>125</v>
      </c>
      <c r="J1095">
        <v>-17</v>
      </c>
      <c r="K1095" t="s">
        <v>6</v>
      </c>
      <c r="M1095" t="s">
        <v>67</v>
      </c>
      <c r="N1095">
        <v>4370566</v>
      </c>
      <c r="O1095" t="s">
        <v>111</v>
      </c>
      <c r="P1095" s="35">
        <v>45114</v>
      </c>
      <c r="Q1095" t="s">
        <v>56</v>
      </c>
      <c r="R1095" s="35">
        <v>41281</v>
      </c>
      <c r="T1095" t="s">
        <v>63</v>
      </c>
      <c r="U1095">
        <v>1346</v>
      </c>
      <c r="X1095">
        <v>13</v>
      </c>
      <c r="Y1095" t="s">
        <v>58</v>
      </c>
      <c r="AC1095" t="s">
        <v>59</v>
      </c>
      <c r="AL1095">
        <v>0</v>
      </c>
      <c r="AM1095">
        <v>0</v>
      </c>
    </row>
    <row r="1096" spans="1:39" x14ac:dyDescent="0.3">
      <c r="A1096">
        <v>761840</v>
      </c>
      <c r="B1096" t="s">
        <v>1673</v>
      </c>
      <c r="C1096" t="s">
        <v>380</v>
      </c>
      <c r="D1096">
        <v>3721764</v>
      </c>
      <c r="E1096" t="s">
        <v>70</v>
      </c>
      <c r="F1096" t="s">
        <v>70</v>
      </c>
      <c r="H1096" s="35">
        <v>38734</v>
      </c>
      <c r="I1096" t="s">
        <v>94</v>
      </c>
      <c r="J1096">
        <v>-18</v>
      </c>
      <c r="K1096" t="s">
        <v>11</v>
      </c>
      <c r="M1096" t="s">
        <v>67</v>
      </c>
      <c r="N1096">
        <v>4370566</v>
      </c>
      <c r="O1096" t="s">
        <v>111</v>
      </c>
      <c r="P1096" s="35">
        <v>45114</v>
      </c>
      <c r="Q1096" t="s">
        <v>56</v>
      </c>
      <c r="R1096" s="35">
        <v>40331</v>
      </c>
      <c r="T1096" t="s">
        <v>63</v>
      </c>
      <c r="U1096">
        <v>1810</v>
      </c>
      <c r="X1096">
        <v>18</v>
      </c>
      <c r="Y1096" t="s">
        <v>58</v>
      </c>
      <c r="AC1096" t="s">
        <v>59</v>
      </c>
      <c r="AL1096">
        <v>0</v>
      </c>
      <c r="AM1096">
        <v>0</v>
      </c>
    </row>
    <row r="1097" spans="1:39" x14ac:dyDescent="0.3">
      <c r="A1097">
        <v>1102162</v>
      </c>
      <c r="B1097" t="s">
        <v>1673</v>
      </c>
      <c r="C1097" t="s">
        <v>1204</v>
      </c>
      <c r="D1097">
        <v>3727809</v>
      </c>
      <c r="E1097" t="s">
        <v>70</v>
      </c>
      <c r="F1097" t="s">
        <v>70</v>
      </c>
      <c r="H1097" s="35">
        <v>38759</v>
      </c>
      <c r="I1097" t="s">
        <v>94</v>
      </c>
      <c r="J1097">
        <v>-18</v>
      </c>
      <c r="K1097" t="s">
        <v>11</v>
      </c>
      <c r="M1097" t="s">
        <v>67</v>
      </c>
      <c r="N1097">
        <v>4370001</v>
      </c>
      <c r="O1097" t="s">
        <v>461</v>
      </c>
      <c r="P1097" s="35">
        <v>45185</v>
      </c>
      <c r="Q1097" t="s">
        <v>56</v>
      </c>
      <c r="R1097" s="35">
        <v>42431</v>
      </c>
      <c r="T1097" t="s">
        <v>63</v>
      </c>
      <c r="U1097">
        <v>821</v>
      </c>
      <c r="X1097">
        <v>8</v>
      </c>
      <c r="Y1097" t="s">
        <v>58</v>
      </c>
      <c r="AC1097" t="s">
        <v>59</v>
      </c>
      <c r="AL1097">
        <v>0</v>
      </c>
      <c r="AM1097">
        <v>0</v>
      </c>
    </row>
    <row r="1098" spans="1:39" x14ac:dyDescent="0.3">
      <c r="A1098">
        <v>1516705</v>
      </c>
      <c r="B1098" t="s">
        <v>1675</v>
      </c>
      <c r="C1098" t="s">
        <v>1676</v>
      </c>
      <c r="D1098">
        <v>1811285</v>
      </c>
      <c r="E1098" t="s">
        <v>70</v>
      </c>
      <c r="H1098" s="35">
        <v>40310</v>
      </c>
      <c r="I1098" t="s">
        <v>110</v>
      </c>
      <c r="J1098">
        <v>-14</v>
      </c>
      <c r="K1098" t="s">
        <v>11</v>
      </c>
      <c r="M1098" t="s">
        <v>71</v>
      </c>
      <c r="N1098">
        <v>4180041</v>
      </c>
      <c r="O1098" t="s">
        <v>471</v>
      </c>
      <c r="P1098" s="35">
        <v>45189</v>
      </c>
      <c r="Q1098" t="s">
        <v>56</v>
      </c>
      <c r="R1098" s="35">
        <v>45189</v>
      </c>
      <c r="S1098" s="35">
        <v>45176</v>
      </c>
      <c r="T1098" t="s">
        <v>57</v>
      </c>
      <c r="U1098">
        <v>500</v>
      </c>
      <c r="X1098">
        <v>5</v>
      </c>
      <c r="Y1098" t="s">
        <v>58</v>
      </c>
      <c r="AC1098" t="s">
        <v>59</v>
      </c>
      <c r="AL1098">
        <v>0</v>
      </c>
      <c r="AM1098">
        <v>0</v>
      </c>
    </row>
    <row r="1099" spans="1:39" x14ac:dyDescent="0.3">
      <c r="A1099">
        <v>1445493</v>
      </c>
      <c r="B1099" t="s">
        <v>1677</v>
      </c>
      <c r="C1099" t="s">
        <v>279</v>
      </c>
      <c r="D1099">
        <v>1810933</v>
      </c>
      <c r="E1099" t="s">
        <v>53</v>
      </c>
      <c r="F1099" t="s">
        <v>53</v>
      </c>
      <c r="H1099" s="35">
        <v>40073</v>
      </c>
      <c r="I1099" t="s">
        <v>102</v>
      </c>
      <c r="J1099">
        <v>-15</v>
      </c>
      <c r="K1099" t="s">
        <v>11</v>
      </c>
      <c r="M1099" t="s">
        <v>71</v>
      </c>
      <c r="N1099">
        <v>4180174</v>
      </c>
      <c r="O1099" t="s">
        <v>190</v>
      </c>
      <c r="P1099" s="35">
        <v>45175</v>
      </c>
      <c r="Q1099" t="s">
        <v>56</v>
      </c>
      <c r="R1099" s="35">
        <v>44842</v>
      </c>
      <c r="T1099" t="s">
        <v>63</v>
      </c>
      <c r="U1099">
        <v>500</v>
      </c>
      <c r="X1099">
        <v>5</v>
      </c>
      <c r="Y1099" t="s">
        <v>58</v>
      </c>
      <c r="AC1099" t="s">
        <v>59</v>
      </c>
      <c r="AL1099">
        <v>0</v>
      </c>
      <c r="AM1099">
        <v>0</v>
      </c>
    </row>
    <row r="1100" spans="1:39" x14ac:dyDescent="0.3">
      <c r="A1100">
        <v>1507842</v>
      </c>
      <c r="B1100" t="s">
        <v>1678</v>
      </c>
      <c r="C1100" t="s">
        <v>840</v>
      </c>
      <c r="D1100">
        <v>3735937</v>
      </c>
      <c r="E1100" t="s">
        <v>53</v>
      </c>
      <c r="H1100" s="35">
        <v>41179</v>
      </c>
      <c r="I1100" t="s">
        <v>143</v>
      </c>
      <c r="J1100">
        <v>-12</v>
      </c>
      <c r="K1100" t="s">
        <v>11</v>
      </c>
      <c r="M1100" t="s">
        <v>67</v>
      </c>
      <c r="N1100">
        <v>4370002</v>
      </c>
      <c r="O1100" t="s">
        <v>68</v>
      </c>
      <c r="P1100" s="35">
        <v>45175</v>
      </c>
      <c r="Q1100" t="s">
        <v>56</v>
      </c>
      <c r="R1100" s="35">
        <v>45175</v>
      </c>
      <c r="T1100" t="s">
        <v>63</v>
      </c>
      <c r="U1100">
        <v>500</v>
      </c>
      <c r="X1100">
        <v>5</v>
      </c>
      <c r="Y1100" t="s">
        <v>58</v>
      </c>
      <c r="AC1100" t="s">
        <v>59</v>
      </c>
      <c r="AL1100">
        <v>0</v>
      </c>
      <c r="AM1100">
        <v>0</v>
      </c>
    </row>
    <row r="1101" spans="1:39" x14ac:dyDescent="0.3">
      <c r="A1101">
        <v>1520939</v>
      </c>
      <c r="B1101" t="s">
        <v>1679</v>
      </c>
      <c r="C1101" t="s">
        <v>1546</v>
      </c>
      <c r="D1101">
        <v>3736170</v>
      </c>
      <c r="E1101" t="s">
        <v>53</v>
      </c>
      <c r="H1101" s="35">
        <v>41167</v>
      </c>
      <c r="I1101" t="s">
        <v>143</v>
      </c>
      <c r="J1101">
        <v>-12</v>
      </c>
      <c r="K1101" t="s">
        <v>11</v>
      </c>
      <c r="M1101" t="s">
        <v>67</v>
      </c>
      <c r="N1101">
        <v>4370183</v>
      </c>
      <c r="O1101" t="s">
        <v>169</v>
      </c>
      <c r="P1101" s="35">
        <v>45194</v>
      </c>
      <c r="Q1101" t="s">
        <v>56</v>
      </c>
      <c r="R1101" s="35">
        <v>45194</v>
      </c>
      <c r="T1101" t="s">
        <v>63</v>
      </c>
      <c r="U1101">
        <v>500</v>
      </c>
      <c r="X1101">
        <v>5</v>
      </c>
      <c r="Y1101" t="s">
        <v>58</v>
      </c>
      <c r="AC1101" t="s">
        <v>59</v>
      </c>
      <c r="AL1101">
        <v>0</v>
      </c>
      <c r="AM1101">
        <v>0</v>
      </c>
    </row>
    <row r="1102" spans="1:39" x14ac:dyDescent="0.3">
      <c r="A1102">
        <v>1437073</v>
      </c>
      <c r="B1102" t="s">
        <v>1680</v>
      </c>
      <c r="C1102" t="s">
        <v>356</v>
      </c>
      <c r="D1102">
        <v>4115500</v>
      </c>
      <c r="E1102" t="s">
        <v>70</v>
      </c>
      <c r="F1102" t="s">
        <v>53</v>
      </c>
      <c r="H1102" s="35">
        <v>41605</v>
      </c>
      <c r="I1102" t="s">
        <v>66</v>
      </c>
      <c r="J1102">
        <v>-11</v>
      </c>
      <c r="K1102" t="s">
        <v>11</v>
      </c>
      <c r="M1102" t="s">
        <v>181</v>
      </c>
      <c r="N1102">
        <v>4410730</v>
      </c>
      <c r="O1102" t="s">
        <v>653</v>
      </c>
      <c r="P1102" s="35">
        <v>45183</v>
      </c>
      <c r="Q1102" t="s">
        <v>56</v>
      </c>
      <c r="R1102" s="35">
        <v>44832</v>
      </c>
      <c r="T1102" t="s">
        <v>63</v>
      </c>
      <c r="U1102">
        <v>506</v>
      </c>
      <c r="X1102">
        <v>5</v>
      </c>
      <c r="Y1102" t="s">
        <v>58</v>
      </c>
      <c r="AC1102" t="s">
        <v>59</v>
      </c>
      <c r="AL1102">
        <v>1</v>
      </c>
      <c r="AM1102">
        <v>0</v>
      </c>
    </row>
    <row r="1103" spans="1:39" x14ac:dyDescent="0.3">
      <c r="A1103">
        <v>1451722</v>
      </c>
      <c r="B1103" t="s">
        <v>1680</v>
      </c>
      <c r="C1103" t="s">
        <v>422</v>
      </c>
      <c r="D1103">
        <v>4115640</v>
      </c>
      <c r="E1103" t="s">
        <v>53</v>
      </c>
      <c r="F1103" t="s">
        <v>53</v>
      </c>
      <c r="H1103" s="35">
        <v>42561</v>
      </c>
      <c r="I1103" t="s">
        <v>53</v>
      </c>
      <c r="J1103">
        <v>-9</v>
      </c>
      <c r="K1103" t="s">
        <v>11</v>
      </c>
      <c r="M1103" t="s">
        <v>181</v>
      </c>
      <c r="N1103">
        <v>4410730</v>
      </c>
      <c r="O1103" t="s">
        <v>653</v>
      </c>
      <c r="P1103" s="35">
        <v>45183</v>
      </c>
      <c r="Q1103" t="s">
        <v>56</v>
      </c>
      <c r="R1103" s="35">
        <v>44853</v>
      </c>
      <c r="T1103" t="s">
        <v>63</v>
      </c>
      <c r="U1103">
        <v>500</v>
      </c>
      <c r="X1103">
        <v>5</v>
      </c>
      <c r="Y1103" t="s">
        <v>58</v>
      </c>
      <c r="AC1103" t="s">
        <v>59</v>
      </c>
      <c r="AL1103">
        <v>0</v>
      </c>
      <c r="AM1103">
        <v>0</v>
      </c>
    </row>
    <row r="1104" spans="1:39" x14ac:dyDescent="0.3">
      <c r="A1104">
        <v>1442498</v>
      </c>
      <c r="B1104" t="s">
        <v>1681</v>
      </c>
      <c r="C1104" t="s">
        <v>1682</v>
      </c>
      <c r="D1104">
        <v>3734447</v>
      </c>
      <c r="E1104" t="s">
        <v>70</v>
      </c>
      <c r="F1104" t="s">
        <v>70</v>
      </c>
      <c r="H1104" s="35">
        <v>38656</v>
      </c>
      <c r="I1104" t="s">
        <v>262</v>
      </c>
      <c r="J1104">
        <v>-19</v>
      </c>
      <c r="K1104" t="s">
        <v>6</v>
      </c>
      <c r="M1104" t="s">
        <v>67</v>
      </c>
      <c r="N1104">
        <v>4370002</v>
      </c>
      <c r="O1104" t="s">
        <v>68</v>
      </c>
      <c r="P1104" s="35">
        <v>45204</v>
      </c>
      <c r="Q1104" t="s">
        <v>56</v>
      </c>
      <c r="R1104" s="35">
        <v>44839</v>
      </c>
      <c r="T1104" t="s">
        <v>63</v>
      </c>
      <c r="U1104">
        <v>500</v>
      </c>
      <c r="X1104">
        <v>5</v>
      </c>
      <c r="Y1104" t="s">
        <v>58</v>
      </c>
      <c r="AB1104" s="35">
        <v>45197</v>
      </c>
      <c r="AC1104" t="s">
        <v>59</v>
      </c>
      <c r="AL1104">
        <v>0</v>
      </c>
      <c r="AM1104">
        <v>0</v>
      </c>
    </row>
    <row r="1105" spans="1:39" x14ac:dyDescent="0.3">
      <c r="A1105">
        <v>1332241</v>
      </c>
      <c r="B1105" t="s">
        <v>1681</v>
      </c>
      <c r="C1105" t="s">
        <v>386</v>
      </c>
      <c r="D1105">
        <v>3732625</v>
      </c>
      <c r="E1105" t="s">
        <v>70</v>
      </c>
      <c r="F1105" t="s">
        <v>70</v>
      </c>
      <c r="H1105" s="35">
        <v>40584</v>
      </c>
      <c r="I1105" t="s">
        <v>90</v>
      </c>
      <c r="J1105">
        <v>-13</v>
      </c>
      <c r="K1105" t="s">
        <v>11</v>
      </c>
      <c r="M1105" t="s">
        <v>67</v>
      </c>
      <c r="N1105">
        <v>4370002</v>
      </c>
      <c r="O1105" t="s">
        <v>68</v>
      </c>
      <c r="P1105" s="35">
        <v>45204</v>
      </c>
      <c r="Q1105" t="s">
        <v>56</v>
      </c>
      <c r="R1105" s="35">
        <v>44207</v>
      </c>
      <c r="T1105" t="s">
        <v>63</v>
      </c>
      <c r="U1105">
        <v>678</v>
      </c>
      <c r="X1105">
        <v>6</v>
      </c>
      <c r="Y1105" t="s">
        <v>58</v>
      </c>
      <c r="AB1105" s="35">
        <v>45196</v>
      </c>
      <c r="AC1105" t="s">
        <v>59</v>
      </c>
      <c r="AL1105">
        <v>0</v>
      </c>
      <c r="AM1105">
        <v>0</v>
      </c>
    </row>
    <row r="1106" spans="1:39" x14ac:dyDescent="0.3">
      <c r="A1106">
        <v>916395</v>
      </c>
      <c r="B1106" t="s">
        <v>1681</v>
      </c>
      <c r="C1106" t="s">
        <v>356</v>
      </c>
      <c r="D1106">
        <v>2812831</v>
      </c>
      <c r="E1106" t="s">
        <v>70</v>
      </c>
      <c r="F1106" t="s">
        <v>70</v>
      </c>
      <c r="H1106" s="35">
        <v>38698</v>
      </c>
      <c r="I1106" t="s">
        <v>262</v>
      </c>
      <c r="J1106">
        <v>-19</v>
      </c>
      <c r="K1106" t="s">
        <v>11</v>
      </c>
      <c r="M1106" t="s">
        <v>69</v>
      </c>
      <c r="N1106">
        <v>4280005</v>
      </c>
      <c r="O1106" t="s">
        <v>205</v>
      </c>
      <c r="P1106" s="35">
        <v>45181</v>
      </c>
      <c r="Q1106" t="s">
        <v>56</v>
      </c>
      <c r="R1106" s="35">
        <v>41204</v>
      </c>
      <c r="S1106" s="35">
        <v>45184</v>
      </c>
      <c r="T1106" t="s">
        <v>57</v>
      </c>
      <c r="U1106">
        <v>741</v>
      </c>
      <c r="X1106">
        <v>7</v>
      </c>
      <c r="Y1106" t="s">
        <v>58</v>
      </c>
      <c r="AC1106" t="s">
        <v>59</v>
      </c>
      <c r="AL1106">
        <v>0</v>
      </c>
      <c r="AM1106">
        <v>0</v>
      </c>
    </row>
    <row r="1107" spans="1:39" x14ac:dyDescent="0.3">
      <c r="A1107">
        <v>1433729</v>
      </c>
      <c r="B1107" t="s">
        <v>1681</v>
      </c>
      <c r="C1107" t="s">
        <v>104</v>
      </c>
      <c r="D1107">
        <v>4115483</v>
      </c>
      <c r="E1107" t="s">
        <v>70</v>
      </c>
      <c r="F1107" t="s">
        <v>70</v>
      </c>
      <c r="H1107" s="35">
        <v>40678</v>
      </c>
      <c r="I1107" t="s">
        <v>90</v>
      </c>
      <c r="J1107">
        <v>-13</v>
      </c>
      <c r="K1107" t="s">
        <v>11</v>
      </c>
      <c r="M1107" t="s">
        <v>181</v>
      </c>
      <c r="N1107">
        <v>4410730</v>
      </c>
      <c r="O1107" t="s">
        <v>653</v>
      </c>
      <c r="P1107" s="35">
        <v>45175</v>
      </c>
      <c r="Q1107" t="s">
        <v>56</v>
      </c>
      <c r="R1107" s="35">
        <v>44828</v>
      </c>
      <c r="T1107" t="s">
        <v>63</v>
      </c>
      <c r="U1107">
        <v>582</v>
      </c>
      <c r="X1107">
        <v>5</v>
      </c>
      <c r="Y1107" t="s">
        <v>58</v>
      </c>
      <c r="AC1107" t="s">
        <v>59</v>
      </c>
      <c r="AL1107">
        <v>0</v>
      </c>
      <c r="AM1107">
        <v>0</v>
      </c>
    </row>
    <row r="1108" spans="1:39" x14ac:dyDescent="0.3">
      <c r="A1108">
        <v>1424516</v>
      </c>
      <c r="B1108" t="s">
        <v>1684</v>
      </c>
      <c r="C1108" t="s">
        <v>1685</v>
      </c>
      <c r="D1108">
        <v>4115384</v>
      </c>
      <c r="E1108" t="s">
        <v>70</v>
      </c>
      <c r="F1108" t="s">
        <v>70</v>
      </c>
      <c r="H1108" s="35">
        <v>41423</v>
      </c>
      <c r="I1108" t="s">
        <v>66</v>
      </c>
      <c r="J1108">
        <v>-11</v>
      </c>
      <c r="K1108" t="s">
        <v>11</v>
      </c>
      <c r="M1108" t="s">
        <v>181</v>
      </c>
      <c r="N1108">
        <v>4410466</v>
      </c>
      <c r="O1108" t="s">
        <v>236</v>
      </c>
      <c r="P1108" s="35">
        <v>45176</v>
      </c>
      <c r="Q1108" t="s">
        <v>56</v>
      </c>
      <c r="R1108" s="35">
        <v>44819</v>
      </c>
      <c r="T1108" t="s">
        <v>63</v>
      </c>
      <c r="U1108">
        <v>500</v>
      </c>
      <c r="X1108">
        <v>5</v>
      </c>
      <c r="Y1108" t="s">
        <v>58</v>
      </c>
      <c r="AC1108" t="s">
        <v>59</v>
      </c>
      <c r="AL1108">
        <v>0</v>
      </c>
      <c r="AM1108">
        <v>0</v>
      </c>
    </row>
    <row r="1109" spans="1:39" x14ac:dyDescent="0.3">
      <c r="A1109">
        <v>1272733</v>
      </c>
      <c r="B1109" t="s">
        <v>1684</v>
      </c>
      <c r="C1109" t="s">
        <v>251</v>
      </c>
      <c r="D1109">
        <v>189874</v>
      </c>
      <c r="E1109" t="s">
        <v>70</v>
      </c>
      <c r="F1109" t="s">
        <v>70</v>
      </c>
      <c r="H1109" s="35">
        <v>39813</v>
      </c>
      <c r="I1109" t="s">
        <v>98</v>
      </c>
      <c r="J1109">
        <v>-16</v>
      </c>
      <c r="K1109" t="s">
        <v>11</v>
      </c>
      <c r="M1109" t="s">
        <v>71</v>
      </c>
      <c r="N1109">
        <v>4180174</v>
      </c>
      <c r="O1109" t="s">
        <v>190</v>
      </c>
      <c r="P1109" s="35">
        <v>45175</v>
      </c>
      <c r="Q1109" t="s">
        <v>56</v>
      </c>
      <c r="R1109" s="35">
        <v>43728</v>
      </c>
      <c r="T1109" t="s">
        <v>63</v>
      </c>
      <c r="U1109">
        <v>1809</v>
      </c>
      <c r="X1109">
        <v>18</v>
      </c>
      <c r="Y1109" t="s">
        <v>58</v>
      </c>
      <c r="AC1109" t="s">
        <v>59</v>
      </c>
      <c r="AL1109">
        <v>0</v>
      </c>
      <c r="AM1109">
        <v>0</v>
      </c>
    </row>
    <row r="1110" spans="1:39" x14ac:dyDescent="0.3">
      <c r="A1110">
        <v>1272737</v>
      </c>
      <c r="B1110" t="s">
        <v>1684</v>
      </c>
      <c r="C1110" t="s">
        <v>104</v>
      </c>
      <c r="D1110">
        <v>189875</v>
      </c>
      <c r="E1110" t="s">
        <v>70</v>
      </c>
      <c r="F1110" t="s">
        <v>70</v>
      </c>
      <c r="H1110" s="35">
        <v>40420</v>
      </c>
      <c r="I1110" t="s">
        <v>110</v>
      </c>
      <c r="J1110">
        <v>-14</v>
      </c>
      <c r="K1110" t="s">
        <v>11</v>
      </c>
      <c r="M1110" t="s">
        <v>71</v>
      </c>
      <c r="N1110">
        <v>4180174</v>
      </c>
      <c r="O1110" t="s">
        <v>190</v>
      </c>
      <c r="P1110" s="35">
        <v>45141</v>
      </c>
      <c r="Q1110" t="s">
        <v>56</v>
      </c>
      <c r="R1110" s="35">
        <v>43728</v>
      </c>
      <c r="T1110" t="s">
        <v>63</v>
      </c>
      <c r="U1110">
        <v>1584</v>
      </c>
      <c r="X1110">
        <v>15</v>
      </c>
      <c r="Y1110" t="s">
        <v>58</v>
      </c>
      <c r="AB1110" s="35">
        <v>44743</v>
      </c>
      <c r="AC1110" t="s">
        <v>59</v>
      </c>
      <c r="AL1110">
        <v>0</v>
      </c>
      <c r="AM1110">
        <v>0</v>
      </c>
    </row>
    <row r="1111" spans="1:39" x14ac:dyDescent="0.3">
      <c r="A1111">
        <v>1515528</v>
      </c>
      <c r="B1111" t="s">
        <v>1686</v>
      </c>
      <c r="C1111" t="s">
        <v>875</v>
      </c>
      <c r="D1111">
        <v>3736072</v>
      </c>
      <c r="E1111" t="s">
        <v>53</v>
      </c>
      <c r="H1111" s="35">
        <v>42050</v>
      </c>
      <c r="I1111" t="s">
        <v>53</v>
      </c>
      <c r="J1111">
        <v>-9</v>
      </c>
      <c r="K1111" t="s">
        <v>11</v>
      </c>
      <c r="M1111" t="s">
        <v>67</v>
      </c>
      <c r="N1111">
        <v>4370349</v>
      </c>
      <c r="O1111" t="s">
        <v>220</v>
      </c>
      <c r="P1111" s="35">
        <v>45188</v>
      </c>
      <c r="Q1111" t="s">
        <v>56</v>
      </c>
      <c r="R1111" s="35">
        <v>45188</v>
      </c>
      <c r="S1111" s="35">
        <v>45163</v>
      </c>
      <c r="T1111" t="s">
        <v>57</v>
      </c>
      <c r="U1111">
        <v>500</v>
      </c>
      <c r="X1111">
        <v>5</v>
      </c>
      <c r="Y1111" t="s">
        <v>58</v>
      </c>
      <c r="AC1111" t="s">
        <v>59</v>
      </c>
      <c r="AL1111">
        <v>0</v>
      </c>
      <c r="AM1111">
        <v>0</v>
      </c>
    </row>
    <row r="1112" spans="1:39" x14ac:dyDescent="0.3">
      <c r="A1112">
        <v>1452642</v>
      </c>
      <c r="B1112" t="s">
        <v>1687</v>
      </c>
      <c r="C1112" t="s">
        <v>1688</v>
      </c>
      <c r="D1112">
        <v>2816609</v>
      </c>
      <c r="E1112" t="s">
        <v>53</v>
      </c>
      <c r="F1112" t="s">
        <v>53</v>
      </c>
      <c r="H1112" s="35">
        <v>40626</v>
      </c>
      <c r="I1112" t="s">
        <v>90</v>
      </c>
      <c r="J1112">
        <v>-13</v>
      </c>
      <c r="K1112" t="s">
        <v>11</v>
      </c>
      <c r="M1112" t="s">
        <v>69</v>
      </c>
      <c r="N1112">
        <v>4280322</v>
      </c>
      <c r="O1112" t="s">
        <v>324</v>
      </c>
      <c r="P1112" s="35">
        <v>45198</v>
      </c>
      <c r="Q1112" t="s">
        <v>56</v>
      </c>
      <c r="R1112" s="35">
        <v>44854</v>
      </c>
      <c r="T1112" t="s">
        <v>63</v>
      </c>
      <c r="U1112">
        <v>500</v>
      </c>
      <c r="X1112">
        <v>5</v>
      </c>
      <c r="Y1112" t="s">
        <v>58</v>
      </c>
      <c r="AC1112" t="s">
        <v>59</v>
      </c>
      <c r="AL1112">
        <v>0</v>
      </c>
      <c r="AM1112">
        <v>0</v>
      </c>
    </row>
    <row r="1113" spans="1:39" x14ac:dyDescent="0.3">
      <c r="A1113">
        <v>1370415</v>
      </c>
      <c r="B1113" t="s">
        <v>1689</v>
      </c>
      <c r="C1113" t="s">
        <v>212</v>
      </c>
      <c r="D1113">
        <v>4532700</v>
      </c>
      <c r="E1113" t="s">
        <v>53</v>
      </c>
      <c r="F1113" t="s">
        <v>53</v>
      </c>
      <c r="H1113" s="35">
        <v>39933</v>
      </c>
      <c r="I1113" t="s">
        <v>102</v>
      </c>
      <c r="J1113">
        <v>-15</v>
      </c>
      <c r="K1113" t="s">
        <v>11</v>
      </c>
      <c r="M1113" t="s">
        <v>54</v>
      </c>
      <c r="N1113">
        <v>4450750</v>
      </c>
      <c r="O1113" t="s">
        <v>55</v>
      </c>
      <c r="P1113" s="35">
        <v>45183</v>
      </c>
      <c r="Q1113" t="s">
        <v>56</v>
      </c>
      <c r="R1113" s="35">
        <v>44496</v>
      </c>
      <c r="T1113" t="s">
        <v>63</v>
      </c>
      <c r="U1113">
        <v>500</v>
      </c>
      <c r="X1113">
        <v>5</v>
      </c>
      <c r="Y1113" t="s">
        <v>58</v>
      </c>
      <c r="AC1113" t="s">
        <v>59</v>
      </c>
      <c r="AL1113">
        <v>0</v>
      </c>
      <c r="AM1113">
        <v>0</v>
      </c>
    </row>
    <row r="1114" spans="1:39" x14ac:dyDescent="0.3">
      <c r="A1114">
        <v>1436149</v>
      </c>
      <c r="B1114" t="s">
        <v>1690</v>
      </c>
      <c r="C1114" t="s">
        <v>425</v>
      </c>
      <c r="D1114">
        <v>1810883</v>
      </c>
      <c r="E1114" t="s">
        <v>53</v>
      </c>
      <c r="F1114" t="s">
        <v>53</v>
      </c>
      <c r="H1114" s="35">
        <v>40157</v>
      </c>
      <c r="I1114" t="s">
        <v>102</v>
      </c>
      <c r="J1114">
        <v>-15</v>
      </c>
      <c r="K1114" t="s">
        <v>11</v>
      </c>
      <c r="M1114" t="s">
        <v>71</v>
      </c>
      <c r="N1114">
        <v>4180313</v>
      </c>
      <c r="O1114" t="s">
        <v>585</v>
      </c>
      <c r="P1114" s="35">
        <v>45289</v>
      </c>
      <c r="Q1114" t="s">
        <v>56</v>
      </c>
      <c r="R1114" s="35">
        <v>44831</v>
      </c>
      <c r="T1114" t="s">
        <v>63</v>
      </c>
      <c r="U1114">
        <v>500</v>
      </c>
      <c r="X1114">
        <v>5</v>
      </c>
      <c r="Y1114" t="s">
        <v>58</v>
      </c>
      <c r="AC1114" t="s">
        <v>59</v>
      </c>
      <c r="AL1114">
        <v>0</v>
      </c>
      <c r="AM1114">
        <v>0</v>
      </c>
    </row>
    <row r="1115" spans="1:39" x14ac:dyDescent="0.3">
      <c r="A1115">
        <v>1510560</v>
      </c>
      <c r="B1115" t="s">
        <v>1691</v>
      </c>
      <c r="C1115" t="s">
        <v>106</v>
      </c>
      <c r="D1115">
        <v>3735994</v>
      </c>
      <c r="E1115" t="s">
        <v>53</v>
      </c>
      <c r="H1115" s="35">
        <v>42691</v>
      </c>
      <c r="I1115" t="s">
        <v>53</v>
      </c>
      <c r="J1115">
        <v>-9</v>
      </c>
      <c r="K1115" t="s">
        <v>11</v>
      </c>
      <c r="M1115" t="s">
        <v>67</v>
      </c>
      <c r="N1115">
        <v>4370681</v>
      </c>
      <c r="O1115" t="s">
        <v>150</v>
      </c>
      <c r="P1115" s="35">
        <v>45182</v>
      </c>
      <c r="Q1115" t="s">
        <v>56</v>
      </c>
      <c r="R1115" s="35">
        <v>45182</v>
      </c>
      <c r="T1115" t="s">
        <v>63</v>
      </c>
      <c r="U1115">
        <v>500</v>
      </c>
      <c r="X1115">
        <v>5</v>
      </c>
      <c r="Y1115" t="s">
        <v>58</v>
      </c>
      <c r="AC1115" t="s">
        <v>59</v>
      </c>
      <c r="AL1115">
        <v>0</v>
      </c>
      <c r="AM1115">
        <v>0</v>
      </c>
    </row>
    <row r="1116" spans="1:39" x14ac:dyDescent="0.3">
      <c r="A1116">
        <v>1506814</v>
      </c>
      <c r="B1116" t="s">
        <v>1692</v>
      </c>
      <c r="C1116" t="s">
        <v>984</v>
      </c>
      <c r="D1116">
        <v>2816761</v>
      </c>
      <c r="E1116" t="s">
        <v>53</v>
      </c>
      <c r="H1116" s="35">
        <v>41369</v>
      </c>
      <c r="I1116" t="s">
        <v>66</v>
      </c>
      <c r="J1116">
        <v>-11</v>
      </c>
      <c r="K1116" t="s">
        <v>11</v>
      </c>
      <c r="M1116" t="s">
        <v>69</v>
      </c>
      <c r="N1116">
        <v>4280045</v>
      </c>
      <c r="O1116" t="s">
        <v>172</v>
      </c>
      <c r="P1116" s="35">
        <v>45172</v>
      </c>
      <c r="Q1116" t="s">
        <v>56</v>
      </c>
      <c r="R1116" s="35">
        <v>45172</v>
      </c>
      <c r="T1116" t="s">
        <v>63</v>
      </c>
      <c r="U1116">
        <v>500</v>
      </c>
      <c r="X1116">
        <v>5</v>
      </c>
      <c r="Y1116" t="s">
        <v>58</v>
      </c>
      <c r="AC1116" t="s">
        <v>59</v>
      </c>
      <c r="AL1116">
        <v>0</v>
      </c>
      <c r="AM1116">
        <v>0</v>
      </c>
    </row>
    <row r="1117" spans="1:39" x14ac:dyDescent="0.3">
      <c r="A1117">
        <v>1222930</v>
      </c>
      <c r="B1117" t="s">
        <v>1693</v>
      </c>
      <c r="C1117" t="s">
        <v>1694</v>
      </c>
      <c r="D1117">
        <v>2815209</v>
      </c>
      <c r="E1117" t="s">
        <v>70</v>
      </c>
      <c r="F1117" t="s">
        <v>70</v>
      </c>
      <c r="H1117" s="35">
        <v>41129</v>
      </c>
      <c r="I1117" t="s">
        <v>143</v>
      </c>
      <c r="J1117">
        <v>-12</v>
      </c>
      <c r="K1117" t="s">
        <v>11</v>
      </c>
      <c r="M1117" t="s">
        <v>69</v>
      </c>
      <c r="N1117">
        <v>4280038</v>
      </c>
      <c r="O1117" t="s">
        <v>524</v>
      </c>
      <c r="P1117" s="35">
        <v>45189</v>
      </c>
      <c r="Q1117" t="s">
        <v>56</v>
      </c>
      <c r="R1117" s="35">
        <v>43364</v>
      </c>
      <c r="T1117" t="s">
        <v>63</v>
      </c>
      <c r="U1117">
        <v>500</v>
      </c>
      <c r="X1117">
        <v>5</v>
      </c>
      <c r="Y1117" t="s">
        <v>58</v>
      </c>
      <c r="AC1117" t="s">
        <v>59</v>
      </c>
      <c r="AL1117">
        <v>0</v>
      </c>
      <c r="AM1117">
        <v>0</v>
      </c>
    </row>
    <row r="1118" spans="1:39" x14ac:dyDescent="0.3">
      <c r="A1118">
        <v>1342460</v>
      </c>
      <c r="B1118" t="s">
        <v>1695</v>
      </c>
      <c r="C1118" t="s">
        <v>251</v>
      </c>
      <c r="D1118">
        <v>4532387</v>
      </c>
      <c r="E1118" t="s">
        <v>70</v>
      </c>
      <c r="F1118" t="s">
        <v>70</v>
      </c>
      <c r="H1118" s="35">
        <v>41478</v>
      </c>
      <c r="I1118" t="s">
        <v>66</v>
      </c>
      <c r="J1118">
        <v>-11</v>
      </c>
      <c r="K1118" t="s">
        <v>11</v>
      </c>
      <c r="M1118" t="s">
        <v>54</v>
      </c>
      <c r="N1118">
        <v>4450295</v>
      </c>
      <c r="O1118" t="s">
        <v>514</v>
      </c>
      <c r="P1118" s="35">
        <v>45204</v>
      </c>
      <c r="Q1118" t="s">
        <v>56</v>
      </c>
      <c r="R1118" s="35">
        <v>44455</v>
      </c>
      <c r="T1118" t="s">
        <v>63</v>
      </c>
      <c r="U1118">
        <v>500</v>
      </c>
      <c r="X1118">
        <v>5</v>
      </c>
      <c r="Y1118" t="s">
        <v>58</v>
      </c>
      <c r="AC1118" t="s">
        <v>59</v>
      </c>
      <c r="AL1118">
        <v>0</v>
      </c>
      <c r="AM1118">
        <v>0</v>
      </c>
    </row>
    <row r="1119" spans="1:39" x14ac:dyDescent="0.3">
      <c r="A1119">
        <v>1522096</v>
      </c>
      <c r="B1119" t="s">
        <v>1696</v>
      </c>
      <c r="C1119" t="s">
        <v>636</v>
      </c>
      <c r="D1119">
        <v>3611437</v>
      </c>
      <c r="E1119" t="s">
        <v>76</v>
      </c>
      <c r="H1119" s="35">
        <v>41305</v>
      </c>
      <c r="I1119" t="s">
        <v>66</v>
      </c>
      <c r="J1119">
        <v>-11</v>
      </c>
      <c r="K1119" t="s">
        <v>6</v>
      </c>
      <c r="M1119" t="s">
        <v>77</v>
      </c>
      <c r="N1119">
        <v>4360002</v>
      </c>
      <c r="O1119" t="s">
        <v>78</v>
      </c>
      <c r="P1119" s="35">
        <v>45195</v>
      </c>
      <c r="Q1119" t="s">
        <v>56</v>
      </c>
      <c r="R1119" s="35">
        <v>45195</v>
      </c>
      <c r="T1119" t="s">
        <v>63</v>
      </c>
      <c r="U1119">
        <v>500</v>
      </c>
      <c r="X1119">
        <v>5</v>
      </c>
      <c r="Y1119" t="s">
        <v>58</v>
      </c>
      <c r="AC1119" t="s">
        <v>59</v>
      </c>
      <c r="AL1119">
        <v>0</v>
      </c>
      <c r="AM1119">
        <v>0</v>
      </c>
    </row>
    <row r="1120" spans="1:39" x14ac:dyDescent="0.3">
      <c r="A1120">
        <v>1342287</v>
      </c>
      <c r="B1120" t="s">
        <v>1697</v>
      </c>
      <c r="C1120" t="s">
        <v>1698</v>
      </c>
      <c r="D1120">
        <v>3732843</v>
      </c>
      <c r="E1120" t="s">
        <v>70</v>
      </c>
      <c r="F1120" t="s">
        <v>70</v>
      </c>
      <c r="H1120" s="35">
        <v>39810</v>
      </c>
      <c r="I1120" t="s">
        <v>98</v>
      </c>
      <c r="J1120">
        <v>-16</v>
      </c>
      <c r="K1120" t="s">
        <v>6</v>
      </c>
      <c r="M1120" t="s">
        <v>67</v>
      </c>
      <c r="N1120">
        <v>4370002</v>
      </c>
      <c r="O1120" t="s">
        <v>68</v>
      </c>
      <c r="P1120" s="35">
        <v>45174</v>
      </c>
      <c r="Q1120" t="s">
        <v>56</v>
      </c>
      <c r="R1120" s="35">
        <v>44455</v>
      </c>
      <c r="T1120" t="s">
        <v>63</v>
      </c>
      <c r="U1120">
        <v>753</v>
      </c>
      <c r="X1120">
        <v>7</v>
      </c>
      <c r="Y1120" t="s">
        <v>58</v>
      </c>
      <c r="AC1120" t="s">
        <v>59</v>
      </c>
      <c r="AL1120">
        <v>0</v>
      </c>
      <c r="AM1120">
        <v>0</v>
      </c>
    </row>
    <row r="1121" spans="1:39" x14ac:dyDescent="0.3">
      <c r="A1121">
        <v>1540040</v>
      </c>
      <c r="B1121" t="s">
        <v>1699</v>
      </c>
      <c r="C1121" t="s">
        <v>123</v>
      </c>
      <c r="D1121">
        <v>4538418</v>
      </c>
      <c r="E1121" t="s">
        <v>53</v>
      </c>
      <c r="H1121" s="35">
        <v>41101</v>
      </c>
      <c r="I1121" t="s">
        <v>143</v>
      </c>
      <c r="J1121">
        <v>-12</v>
      </c>
      <c r="K1121" t="s">
        <v>11</v>
      </c>
      <c r="M1121" t="s">
        <v>54</v>
      </c>
      <c r="N1121">
        <v>4450026</v>
      </c>
      <c r="O1121" t="s">
        <v>62</v>
      </c>
      <c r="P1121" s="35">
        <v>45219</v>
      </c>
      <c r="Q1121" t="s">
        <v>56</v>
      </c>
      <c r="R1121" s="35">
        <v>45219</v>
      </c>
      <c r="T1121" t="s">
        <v>63</v>
      </c>
      <c r="U1121">
        <v>500</v>
      </c>
      <c r="X1121">
        <v>5</v>
      </c>
      <c r="Y1121" t="s">
        <v>58</v>
      </c>
      <c r="AC1121" t="s">
        <v>59</v>
      </c>
      <c r="AL1121">
        <v>0</v>
      </c>
      <c r="AM1121">
        <v>0</v>
      </c>
    </row>
    <row r="1122" spans="1:39" x14ac:dyDescent="0.3">
      <c r="A1122">
        <v>1529546</v>
      </c>
      <c r="B1122" t="s">
        <v>1700</v>
      </c>
      <c r="C1122" t="s">
        <v>1701</v>
      </c>
      <c r="D1122">
        <v>4538311</v>
      </c>
      <c r="E1122" t="s">
        <v>70</v>
      </c>
      <c r="H1122" s="35">
        <v>41472</v>
      </c>
      <c r="I1122" t="s">
        <v>66</v>
      </c>
      <c r="J1122">
        <v>-11</v>
      </c>
      <c r="K1122" t="s">
        <v>11</v>
      </c>
      <c r="M1122" t="s">
        <v>54</v>
      </c>
      <c r="N1122">
        <v>4450285</v>
      </c>
      <c r="O1122" t="s">
        <v>228</v>
      </c>
      <c r="P1122" s="35">
        <v>45203</v>
      </c>
      <c r="Q1122" t="s">
        <v>56</v>
      </c>
      <c r="R1122" s="35">
        <v>45203</v>
      </c>
      <c r="T1122" t="s">
        <v>63</v>
      </c>
      <c r="U1122">
        <v>500</v>
      </c>
      <c r="X1122">
        <v>5</v>
      </c>
      <c r="Y1122" t="s">
        <v>58</v>
      </c>
      <c r="AC1122" t="s">
        <v>59</v>
      </c>
      <c r="AL1122">
        <v>0</v>
      </c>
      <c r="AM1122">
        <v>0</v>
      </c>
    </row>
    <row r="1123" spans="1:39" x14ac:dyDescent="0.3">
      <c r="A1123">
        <v>1356225</v>
      </c>
      <c r="B1123" t="s">
        <v>1702</v>
      </c>
      <c r="C1123" t="s">
        <v>459</v>
      </c>
      <c r="D1123">
        <v>369606</v>
      </c>
      <c r="E1123" t="s">
        <v>53</v>
      </c>
      <c r="F1123" t="s">
        <v>53</v>
      </c>
      <c r="H1123" s="35">
        <v>40459</v>
      </c>
      <c r="I1123" t="s">
        <v>110</v>
      </c>
      <c r="J1123">
        <v>-14</v>
      </c>
      <c r="K1123" t="s">
        <v>11</v>
      </c>
      <c r="M1123" t="s">
        <v>77</v>
      </c>
      <c r="N1123">
        <v>4360453</v>
      </c>
      <c r="O1123" t="s">
        <v>763</v>
      </c>
      <c r="P1123" s="35">
        <v>45182</v>
      </c>
      <c r="Q1123" t="s">
        <v>56</v>
      </c>
      <c r="R1123" s="35">
        <v>44471</v>
      </c>
      <c r="T1123" t="s">
        <v>63</v>
      </c>
      <c r="U1123">
        <v>500</v>
      </c>
      <c r="X1123">
        <v>5</v>
      </c>
      <c r="Y1123" t="s">
        <v>58</v>
      </c>
      <c r="AC1123" t="s">
        <v>59</v>
      </c>
      <c r="AL1123">
        <v>0</v>
      </c>
      <c r="AM1123">
        <v>0</v>
      </c>
    </row>
    <row r="1124" spans="1:39" x14ac:dyDescent="0.3">
      <c r="A1124">
        <v>1424335</v>
      </c>
      <c r="B1124" t="s">
        <v>1704</v>
      </c>
      <c r="C1124" t="s">
        <v>104</v>
      </c>
      <c r="D1124">
        <v>3733984</v>
      </c>
      <c r="E1124" t="s">
        <v>70</v>
      </c>
      <c r="F1124" t="s">
        <v>70</v>
      </c>
      <c r="H1124" s="35">
        <v>41619</v>
      </c>
      <c r="I1124" t="s">
        <v>66</v>
      </c>
      <c r="J1124">
        <v>-11</v>
      </c>
      <c r="K1124" t="s">
        <v>11</v>
      </c>
      <c r="M1124" t="s">
        <v>67</v>
      </c>
      <c r="N1124">
        <v>4370151</v>
      </c>
      <c r="O1124" t="s">
        <v>328</v>
      </c>
      <c r="P1124" s="35">
        <v>45179</v>
      </c>
      <c r="Q1124" t="s">
        <v>56</v>
      </c>
      <c r="R1124" s="35">
        <v>44818</v>
      </c>
      <c r="T1124" t="s">
        <v>63</v>
      </c>
      <c r="U1124">
        <v>500</v>
      </c>
      <c r="X1124">
        <v>5</v>
      </c>
      <c r="Y1124" t="s">
        <v>58</v>
      </c>
      <c r="AC1124" t="s">
        <v>59</v>
      </c>
      <c r="AL1124">
        <v>0</v>
      </c>
      <c r="AM1124">
        <v>0</v>
      </c>
    </row>
    <row r="1125" spans="1:39" x14ac:dyDescent="0.3">
      <c r="A1125">
        <v>1457585</v>
      </c>
      <c r="B1125" t="s">
        <v>1705</v>
      </c>
      <c r="C1125" t="s">
        <v>1706</v>
      </c>
      <c r="D1125">
        <v>4536043</v>
      </c>
      <c r="E1125" t="s">
        <v>70</v>
      </c>
      <c r="F1125" t="s">
        <v>70</v>
      </c>
      <c r="H1125" s="35">
        <v>42239</v>
      </c>
      <c r="I1125" t="s">
        <v>53</v>
      </c>
      <c r="J1125">
        <v>-9</v>
      </c>
      <c r="K1125" t="s">
        <v>6</v>
      </c>
      <c r="M1125" t="s">
        <v>54</v>
      </c>
      <c r="N1125">
        <v>4450751</v>
      </c>
      <c r="O1125" t="s">
        <v>187</v>
      </c>
      <c r="P1125" s="35">
        <v>45175</v>
      </c>
      <c r="Q1125" t="s">
        <v>56</v>
      </c>
      <c r="R1125" s="35">
        <v>44874</v>
      </c>
      <c r="T1125" t="s">
        <v>63</v>
      </c>
      <c r="U1125">
        <v>500</v>
      </c>
      <c r="X1125">
        <v>5</v>
      </c>
      <c r="Y1125" t="s">
        <v>58</v>
      </c>
      <c r="AC1125" t="s">
        <v>59</v>
      </c>
      <c r="AL1125">
        <v>0</v>
      </c>
      <c r="AM1125">
        <v>0</v>
      </c>
    </row>
    <row r="1126" spans="1:39" x14ac:dyDescent="0.3">
      <c r="A1126">
        <v>1264423</v>
      </c>
      <c r="B1126" t="s">
        <v>1705</v>
      </c>
      <c r="C1126" t="s">
        <v>299</v>
      </c>
      <c r="D1126">
        <v>4530873</v>
      </c>
      <c r="E1126" t="s">
        <v>70</v>
      </c>
      <c r="F1126" t="s">
        <v>70</v>
      </c>
      <c r="H1126" s="35">
        <v>41133</v>
      </c>
      <c r="I1126" t="s">
        <v>143</v>
      </c>
      <c r="J1126">
        <v>-12</v>
      </c>
      <c r="K1126" t="s">
        <v>11</v>
      </c>
      <c r="M1126" t="s">
        <v>54</v>
      </c>
      <c r="N1126">
        <v>4450751</v>
      </c>
      <c r="O1126" t="s">
        <v>187</v>
      </c>
      <c r="P1126" s="35">
        <v>45175</v>
      </c>
      <c r="Q1126" t="s">
        <v>56</v>
      </c>
      <c r="R1126" s="35">
        <v>43712</v>
      </c>
      <c r="T1126" t="s">
        <v>63</v>
      </c>
      <c r="U1126">
        <v>776</v>
      </c>
      <c r="X1126">
        <v>7</v>
      </c>
      <c r="Y1126" t="s">
        <v>58</v>
      </c>
      <c r="AB1126" s="35">
        <v>44743</v>
      </c>
      <c r="AC1126" t="s">
        <v>59</v>
      </c>
      <c r="AL1126">
        <v>0</v>
      </c>
      <c r="AM1126">
        <v>0</v>
      </c>
    </row>
    <row r="1127" spans="1:39" x14ac:dyDescent="0.3">
      <c r="A1127">
        <v>1048916</v>
      </c>
      <c r="B1127" t="s">
        <v>1705</v>
      </c>
      <c r="C1127" t="s">
        <v>1707</v>
      </c>
      <c r="D1127">
        <v>4526799</v>
      </c>
      <c r="E1127" t="s">
        <v>70</v>
      </c>
      <c r="F1127" t="s">
        <v>70</v>
      </c>
      <c r="H1127" s="35">
        <v>39002</v>
      </c>
      <c r="I1127" t="s">
        <v>94</v>
      </c>
      <c r="J1127">
        <v>-18</v>
      </c>
      <c r="K1127" t="s">
        <v>6</v>
      </c>
      <c r="M1127" t="s">
        <v>54</v>
      </c>
      <c r="N1127">
        <v>4450751</v>
      </c>
      <c r="O1127" t="s">
        <v>187</v>
      </c>
      <c r="P1127" s="35">
        <v>45175</v>
      </c>
      <c r="Q1127" t="s">
        <v>56</v>
      </c>
      <c r="R1127" s="35">
        <v>42082</v>
      </c>
      <c r="T1127" t="s">
        <v>63</v>
      </c>
      <c r="U1127">
        <v>1274</v>
      </c>
      <c r="X1127">
        <v>12</v>
      </c>
      <c r="Y1127" t="s">
        <v>58</v>
      </c>
      <c r="AB1127" s="35">
        <v>43647</v>
      </c>
      <c r="AC1127" t="s">
        <v>59</v>
      </c>
      <c r="AL1127">
        <v>0</v>
      </c>
      <c r="AM1127">
        <v>0</v>
      </c>
    </row>
    <row r="1128" spans="1:39" x14ac:dyDescent="0.3">
      <c r="A1128">
        <v>1293926</v>
      </c>
      <c r="B1128" t="s">
        <v>1708</v>
      </c>
      <c r="C1128" t="s">
        <v>159</v>
      </c>
      <c r="D1128">
        <v>2815700</v>
      </c>
      <c r="E1128" t="s">
        <v>53</v>
      </c>
      <c r="F1128" t="s">
        <v>53</v>
      </c>
      <c r="H1128" s="35">
        <v>40772</v>
      </c>
      <c r="I1128" t="s">
        <v>90</v>
      </c>
      <c r="J1128">
        <v>-13</v>
      </c>
      <c r="K1128" t="s">
        <v>11</v>
      </c>
      <c r="M1128" t="s">
        <v>69</v>
      </c>
      <c r="N1128">
        <v>4280359</v>
      </c>
      <c r="O1128" t="s">
        <v>321</v>
      </c>
      <c r="P1128" s="35">
        <v>45207</v>
      </c>
      <c r="Q1128" t="s">
        <v>56</v>
      </c>
      <c r="R1128" s="35">
        <v>43763</v>
      </c>
      <c r="T1128" t="s">
        <v>63</v>
      </c>
      <c r="U1128">
        <v>500</v>
      </c>
      <c r="X1128">
        <v>5</v>
      </c>
      <c r="Y1128" t="s">
        <v>58</v>
      </c>
      <c r="AC1128" t="s">
        <v>59</v>
      </c>
      <c r="AL1128">
        <v>0</v>
      </c>
      <c r="AM1128">
        <v>0</v>
      </c>
    </row>
    <row r="1129" spans="1:39" x14ac:dyDescent="0.3">
      <c r="A1129">
        <v>1323717</v>
      </c>
      <c r="B1129" t="s">
        <v>1709</v>
      </c>
      <c r="C1129" t="s">
        <v>93</v>
      </c>
      <c r="D1129">
        <v>3732433</v>
      </c>
      <c r="E1129" t="s">
        <v>70</v>
      </c>
      <c r="H1129" s="35">
        <v>40688</v>
      </c>
      <c r="I1129" t="s">
        <v>90</v>
      </c>
      <c r="J1129">
        <v>-13</v>
      </c>
      <c r="K1129" t="s">
        <v>11</v>
      </c>
      <c r="M1129" t="s">
        <v>67</v>
      </c>
      <c r="N1129">
        <v>4370566</v>
      </c>
      <c r="O1129" t="s">
        <v>111</v>
      </c>
      <c r="P1129" s="35">
        <v>45198</v>
      </c>
      <c r="Q1129" t="s">
        <v>56</v>
      </c>
      <c r="R1129" s="35">
        <v>44105</v>
      </c>
      <c r="S1129" s="35">
        <v>45113</v>
      </c>
      <c r="T1129" t="s">
        <v>57</v>
      </c>
      <c r="U1129">
        <v>500</v>
      </c>
      <c r="X1129">
        <v>5</v>
      </c>
      <c r="Y1129" t="s">
        <v>58</v>
      </c>
      <c r="AC1129" t="s">
        <v>59</v>
      </c>
      <c r="AL1129">
        <v>0</v>
      </c>
      <c r="AM1129">
        <v>0</v>
      </c>
    </row>
    <row r="1130" spans="1:39" x14ac:dyDescent="0.3">
      <c r="A1130">
        <v>1548793</v>
      </c>
      <c r="B1130" t="s">
        <v>1710</v>
      </c>
      <c r="C1130" t="s">
        <v>235</v>
      </c>
      <c r="D1130">
        <v>2817045</v>
      </c>
      <c r="E1130" t="s">
        <v>53</v>
      </c>
      <c r="H1130" s="35">
        <v>41436</v>
      </c>
      <c r="I1130" t="s">
        <v>66</v>
      </c>
      <c r="J1130">
        <v>-11</v>
      </c>
      <c r="K1130" t="s">
        <v>11</v>
      </c>
      <c r="M1130" t="s">
        <v>69</v>
      </c>
      <c r="N1130">
        <v>4280529</v>
      </c>
      <c r="O1130" t="s">
        <v>312</v>
      </c>
      <c r="P1130" s="35">
        <v>45251</v>
      </c>
      <c r="Q1130" t="s">
        <v>56</v>
      </c>
      <c r="R1130" s="35">
        <v>45251</v>
      </c>
      <c r="T1130" t="s">
        <v>63</v>
      </c>
      <c r="U1130">
        <v>500</v>
      </c>
      <c r="X1130">
        <v>5</v>
      </c>
      <c r="Y1130" t="s">
        <v>58</v>
      </c>
      <c r="AC1130" t="s">
        <v>59</v>
      </c>
      <c r="AL1130">
        <v>0</v>
      </c>
      <c r="AM1130">
        <v>0</v>
      </c>
    </row>
    <row r="1131" spans="1:39" x14ac:dyDescent="0.3">
      <c r="A1131">
        <v>1423619</v>
      </c>
      <c r="B1131" t="s">
        <v>1711</v>
      </c>
      <c r="C1131" t="s">
        <v>235</v>
      </c>
      <c r="D1131">
        <v>3733964</v>
      </c>
      <c r="E1131" t="s">
        <v>70</v>
      </c>
      <c r="F1131" t="s">
        <v>53</v>
      </c>
      <c r="H1131" s="35">
        <v>42257</v>
      </c>
      <c r="I1131" t="s">
        <v>53</v>
      </c>
      <c r="J1131">
        <v>-9</v>
      </c>
      <c r="K1131" t="s">
        <v>11</v>
      </c>
      <c r="M1131" t="s">
        <v>67</v>
      </c>
      <c r="N1131">
        <v>4370269</v>
      </c>
      <c r="O1131" t="s">
        <v>226</v>
      </c>
      <c r="P1131" s="35">
        <v>45178</v>
      </c>
      <c r="Q1131" t="s">
        <v>56</v>
      </c>
      <c r="R1131" s="35">
        <v>44818</v>
      </c>
      <c r="T1131" t="s">
        <v>63</v>
      </c>
      <c r="U1131">
        <v>505</v>
      </c>
      <c r="X1131">
        <v>5</v>
      </c>
      <c r="Y1131" t="s">
        <v>58</v>
      </c>
      <c r="AC1131" t="s">
        <v>59</v>
      </c>
      <c r="AL1131">
        <v>0</v>
      </c>
      <c r="AM1131">
        <v>0</v>
      </c>
    </row>
    <row r="1132" spans="1:39" x14ac:dyDescent="0.3">
      <c r="A1132">
        <v>1420087</v>
      </c>
      <c r="B1132" t="s">
        <v>1711</v>
      </c>
      <c r="C1132" t="s">
        <v>331</v>
      </c>
      <c r="D1132">
        <v>3733892</v>
      </c>
      <c r="E1132" t="s">
        <v>70</v>
      </c>
      <c r="F1132" t="s">
        <v>53</v>
      </c>
      <c r="H1132" s="35">
        <v>41440</v>
      </c>
      <c r="I1132" t="s">
        <v>66</v>
      </c>
      <c r="J1132">
        <v>-11</v>
      </c>
      <c r="K1132" t="s">
        <v>11</v>
      </c>
      <c r="M1132" t="s">
        <v>67</v>
      </c>
      <c r="N1132">
        <v>4370269</v>
      </c>
      <c r="O1132" t="s">
        <v>226</v>
      </c>
      <c r="P1132" s="35">
        <v>45178</v>
      </c>
      <c r="Q1132" t="s">
        <v>56</v>
      </c>
      <c r="R1132" s="35">
        <v>44811</v>
      </c>
      <c r="T1132" t="s">
        <v>63</v>
      </c>
      <c r="U1132">
        <v>616</v>
      </c>
      <c r="X1132">
        <v>6</v>
      </c>
      <c r="Y1132" t="s">
        <v>58</v>
      </c>
      <c r="AC1132" t="s">
        <v>59</v>
      </c>
      <c r="AL1132">
        <v>0</v>
      </c>
      <c r="AM1132">
        <v>0</v>
      </c>
    </row>
    <row r="1133" spans="1:39" x14ac:dyDescent="0.3">
      <c r="A1133">
        <v>1422589</v>
      </c>
      <c r="B1133" t="s">
        <v>1713</v>
      </c>
      <c r="C1133" t="s">
        <v>1714</v>
      </c>
      <c r="D1133">
        <v>2816350</v>
      </c>
      <c r="E1133" t="s">
        <v>53</v>
      </c>
      <c r="F1133" t="s">
        <v>53</v>
      </c>
      <c r="H1133" s="35">
        <v>41471</v>
      </c>
      <c r="I1133" t="s">
        <v>66</v>
      </c>
      <c r="J1133">
        <v>-11</v>
      </c>
      <c r="K1133" t="s">
        <v>11</v>
      </c>
      <c r="M1133" t="s">
        <v>69</v>
      </c>
      <c r="N1133">
        <v>4280004</v>
      </c>
      <c r="O1133" t="s">
        <v>99</v>
      </c>
      <c r="P1133" s="35">
        <v>45177</v>
      </c>
      <c r="Q1133" t="s">
        <v>56</v>
      </c>
      <c r="R1133" s="35">
        <v>44816</v>
      </c>
      <c r="T1133" t="s">
        <v>63</v>
      </c>
      <c r="U1133">
        <v>500</v>
      </c>
      <c r="X1133">
        <v>5</v>
      </c>
      <c r="Y1133" t="s">
        <v>58</v>
      </c>
      <c r="AC1133" t="s">
        <v>59</v>
      </c>
      <c r="AL1133">
        <v>1</v>
      </c>
      <c r="AM1133">
        <v>0</v>
      </c>
    </row>
    <row r="1134" spans="1:39" x14ac:dyDescent="0.3">
      <c r="A1134">
        <v>1319084</v>
      </c>
      <c r="B1134" t="s">
        <v>1715</v>
      </c>
      <c r="C1134" t="s">
        <v>1716</v>
      </c>
      <c r="D1134">
        <v>4531963</v>
      </c>
      <c r="E1134" t="s">
        <v>70</v>
      </c>
      <c r="F1134" t="s">
        <v>70</v>
      </c>
      <c r="H1134" s="35">
        <v>41549</v>
      </c>
      <c r="I1134" t="s">
        <v>66</v>
      </c>
      <c r="J1134">
        <v>-11</v>
      </c>
      <c r="K1134" t="s">
        <v>11</v>
      </c>
      <c r="M1134" t="s">
        <v>54</v>
      </c>
      <c r="N1134">
        <v>4450757</v>
      </c>
      <c r="O1134" t="s">
        <v>225</v>
      </c>
      <c r="P1134" s="35">
        <v>45181</v>
      </c>
      <c r="Q1134" t="s">
        <v>56</v>
      </c>
      <c r="R1134" s="35">
        <v>44093</v>
      </c>
      <c r="T1134" t="s">
        <v>63</v>
      </c>
      <c r="U1134">
        <v>500</v>
      </c>
      <c r="X1134">
        <v>5</v>
      </c>
      <c r="Y1134" t="s">
        <v>58</v>
      </c>
      <c r="AC1134" t="s">
        <v>59</v>
      </c>
      <c r="AL1134">
        <v>0</v>
      </c>
      <c r="AM1134">
        <v>0</v>
      </c>
    </row>
    <row r="1135" spans="1:39" x14ac:dyDescent="0.3">
      <c r="A1135">
        <v>1360576</v>
      </c>
      <c r="B1135" t="s">
        <v>1717</v>
      </c>
      <c r="C1135" t="s">
        <v>1718</v>
      </c>
      <c r="D1135">
        <v>4532590</v>
      </c>
      <c r="E1135" t="s">
        <v>70</v>
      </c>
      <c r="F1135" t="s">
        <v>70</v>
      </c>
      <c r="H1135" s="35">
        <v>40613</v>
      </c>
      <c r="I1135" t="s">
        <v>90</v>
      </c>
      <c r="J1135">
        <v>-13</v>
      </c>
      <c r="K1135" t="s">
        <v>6</v>
      </c>
      <c r="M1135" t="s">
        <v>54</v>
      </c>
      <c r="N1135">
        <v>4450773</v>
      </c>
      <c r="O1135" t="s">
        <v>397</v>
      </c>
      <c r="P1135" s="35">
        <v>45190</v>
      </c>
      <c r="Q1135" t="s">
        <v>56</v>
      </c>
      <c r="R1135" s="35">
        <v>44477</v>
      </c>
      <c r="T1135" t="s">
        <v>63</v>
      </c>
      <c r="U1135">
        <v>500</v>
      </c>
      <c r="X1135">
        <v>5</v>
      </c>
      <c r="Y1135" t="s">
        <v>58</v>
      </c>
      <c r="AC1135" t="s">
        <v>59</v>
      </c>
      <c r="AL1135">
        <v>0</v>
      </c>
      <c r="AM1135">
        <v>0</v>
      </c>
    </row>
    <row r="1136" spans="1:39" x14ac:dyDescent="0.3">
      <c r="A1136">
        <v>1543076</v>
      </c>
      <c r="B1136" t="s">
        <v>1719</v>
      </c>
      <c r="C1136" t="s">
        <v>739</v>
      </c>
      <c r="D1136">
        <v>4538453</v>
      </c>
      <c r="E1136" t="s">
        <v>53</v>
      </c>
      <c r="H1136" s="35">
        <v>40770</v>
      </c>
      <c r="I1136" t="s">
        <v>90</v>
      </c>
      <c r="J1136">
        <v>-13</v>
      </c>
      <c r="K1136" t="s">
        <v>11</v>
      </c>
      <c r="M1136" t="s">
        <v>54</v>
      </c>
      <c r="N1136">
        <v>4450772</v>
      </c>
      <c r="O1136" t="s">
        <v>926</v>
      </c>
      <c r="P1136" s="35">
        <v>45231</v>
      </c>
      <c r="Q1136" t="s">
        <v>56</v>
      </c>
      <c r="R1136" s="35">
        <v>45231</v>
      </c>
      <c r="T1136" t="s">
        <v>63</v>
      </c>
      <c r="U1136">
        <v>500</v>
      </c>
      <c r="X1136">
        <v>5</v>
      </c>
      <c r="Y1136" t="s">
        <v>58</v>
      </c>
      <c r="AC1136" t="s">
        <v>59</v>
      </c>
      <c r="AL1136">
        <v>1</v>
      </c>
      <c r="AM1136">
        <v>0</v>
      </c>
    </row>
    <row r="1137" spans="1:39" x14ac:dyDescent="0.3">
      <c r="A1137">
        <v>1512761</v>
      </c>
      <c r="B1137" t="s">
        <v>1720</v>
      </c>
      <c r="C1137" t="s">
        <v>1721</v>
      </c>
      <c r="D1137">
        <v>4115885</v>
      </c>
      <c r="E1137" t="s">
        <v>53</v>
      </c>
      <c r="H1137" s="35">
        <v>41118</v>
      </c>
      <c r="I1137" t="s">
        <v>143</v>
      </c>
      <c r="J1137">
        <v>-12</v>
      </c>
      <c r="K1137" t="s">
        <v>6</v>
      </c>
      <c r="M1137" t="s">
        <v>181</v>
      </c>
      <c r="N1137">
        <v>4410696</v>
      </c>
      <c r="O1137" t="s">
        <v>227</v>
      </c>
      <c r="P1137" s="35">
        <v>45184</v>
      </c>
      <c r="Q1137" t="s">
        <v>56</v>
      </c>
      <c r="R1137" s="35">
        <v>45184</v>
      </c>
      <c r="S1137" s="35">
        <v>45177</v>
      </c>
      <c r="T1137" t="s">
        <v>57</v>
      </c>
      <c r="U1137">
        <v>500</v>
      </c>
      <c r="X1137">
        <v>5</v>
      </c>
      <c r="Y1137" t="s">
        <v>58</v>
      </c>
      <c r="AC1137" t="s">
        <v>59</v>
      </c>
      <c r="AL1137">
        <v>0</v>
      </c>
      <c r="AM1137">
        <v>0</v>
      </c>
    </row>
    <row r="1138" spans="1:39" x14ac:dyDescent="0.3">
      <c r="A1138">
        <v>1117067</v>
      </c>
      <c r="B1138" t="s">
        <v>1722</v>
      </c>
      <c r="C1138" t="s">
        <v>127</v>
      </c>
      <c r="D1138">
        <v>189122</v>
      </c>
      <c r="E1138" t="s">
        <v>53</v>
      </c>
      <c r="F1138" t="s">
        <v>53</v>
      </c>
      <c r="H1138" s="35">
        <v>38523</v>
      </c>
      <c r="I1138" t="s">
        <v>262</v>
      </c>
      <c r="J1138">
        <v>-19</v>
      </c>
      <c r="K1138" t="s">
        <v>11</v>
      </c>
      <c r="M1138" t="s">
        <v>71</v>
      </c>
      <c r="N1138">
        <v>4180734</v>
      </c>
      <c r="O1138" t="s">
        <v>370</v>
      </c>
      <c r="P1138" s="35">
        <v>45228</v>
      </c>
      <c r="Q1138" t="s">
        <v>56</v>
      </c>
      <c r="R1138" s="35">
        <v>42627</v>
      </c>
      <c r="S1138" s="35">
        <v>45189</v>
      </c>
      <c r="T1138" t="s">
        <v>57</v>
      </c>
      <c r="U1138">
        <v>500</v>
      </c>
      <c r="X1138">
        <v>5</v>
      </c>
      <c r="Y1138" t="s">
        <v>58</v>
      </c>
      <c r="AC1138" t="s">
        <v>59</v>
      </c>
      <c r="AL1138">
        <v>0</v>
      </c>
      <c r="AM1138">
        <v>0</v>
      </c>
    </row>
    <row r="1139" spans="1:39" x14ac:dyDescent="0.3">
      <c r="A1139">
        <v>1529410</v>
      </c>
      <c r="B1139" t="s">
        <v>1723</v>
      </c>
      <c r="C1139" t="s">
        <v>726</v>
      </c>
      <c r="D1139">
        <v>4115990</v>
      </c>
      <c r="E1139" t="s">
        <v>53</v>
      </c>
      <c r="H1139" s="35">
        <v>40079</v>
      </c>
      <c r="I1139" t="s">
        <v>102</v>
      </c>
      <c r="J1139">
        <v>-15</v>
      </c>
      <c r="K1139" t="s">
        <v>11</v>
      </c>
      <c r="M1139" t="s">
        <v>181</v>
      </c>
      <c r="N1139">
        <v>4410730</v>
      </c>
      <c r="O1139" t="s">
        <v>653</v>
      </c>
      <c r="P1139" s="35">
        <v>45203</v>
      </c>
      <c r="Q1139" t="s">
        <v>56</v>
      </c>
      <c r="R1139" s="35">
        <v>45203</v>
      </c>
      <c r="T1139" t="s">
        <v>63</v>
      </c>
      <c r="U1139">
        <v>500</v>
      </c>
      <c r="X1139">
        <v>5</v>
      </c>
      <c r="Y1139" t="s">
        <v>58</v>
      </c>
      <c r="AC1139" t="s">
        <v>59</v>
      </c>
      <c r="AL1139">
        <v>0</v>
      </c>
      <c r="AM1139">
        <v>0</v>
      </c>
    </row>
    <row r="1140" spans="1:39" x14ac:dyDescent="0.3">
      <c r="A1140">
        <v>972952</v>
      </c>
      <c r="B1140" t="s">
        <v>1724</v>
      </c>
      <c r="C1140" t="s">
        <v>1725</v>
      </c>
      <c r="D1140">
        <v>4525189</v>
      </c>
      <c r="E1140" t="s">
        <v>70</v>
      </c>
      <c r="F1140" t="s">
        <v>70</v>
      </c>
      <c r="H1140" s="35">
        <v>38457</v>
      </c>
      <c r="I1140" t="s">
        <v>262</v>
      </c>
      <c r="J1140">
        <v>-19</v>
      </c>
      <c r="K1140" t="s">
        <v>11</v>
      </c>
      <c r="M1140" t="s">
        <v>54</v>
      </c>
      <c r="N1140">
        <v>4450757</v>
      </c>
      <c r="O1140" t="s">
        <v>225</v>
      </c>
      <c r="P1140" s="35">
        <v>45205</v>
      </c>
      <c r="Q1140" t="s">
        <v>56</v>
      </c>
      <c r="R1140" s="35">
        <v>41561</v>
      </c>
      <c r="S1140" s="35">
        <v>45205</v>
      </c>
      <c r="T1140" t="s">
        <v>57</v>
      </c>
      <c r="U1140">
        <v>1001</v>
      </c>
      <c r="X1140">
        <v>10</v>
      </c>
      <c r="Y1140" t="s">
        <v>58</v>
      </c>
      <c r="AC1140" t="s">
        <v>59</v>
      </c>
      <c r="AL1140">
        <v>0</v>
      </c>
      <c r="AM1140">
        <v>0</v>
      </c>
    </row>
    <row r="1141" spans="1:39" x14ac:dyDescent="0.3">
      <c r="A1141">
        <v>1529337</v>
      </c>
      <c r="B1141" t="s">
        <v>1726</v>
      </c>
      <c r="C1141" t="s">
        <v>1727</v>
      </c>
      <c r="D1141">
        <v>3736339</v>
      </c>
      <c r="E1141" t="s">
        <v>53</v>
      </c>
      <c r="H1141" s="35">
        <v>42533</v>
      </c>
      <c r="I1141" t="s">
        <v>53</v>
      </c>
      <c r="J1141">
        <v>-9</v>
      </c>
      <c r="K1141" t="s">
        <v>11</v>
      </c>
      <c r="M1141" t="s">
        <v>67</v>
      </c>
      <c r="N1141">
        <v>4370269</v>
      </c>
      <c r="O1141" t="s">
        <v>226</v>
      </c>
      <c r="P1141" s="35">
        <v>45203</v>
      </c>
      <c r="Q1141" t="s">
        <v>56</v>
      </c>
      <c r="R1141" s="35">
        <v>45203</v>
      </c>
      <c r="T1141" t="s">
        <v>63</v>
      </c>
      <c r="U1141">
        <v>500</v>
      </c>
      <c r="X1141">
        <v>5</v>
      </c>
      <c r="Y1141" t="s">
        <v>58</v>
      </c>
      <c r="AC1141" t="s">
        <v>59</v>
      </c>
      <c r="AL1141">
        <v>0</v>
      </c>
      <c r="AM1141">
        <v>0</v>
      </c>
    </row>
    <row r="1142" spans="1:39" x14ac:dyDescent="0.3">
      <c r="A1142">
        <v>1433720</v>
      </c>
      <c r="B1142" t="s">
        <v>1726</v>
      </c>
      <c r="C1142" t="s">
        <v>1728</v>
      </c>
      <c r="D1142">
        <v>3734285</v>
      </c>
      <c r="E1142" t="s">
        <v>53</v>
      </c>
      <c r="F1142" t="s">
        <v>53</v>
      </c>
      <c r="H1142" s="35">
        <v>40890</v>
      </c>
      <c r="I1142" t="s">
        <v>90</v>
      </c>
      <c r="J1142">
        <v>-13</v>
      </c>
      <c r="K1142" t="s">
        <v>6</v>
      </c>
      <c r="M1142" t="s">
        <v>67</v>
      </c>
      <c r="N1142">
        <v>4370269</v>
      </c>
      <c r="O1142" t="s">
        <v>226</v>
      </c>
      <c r="P1142" s="35">
        <v>45178</v>
      </c>
      <c r="Q1142" t="s">
        <v>56</v>
      </c>
      <c r="R1142" s="35">
        <v>44828</v>
      </c>
      <c r="T1142" t="s">
        <v>63</v>
      </c>
      <c r="U1142">
        <v>500</v>
      </c>
      <c r="X1142">
        <v>5</v>
      </c>
      <c r="Y1142" t="s">
        <v>58</v>
      </c>
      <c r="AC1142" t="s">
        <v>59</v>
      </c>
      <c r="AL1142">
        <v>0</v>
      </c>
      <c r="AM1142">
        <v>0</v>
      </c>
    </row>
    <row r="1143" spans="1:39" x14ac:dyDescent="0.3">
      <c r="A1143">
        <v>1271486</v>
      </c>
      <c r="B1143" t="s">
        <v>1729</v>
      </c>
      <c r="C1143" t="s">
        <v>1190</v>
      </c>
      <c r="D1143">
        <v>3731261</v>
      </c>
      <c r="E1143" t="s">
        <v>53</v>
      </c>
      <c r="H1143" s="35">
        <v>40972</v>
      </c>
      <c r="I1143" t="s">
        <v>143</v>
      </c>
      <c r="J1143">
        <v>-12</v>
      </c>
      <c r="K1143" t="s">
        <v>11</v>
      </c>
      <c r="M1143" t="s">
        <v>67</v>
      </c>
      <c r="N1143">
        <v>4370002</v>
      </c>
      <c r="O1143" t="s">
        <v>68</v>
      </c>
      <c r="P1143" s="35">
        <v>45235</v>
      </c>
      <c r="Q1143" t="s">
        <v>56</v>
      </c>
      <c r="R1143" s="35">
        <v>43727</v>
      </c>
      <c r="T1143" t="s">
        <v>63</v>
      </c>
      <c r="U1143">
        <v>500</v>
      </c>
      <c r="X1143">
        <v>5</v>
      </c>
      <c r="Y1143" t="s">
        <v>58</v>
      </c>
      <c r="AC1143" t="s">
        <v>59</v>
      </c>
      <c r="AL1143">
        <v>0</v>
      </c>
      <c r="AM1143">
        <v>0</v>
      </c>
    </row>
    <row r="1144" spans="1:39" x14ac:dyDescent="0.3">
      <c r="A1144">
        <v>915705</v>
      </c>
      <c r="B1144" t="s">
        <v>1729</v>
      </c>
      <c r="C1144" t="s">
        <v>89</v>
      </c>
      <c r="D1144">
        <v>4524202</v>
      </c>
      <c r="E1144" t="s">
        <v>70</v>
      </c>
      <c r="F1144" t="s">
        <v>70</v>
      </c>
      <c r="H1144" s="35">
        <v>39344</v>
      </c>
      <c r="I1144" t="s">
        <v>125</v>
      </c>
      <c r="J1144">
        <v>-17</v>
      </c>
      <c r="K1144" t="s">
        <v>11</v>
      </c>
      <c r="M1144" t="s">
        <v>54</v>
      </c>
      <c r="N1144">
        <v>4450759</v>
      </c>
      <c r="O1144" t="s">
        <v>499</v>
      </c>
      <c r="P1144" s="35">
        <v>45170</v>
      </c>
      <c r="Q1144" t="s">
        <v>56</v>
      </c>
      <c r="R1144" s="35">
        <v>41202</v>
      </c>
      <c r="T1144" t="s">
        <v>63</v>
      </c>
      <c r="U1144">
        <v>871</v>
      </c>
      <c r="X1144">
        <v>8</v>
      </c>
      <c r="Y1144" t="s">
        <v>58</v>
      </c>
      <c r="AB1144" s="35">
        <v>45108</v>
      </c>
      <c r="AC1144" t="s">
        <v>59</v>
      </c>
      <c r="AL1144">
        <v>0</v>
      </c>
      <c r="AM1144">
        <v>0</v>
      </c>
    </row>
    <row r="1145" spans="1:39" x14ac:dyDescent="0.3">
      <c r="A1145">
        <v>1262803</v>
      </c>
      <c r="B1145" t="s">
        <v>1729</v>
      </c>
      <c r="C1145" t="s">
        <v>640</v>
      </c>
      <c r="D1145">
        <v>4530804</v>
      </c>
      <c r="E1145" t="s">
        <v>53</v>
      </c>
      <c r="H1145" s="35">
        <v>40813</v>
      </c>
      <c r="I1145" t="s">
        <v>90</v>
      </c>
      <c r="J1145">
        <v>-13</v>
      </c>
      <c r="K1145" t="s">
        <v>11</v>
      </c>
      <c r="M1145" t="s">
        <v>54</v>
      </c>
      <c r="N1145">
        <v>4450410</v>
      </c>
      <c r="O1145" t="s">
        <v>81</v>
      </c>
      <c r="P1145" s="35">
        <v>45260</v>
      </c>
      <c r="Q1145" t="s">
        <v>56</v>
      </c>
      <c r="R1145" s="35">
        <v>43643</v>
      </c>
      <c r="T1145" t="s">
        <v>82</v>
      </c>
      <c r="U1145">
        <v>500</v>
      </c>
      <c r="X1145">
        <v>5</v>
      </c>
      <c r="Y1145" t="s">
        <v>58</v>
      </c>
      <c r="AC1145" t="s">
        <v>59</v>
      </c>
      <c r="AL1145">
        <v>0</v>
      </c>
      <c r="AM1145">
        <v>0</v>
      </c>
    </row>
    <row r="1146" spans="1:39" x14ac:dyDescent="0.3">
      <c r="A1146">
        <v>1343675</v>
      </c>
      <c r="B1146" t="s">
        <v>1730</v>
      </c>
      <c r="C1146" t="s">
        <v>543</v>
      </c>
      <c r="D1146">
        <v>2816025</v>
      </c>
      <c r="E1146" t="s">
        <v>70</v>
      </c>
      <c r="F1146" t="s">
        <v>70</v>
      </c>
      <c r="H1146" s="35">
        <v>41966</v>
      </c>
      <c r="I1146" t="s">
        <v>85</v>
      </c>
      <c r="J1146">
        <v>-10</v>
      </c>
      <c r="K1146" t="s">
        <v>11</v>
      </c>
      <c r="M1146" t="s">
        <v>69</v>
      </c>
      <c r="N1146">
        <v>4280322</v>
      </c>
      <c r="O1146" t="s">
        <v>324</v>
      </c>
      <c r="P1146" s="35">
        <v>45187</v>
      </c>
      <c r="Q1146" t="s">
        <v>56</v>
      </c>
      <c r="R1146" s="35">
        <v>44458</v>
      </c>
      <c r="T1146" t="s">
        <v>63</v>
      </c>
      <c r="U1146">
        <v>521</v>
      </c>
      <c r="X1146">
        <v>5</v>
      </c>
      <c r="Y1146" t="s">
        <v>58</v>
      </c>
      <c r="AC1146" t="s">
        <v>59</v>
      </c>
      <c r="AL1146">
        <v>0</v>
      </c>
      <c r="AM1146">
        <v>0</v>
      </c>
    </row>
    <row r="1147" spans="1:39" x14ac:dyDescent="0.3">
      <c r="A1147">
        <v>1556703</v>
      </c>
      <c r="B1147" t="s">
        <v>1731</v>
      </c>
      <c r="C1147" t="s">
        <v>1732</v>
      </c>
      <c r="D1147">
        <v>4116139</v>
      </c>
      <c r="E1147" t="s">
        <v>53</v>
      </c>
      <c r="H1147" s="35">
        <v>40376</v>
      </c>
      <c r="I1147" t="s">
        <v>110</v>
      </c>
      <c r="J1147">
        <v>-14</v>
      </c>
      <c r="K1147" t="s">
        <v>11</v>
      </c>
      <c r="M1147" t="s">
        <v>181</v>
      </c>
      <c r="N1147">
        <v>4410016</v>
      </c>
      <c r="O1147" t="s">
        <v>793</v>
      </c>
      <c r="P1147" s="35">
        <v>45289</v>
      </c>
      <c r="Q1147" t="s">
        <v>56</v>
      </c>
      <c r="R1147" s="35">
        <v>45289</v>
      </c>
      <c r="T1147" t="s">
        <v>63</v>
      </c>
      <c r="U1147">
        <v>500</v>
      </c>
      <c r="X1147">
        <v>5</v>
      </c>
      <c r="Y1147" t="s">
        <v>58</v>
      </c>
      <c r="AC1147" t="s">
        <v>59</v>
      </c>
      <c r="AL1147">
        <v>0</v>
      </c>
      <c r="AM1147">
        <v>0</v>
      </c>
    </row>
    <row r="1148" spans="1:39" x14ac:dyDescent="0.3">
      <c r="A1148">
        <v>1520424</v>
      </c>
      <c r="B1148" t="s">
        <v>1733</v>
      </c>
      <c r="C1148" t="s">
        <v>709</v>
      </c>
      <c r="D1148">
        <v>4538204</v>
      </c>
      <c r="E1148" t="s">
        <v>53</v>
      </c>
      <c r="H1148" s="35">
        <v>42233</v>
      </c>
      <c r="I1148" t="s">
        <v>53</v>
      </c>
      <c r="J1148">
        <v>-9</v>
      </c>
      <c r="K1148" t="s">
        <v>11</v>
      </c>
      <c r="M1148" t="s">
        <v>54</v>
      </c>
      <c r="N1148">
        <v>4450768</v>
      </c>
      <c r="O1148" t="s">
        <v>257</v>
      </c>
      <c r="P1148" s="35">
        <v>45193</v>
      </c>
      <c r="Q1148" t="s">
        <v>56</v>
      </c>
      <c r="R1148" s="35">
        <v>45193</v>
      </c>
      <c r="T1148" t="s">
        <v>63</v>
      </c>
      <c r="U1148">
        <v>500</v>
      </c>
      <c r="X1148">
        <v>5</v>
      </c>
      <c r="Y1148" t="s">
        <v>58</v>
      </c>
      <c r="AC1148" t="s">
        <v>59</v>
      </c>
      <c r="AL1148">
        <v>0</v>
      </c>
      <c r="AM1148">
        <v>0</v>
      </c>
    </row>
    <row r="1149" spans="1:39" x14ac:dyDescent="0.3">
      <c r="A1149">
        <v>1507425</v>
      </c>
      <c r="B1149" t="s">
        <v>1734</v>
      </c>
      <c r="C1149" t="s">
        <v>192</v>
      </c>
      <c r="D1149">
        <v>3735930</v>
      </c>
      <c r="E1149" t="s">
        <v>70</v>
      </c>
      <c r="H1149" s="35">
        <v>40633</v>
      </c>
      <c r="I1149" t="s">
        <v>90</v>
      </c>
      <c r="J1149">
        <v>-13</v>
      </c>
      <c r="K1149" t="s">
        <v>11</v>
      </c>
      <c r="M1149" t="s">
        <v>67</v>
      </c>
      <c r="N1149">
        <v>4370102</v>
      </c>
      <c r="O1149" t="s">
        <v>498</v>
      </c>
      <c r="P1149" s="35">
        <v>45175</v>
      </c>
      <c r="Q1149" t="s">
        <v>56</v>
      </c>
      <c r="R1149" s="35">
        <v>45175</v>
      </c>
      <c r="T1149" t="s">
        <v>63</v>
      </c>
      <c r="U1149">
        <v>524</v>
      </c>
      <c r="X1149">
        <v>5</v>
      </c>
      <c r="Y1149" t="s">
        <v>58</v>
      </c>
      <c r="AC1149" t="s">
        <v>59</v>
      </c>
      <c r="AL1149">
        <v>0</v>
      </c>
      <c r="AM1149">
        <v>0</v>
      </c>
    </row>
    <row r="1150" spans="1:39" x14ac:dyDescent="0.3">
      <c r="A1150">
        <v>1424522</v>
      </c>
      <c r="B1150" t="s">
        <v>1735</v>
      </c>
      <c r="C1150" t="s">
        <v>696</v>
      </c>
      <c r="D1150">
        <v>4115385</v>
      </c>
      <c r="E1150" t="s">
        <v>53</v>
      </c>
      <c r="F1150" t="s">
        <v>53</v>
      </c>
      <c r="H1150" s="35">
        <v>40039</v>
      </c>
      <c r="I1150" t="s">
        <v>102</v>
      </c>
      <c r="J1150">
        <v>-15</v>
      </c>
      <c r="K1150" t="s">
        <v>11</v>
      </c>
      <c r="M1150" t="s">
        <v>181</v>
      </c>
      <c r="N1150">
        <v>4410466</v>
      </c>
      <c r="O1150" t="s">
        <v>236</v>
      </c>
      <c r="P1150" s="35">
        <v>45176</v>
      </c>
      <c r="Q1150" t="s">
        <v>56</v>
      </c>
      <c r="R1150" s="35">
        <v>44819</v>
      </c>
      <c r="T1150" t="s">
        <v>63</v>
      </c>
      <c r="U1150">
        <v>500</v>
      </c>
      <c r="X1150">
        <v>5</v>
      </c>
      <c r="Y1150" t="s">
        <v>58</v>
      </c>
      <c r="AC1150" t="s">
        <v>59</v>
      </c>
      <c r="AL1150">
        <v>0</v>
      </c>
      <c r="AM1150">
        <v>0</v>
      </c>
    </row>
    <row r="1151" spans="1:39" x14ac:dyDescent="0.3">
      <c r="A1151">
        <v>1429327</v>
      </c>
      <c r="B1151" t="s">
        <v>1735</v>
      </c>
      <c r="C1151" t="s">
        <v>1736</v>
      </c>
      <c r="D1151">
        <v>3734194</v>
      </c>
      <c r="E1151" t="s">
        <v>53</v>
      </c>
      <c r="F1151" t="s">
        <v>53</v>
      </c>
      <c r="H1151" s="35">
        <v>41766</v>
      </c>
      <c r="I1151" t="s">
        <v>85</v>
      </c>
      <c r="J1151">
        <v>-10</v>
      </c>
      <c r="K1151" t="s">
        <v>11</v>
      </c>
      <c r="M1151" t="s">
        <v>67</v>
      </c>
      <c r="N1151">
        <v>4370015</v>
      </c>
      <c r="O1151" t="s">
        <v>561</v>
      </c>
      <c r="P1151" s="35">
        <v>45187</v>
      </c>
      <c r="Q1151" t="s">
        <v>56</v>
      </c>
      <c r="R1151" s="35">
        <v>44824</v>
      </c>
      <c r="T1151" t="s">
        <v>63</v>
      </c>
      <c r="U1151">
        <v>500</v>
      </c>
      <c r="X1151">
        <v>5</v>
      </c>
      <c r="Y1151" t="s">
        <v>58</v>
      </c>
      <c r="AC1151" t="s">
        <v>59</v>
      </c>
      <c r="AL1151">
        <v>0</v>
      </c>
      <c r="AM1151">
        <v>0</v>
      </c>
    </row>
    <row r="1152" spans="1:39" x14ac:dyDescent="0.3">
      <c r="A1152">
        <v>1545041</v>
      </c>
      <c r="B1152" t="s">
        <v>1737</v>
      </c>
      <c r="C1152" t="s">
        <v>127</v>
      </c>
      <c r="D1152">
        <v>3611697</v>
      </c>
      <c r="E1152" t="s">
        <v>53</v>
      </c>
      <c r="H1152" s="35">
        <v>41564</v>
      </c>
      <c r="I1152" t="s">
        <v>66</v>
      </c>
      <c r="J1152">
        <v>-11</v>
      </c>
      <c r="K1152" t="s">
        <v>11</v>
      </c>
      <c r="M1152" t="s">
        <v>77</v>
      </c>
      <c r="N1152">
        <v>4360653</v>
      </c>
      <c r="O1152" t="s">
        <v>366</v>
      </c>
      <c r="P1152" s="35">
        <v>45240</v>
      </c>
      <c r="Q1152" t="s">
        <v>56</v>
      </c>
      <c r="R1152" s="35">
        <v>45240</v>
      </c>
      <c r="T1152" t="s">
        <v>63</v>
      </c>
      <c r="U1152">
        <v>500</v>
      </c>
      <c r="X1152">
        <v>5</v>
      </c>
      <c r="Y1152" t="s">
        <v>58</v>
      </c>
      <c r="AC1152" t="s">
        <v>59</v>
      </c>
      <c r="AL1152">
        <v>0</v>
      </c>
      <c r="AM1152">
        <v>0</v>
      </c>
    </row>
    <row r="1153" spans="1:39" x14ac:dyDescent="0.3">
      <c r="A1153">
        <v>1523847</v>
      </c>
      <c r="B1153" t="s">
        <v>1738</v>
      </c>
      <c r="C1153" t="s">
        <v>1739</v>
      </c>
      <c r="D1153">
        <v>3736219</v>
      </c>
      <c r="E1153" t="s">
        <v>53</v>
      </c>
      <c r="H1153" s="35">
        <v>39778</v>
      </c>
      <c r="I1153" t="s">
        <v>98</v>
      </c>
      <c r="J1153">
        <v>-16</v>
      </c>
      <c r="K1153" t="s">
        <v>6</v>
      </c>
      <c r="M1153" t="s">
        <v>67</v>
      </c>
      <c r="N1153">
        <v>4370548</v>
      </c>
      <c r="O1153" t="s">
        <v>590</v>
      </c>
      <c r="P1153" s="35">
        <v>45197</v>
      </c>
      <c r="Q1153" t="s">
        <v>56</v>
      </c>
      <c r="R1153" s="35">
        <v>45197</v>
      </c>
      <c r="S1153" s="35">
        <v>45181</v>
      </c>
      <c r="T1153" t="s">
        <v>57</v>
      </c>
      <c r="U1153">
        <v>500</v>
      </c>
      <c r="X1153">
        <v>5</v>
      </c>
      <c r="Y1153" t="s">
        <v>58</v>
      </c>
      <c r="AC1153" t="s">
        <v>59</v>
      </c>
      <c r="AL1153">
        <v>0</v>
      </c>
      <c r="AM1153">
        <v>0</v>
      </c>
    </row>
    <row r="1154" spans="1:39" x14ac:dyDescent="0.3">
      <c r="A1154">
        <v>1370049</v>
      </c>
      <c r="B1154" t="s">
        <v>1740</v>
      </c>
      <c r="C1154" t="s">
        <v>1012</v>
      </c>
      <c r="D1154">
        <v>3610021</v>
      </c>
      <c r="E1154" t="s">
        <v>70</v>
      </c>
      <c r="F1154" t="s">
        <v>70</v>
      </c>
      <c r="H1154" s="35">
        <v>39855</v>
      </c>
      <c r="I1154" t="s">
        <v>102</v>
      </c>
      <c r="J1154">
        <v>-15</v>
      </c>
      <c r="K1154" t="s">
        <v>11</v>
      </c>
      <c r="M1154" t="s">
        <v>77</v>
      </c>
      <c r="N1154">
        <v>4360727</v>
      </c>
      <c r="O1154" t="s">
        <v>1043</v>
      </c>
      <c r="P1154" s="35">
        <v>45177</v>
      </c>
      <c r="Q1154" t="s">
        <v>56</v>
      </c>
      <c r="R1154" s="35">
        <v>44494</v>
      </c>
      <c r="T1154" t="s">
        <v>63</v>
      </c>
      <c r="U1154">
        <v>502</v>
      </c>
      <c r="X1154">
        <v>5</v>
      </c>
      <c r="Y1154" t="s">
        <v>58</v>
      </c>
      <c r="AC1154" t="s">
        <v>59</v>
      </c>
      <c r="AL1154">
        <v>0</v>
      </c>
      <c r="AM1154">
        <v>0</v>
      </c>
    </row>
    <row r="1155" spans="1:39" x14ac:dyDescent="0.3">
      <c r="A1155">
        <v>1128154</v>
      </c>
      <c r="B1155" t="s">
        <v>1741</v>
      </c>
      <c r="C1155" t="s">
        <v>202</v>
      </c>
      <c r="D1155">
        <v>4528358</v>
      </c>
      <c r="E1155" t="s">
        <v>70</v>
      </c>
      <c r="F1155" t="s">
        <v>70</v>
      </c>
      <c r="H1155" s="35">
        <v>40397</v>
      </c>
      <c r="I1155" t="s">
        <v>110</v>
      </c>
      <c r="J1155">
        <v>-14</v>
      </c>
      <c r="K1155" t="s">
        <v>11</v>
      </c>
      <c r="M1155" t="s">
        <v>54</v>
      </c>
      <c r="N1155">
        <v>4450410</v>
      </c>
      <c r="O1155" t="s">
        <v>81</v>
      </c>
      <c r="P1155" s="35">
        <v>45170</v>
      </c>
      <c r="Q1155" t="s">
        <v>56</v>
      </c>
      <c r="R1155" s="35">
        <v>42642</v>
      </c>
      <c r="T1155" t="s">
        <v>63</v>
      </c>
      <c r="U1155">
        <v>1091</v>
      </c>
      <c r="X1155">
        <v>10</v>
      </c>
      <c r="Y1155" t="s">
        <v>58</v>
      </c>
      <c r="AC1155" t="s">
        <v>59</v>
      </c>
      <c r="AL1155">
        <v>0</v>
      </c>
      <c r="AM1155">
        <v>0</v>
      </c>
    </row>
    <row r="1156" spans="1:39" x14ac:dyDescent="0.3">
      <c r="A1156">
        <v>1509706</v>
      </c>
      <c r="B1156" t="s">
        <v>1742</v>
      </c>
      <c r="C1156" t="s">
        <v>1743</v>
      </c>
      <c r="D1156">
        <v>4115866</v>
      </c>
      <c r="E1156" t="s">
        <v>70</v>
      </c>
      <c r="H1156" s="35">
        <v>40014</v>
      </c>
      <c r="I1156" t="s">
        <v>102</v>
      </c>
      <c r="J1156">
        <v>-15</v>
      </c>
      <c r="K1156" t="s">
        <v>11</v>
      </c>
      <c r="M1156" t="s">
        <v>181</v>
      </c>
      <c r="N1156">
        <v>4410083</v>
      </c>
      <c r="O1156" t="s">
        <v>541</v>
      </c>
      <c r="P1156" s="35">
        <v>45180</v>
      </c>
      <c r="Q1156" t="s">
        <v>56</v>
      </c>
      <c r="R1156" s="35">
        <v>45180</v>
      </c>
      <c r="T1156" t="s">
        <v>63</v>
      </c>
      <c r="U1156">
        <v>500</v>
      </c>
      <c r="X1156">
        <v>5</v>
      </c>
      <c r="Y1156" t="s">
        <v>58</v>
      </c>
      <c r="AC1156" t="s">
        <v>59</v>
      </c>
      <c r="AL1156">
        <v>1</v>
      </c>
      <c r="AM1156">
        <v>1</v>
      </c>
    </row>
    <row r="1157" spans="1:39" x14ac:dyDescent="0.3">
      <c r="A1157">
        <v>1346915</v>
      </c>
      <c r="B1157" t="s">
        <v>1744</v>
      </c>
      <c r="C1157" t="s">
        <v>543</v>
      </c>
      <c r="D1157">
        <v>4114970</v>
      </c>
      <c r="E1157" t="s">
        <v>53</v>
      </c>
      <c r="F1157" t="s">
        <v>53</v>
      </c>
      <c r="H1157" s="35">
        <v>41261</v>
      </c>
      <c r="I1157" t="s">
        <v>143</v>
      </c>
      <c r="J1157">
        <v>-12</v>
      </c>
      <c r="K1157" t="s">
        <v>11</v>
      </c>
      <c r="M1157" t="s">
        <v>181</v>
      </c>
      <c r="N1157">
        <v>4410466</v>
      </c>
      <c r="O1157" t="s">
        <v>236</v>
      </c>
      <c r="P1157" s="35">
        <v>45203</v>
      </c>
      <c r="Q1157" t="s">
        <v>56</v>
      </c>
      <c r="R1157" s="35">
        <v>44462</v>
      </c>
      <c r="T1157" t="s">
        <v>63</v>
      </c>
      <c r="U1157">
        <v>500</v>
      </c>
      <c r="X1157">
        <v>5</v>
      </c>
      <c r="Y1157" t="s">
        <v>58</v>
      </c>
      <c r="AC1157" t="s">
        <v>59</v>
      </c>
      <c r="AL1157">
        <v>0</v>
      </c>
      <c r="AM1157">
        <v>0</v>
      </c>
    </row>
    <row r="1158" spans="1:39" x14ac:dyDescent="0.3">
      <c r="A1158">
        <v>1436144</v>
      </c>
      <c r="B1158" t="s">
        <v>1745</v>
      </c>
      <c r="C1158" t="s">
        <v>1080</v>
      </c>
      <c r="D1158">
        <v>4535401</v>
      </c>
      <c r="E1158" t="s">
        <v>53</v>
      </c>
      <c r="F1158" t="s">
        <v>53</v>
      </c>
      <c r="H1158" s="35">
        <v>40269</v>
      </c>
      <c r="I1158" t="s">
        <v>110</v>
      </c>
      <c r="J1158">
        <v>-14</v>
      </c>
      <c r="K1158" t="s">
        <v>11</v>
      </c>
      <c r="M1158" t="s">
        <v>54</v>
      </c>
      <c r="N1158">
        <v>4450192</v>
      </c>
      <c r="O1158" t="s">
        <v>128</v>
      </c>
      <c r="P1158" s="35">
        <v>45187</v>
      </c>
      <c r="Q1158" t="s">
        <v>56</v>
      </c>
      <c r="R1158" s="35">
        <v>44831</v>
      </c>
      <c r="T1158" t="s">
        <v>63</v>
      </c>
      <c r="U1158">
        <v>500</v>
      </c>
      <c r="X1158">
        <v>5</v>
      </c>
      <c r="Y1158" t="s">
        <v>58</v>
      </c>
      <c r="AC1158" t="s">
        <v>59</v>
      </c>
      <c r="AL1158">
        <v>0</v>
      </c>
      <c r="AM1158">
        <v>0</v>
      </c>
    </row>
    <row r="1159" spans="1:39" x14ac:dyDescent="0.3">
      <c r="A1159">
        <v>1517615</v>
      </c>
      <c r="B1159" t="s">
        <v>1746</v>
      </c>
      <c r="C1159" t="s">
        <v>413</v>
      </c>
      <c r="D1159">
        <v>3736120</v>
      </c>
      <c r="E1159" t="s">
        <v>53</v>
      </c>
      <c r="H1159" s="35">
        <v>40992</v>
      </c>
      <c r="I1159" t="s">
        <v>143</v>
      </c>
      <c r="J1159">
        <v>-12</v>
      </c>
      <c r="K1159" t="s">
        <v>11</v>
      </c>
      <c r="M1159" t="s">
        <v>67</v>
      </c>
      <c r="N1159">
        <v>4370001</v>
      </c>
      <c r="O1159" t="s">
        <v>461</v>
      </c>
      <c r="P1159" s="35">
        <v>45190</v>
      </c>
      <c r="Q1159" t="s">
        <v>56</v>
      </c>
      <c r="R1159" s="35">
        <v>45190</v>
      </c>
      <c r="T1159" t="s">
        <v>63</v>
      </c>
      <c r="U1159">
        <v>500</v>
      </c>
      <c r="X1159">
        <v>5</v>
      </c>
      <c r="Y1159" t="s">
        <v>58</v>
      </c>
      <c r="AC1159" t="s">
        <v>59</v>
      </c>
      <c r="AL1159">
        <v>0</v>
      </c>
      <c r="AM1159">
        <v>0</v>
      </c>
    </row>
    <row r="1160" spans="1:39" x14ac:dyDescent="0.3">
      <c r="A1160">
        <v>1537185</v>
      </c>
      <c r="B1160" t="s">
        <v>1747</v>
      </c>
      <c r="C1160" t="s">
        <v>1748</v>
      </c>
      <c r="D1160">
        <v>4116037</v>
      </c>
      <c r="E1160" t="s">
        <v>53</v>
      </c>
      <c r="H1160" s="35">
        <v>41304</v>
      </c>
      <c r="I1160" t="s">
        <v>66</v>
      </c>
      <c r="J1160">
        <v>-11</v>
      </c>
      <c r="K1160" t="s">
        <v>6</v>
      </c>
      <c r="M1160" t="s">
        <v>181</v>
      </c>
      <c r="N1160">
        <v>4410065</v>
      </c>
      <c r="O1160" t="s">
        <v>272</v>
      </c>
      <c r="P1160" s="35">
        <v>45213</v>
      </c>
      <c r="Q1160" t="s">
        <v>56</v>
      </c>
      <c r="R1160" s="35">
        <v>45213</v>
      </c>
      <c r="T1160" t="s">
        <v>63</v>
      </c>
      <c r="U1160">
        <v>500</v>
      </c>
      <c r="X1160">
        <v>5</v>
      </c>
      <c r="Y1160" t="s">
        <v>58</v>
      </c>
      <c r="AC1160" t="s">
        <v>59</v>
      </c>
      <c r="AL1160">
        <v>0</v>
      </c>
      <c r="AM1160">
        <v>0</v>
      </c>
    </row>
    <row r="1161" spans="1:39" x14ac:dyDescent="0.3">
      <c r="A1161">
        <v>1536668</v>
      </c>
      <c r="B1161" t="s">
        <v>1749</v>
      </c>
      <c r="C1161" t="s">
        <v>251</v>
      </c>
      <c r="D1161">
        <v>1811345</v>
      </c>
      <c r="E1161" t="s">
        <v>70</v>
      </c>
      <c r="H1161" s="35">
        <v>41648</v>
      </c>
      <c r="I1161" t="s">
        <v>85</v>
      </c>
      <c r="J1161">
        <v>-10</v>
      </c>
      <c r="K1161" t="s">
        <v>11</v>
      </c>
      <c r="M1161" t="s">
        <v>71</v>
      </c>
      <c r="N1161">
        <v>4180313</v>
      </c>
      <c r="O1161" t="s">
        <v>585</v>
      </c>
      <c r="P1161" s="35">
        <v>45288</v>
      </c>
      <c r="Q1161" t="s">
        <v>56</v>
      </c>
      <c r="R1161" s="35">
        <v>45212</v>
      </c>
      <c r="T1161" t="s">
        <v>63</v>
      </c>
      <c r="U1161">
        <v>500</v>
      </c>
      <c r="X1161">
        <v>5</v>
      </c>
      <c r="Y1161" t="s">
        <v>58</v>
      </c>
      <c r="AC1161" t="s">
        <v>59</v>
      </c>
      <c r="AL1161">
        <v>0</v>
      </c>
      <c r="AM1161">
        <v>0</v>
      </c>
    </row>
    <row r="1162" spans="1:39" x14ac:dyDescent="0.3">
      <c r="A1162">
        <v>1088468</v>
      </c>
      <c r="B1162" t="s">
        <v>1750</v>
      </c>
      <c r="C1162" t="s">
        <v>1751</v>
      </c>
      <c r="D1162">
        <v>188991</v>
      </c>
      <c r="E1162" t="s">
        <v>70</v>
      </c>
      <c r="F1162" t="s">
        <v>70</v>
      </c>
      <c r="H1162" s="35">
        <v>39418</v>
      </c>
      <c r="I1162" t="s">
        <v>125</v>
      </c>
      <c r="J1162">
        <v>-17</v>
      </c>
      <c r="K1162" t="s">
        <v>6</v>
      </c>
      <c r="M1162" t="s">
        <v>71</v>
      </c>
      <c r="N1162">
        <v>4180734</v>
      </c>
      <c r="O1162" t="s">
        <v>370</v>
      </c>
      <c r="P1162" s="35">
        <v>45184</v>
      </c>
      <c r="Q1162" t="s">
        <v>56</v>
      </c>
      <c r="R1162" s="35">
        <v>42313</v>
      </c>
      <c r="T1162" t="s">
        <v>63</v>
      </c>
      <c r="U1162">
        <v>587</v>
      </c>
      <c r="X1162">
        <v>5</v>
      </c>
      <c r="Y1162" t="s">
        <v>58</v>
      </c>
      <c r="AC1162" t="s">
        <v>59</v>
      </c>
      <c r="AL1162">
        <v>0</v>
      </c>
      <c r="AM1162">
        <v>0</v>
      </c>
    </row>
    <row r="1163" spans="1:39" x14ac:dyDescent="0.3">
      <c r="A1163">
        <v>1432876</v>
      </c>
      <c r="B1163" t="s">
        <v>1752</v>
      </c>
      <c r="C1163" t="s">
        <v>741</v>
      </c>
      <c r="D1163">
        <v>1810872</v>
      </c>
      <c r="E1163" t="s">
        <v>53</v>
      </c>
      <c r="F1163" t="s">
        <v>70</v>
      </c>
      <c r="H1163" s="35">
        <v>40757</v>
      </c>
      <c r="I1163" t="s">
        <v>90</v>
      </c>
      <c r="J1163">
        <v>-13</v>
      </c>
      <c r="K1163" t="s">
        <v>11</v>
      </c>
      <c r="M1163" t="s">
        <v>71</v>
      </c>
      <c r="N1163">
        <v>4180485</v>
      </c>
      <c r="O1163" t="s">
        <v>174</v>
      </c>
      <c r="P1163" s="35">
        <v>45184</v>
      </c>
      <c r="Q1163" t="s">
        <v>56</v>
      </c>
      <c r="R1163" s="35">
        <v>44827</v>
      </c>
      <c r="S1163" s="35">
        <v>45107</v>
      </c>
      <c r="T1163" t="s">
        <v>57</v>
      </c>
      <c r="U1163">
        <v>500</v>
      </c>
      <c r="X1163">
        <v>5</v>
      </c>
      <c r="Y1163" t="s">
        <v>58</v>
      </c>
      <c r="AC1163" t="s">
        <v>59</v>
      </c>
      <c r="AL1163">
        <v>0</v>
      </c>
      <c r="AM1163">
        <v>0</v>
      </c>
    </row>
    <row r="1164" spans="1:39" x14ac:dyDescent="0.3">
      <c r="A1164">
        <v>1478352</v>
      </c>
      <c r="B1164" t="s">
        <v>1753</v>
      </c>
      <c r="C1164" t="s">
        <v>1754</v>
      </c>
      <c r="D1164">
        <v>2816727</v>
      </c>
      <c r="E1164" t="s">
        <v>53</v>
      </c>
      <c r="F1164" t="s">
        <v>53</v>
      </c>
      <c r="H1164" s="35">
        <v>41111</v>
      </c>
      <c r="I1164" t="s">
        <v>143</v>
      </c>
      <c r="J1164">
        <v>-12</v>
      </c>
      <c r="K1164" t="s">
        <v>11</v>
      </c>
      <c r="M1164" t="s">
        <v>69</v>
      </c>
      <c r="N1164">
        <v>4280716</v>
      </c>
      <c r="O1164" t="s">
        <v>489</v>
      </c>
      <c r="P1164" s="35">
        <v>45211</v>
      </c>
      <c r="Q1164" t="s">
        <v>56</v>
      </c>
      <c r="R1164" s="35">
        <v>45000</v>
      </c>
      <c r="T1164" t="s">
        <v>63</v>
      </c>
      <c r="U1164">
        <v>500</v>
      </c>
      <c r="X1164">
        <v>5</v>
      </c>
      <c r="Y1164" t="s">
        <v>58</v>
      </c>
      <c r="AC1164" t="s">
        <v>59</v>
      </c>
      <c r="AL1164">
        <v>0</v>
      </c>
      <c r="AM1164">
        <v>0</v>
      </c>
    </row>
    <row r="1165" spans="1:39" x14ac:dyDescent="0.3">
      <c r="A1165">
        <v>1522149</v>
      </c>
      <c r="B1165" t="s">
        <v>1755</v>
      </c>
      <c r="C1165" t="s">
        <v>724</v>
      </c>
      <c r="D1165">
        <v>3611462</v>
      </c>
      <c r="E1165" t="s">
        <v>76</v>
      </c>
      <c r="H1165" s="35">
        <v>42117</v>
      </c>
      <c r="I1165" t="s">
        <v>53</v>
      </c>
      <c r="J1165">
        <v>-9</v>
      </c>
      <c r="K1165" t="s">
        <v>11</v>
      </c>
      <c r="M1165" t="s">
        <v>77</v>
      </c>
      <c r="N1165">
        <v>4360002</v>
      </c>
      <c r="O1165" t="s">
        <v>78</v>
      </c>
      <c r="P1165" s="35">
        <v>45195</v>
      </c>
      <c r="Q1165" t="s">
        <v>56</v>
      </c>
      <c r="R1165" s="35">
        <v>45195</v>
      </c>
      <c r="T1165" t="s">
        <v>63</v>
      </c>
      <c r="U1165">
        <v>500</v>
      </c>
      <c r="X1165">
        <v>5</v>
      </c>
      <c r="Y1165" t="s">
        <v>58</v>
      </c>
      <c r="AC1165" t="s">
        <v>59</v>
      </c>
      <c r="AL1165">
        <v>0</v>
      </c>
      <c r="AM1165">
        <v>0</v>
      </c>
    </row>
    <row r="1166" spans="1:39" x14ac:dyDescent="0.3">
      <c r="A1166">
        <v>1108286</v>
      </c>
      <c r="B1166" t="s">
        <v>1756</v>
      </c>
      <c r="C1166" t="s">
        <v>1478</v>
      </c>
      <c r="D1166">
        <v>3727975</v>
      </c>
      <c r="E1166" t="s">
        <v>70</v>
      </c>
      <c r="F1166" t="s">
        <v>70</v>
      </c>
      <c r="H1166" s="35">
        <v>39460</v>
      </c>
      <c r="I1166" t="s">
        <v>98</v>
      </c>
      <c r="J1166">
        <v>-16</v>
      </c>
      <c r="K1166" t="s">
        <v>6</v>
      </c>
      <c r="M1166" t="s">
        <v>67</v>
      </c>
      <c r="N1166">
        <v>4370002</v>
      </c>
      <c r="O1166" t="s">
        <v>68</v>
      </c>
      <c r="P1166" s="35">
        <v>45168</v>
      </c>
      <c r="Q1166" t="s">
        <v>56</v>
      </c>
      <c r="R1166" s="35">
        <v>42514</v>
      </c>
      <c r="T1166" t="s">
        <v>63</v>
      </c>
      <c r="U1166">
        <v>1536</v>
      </c>
      <c r="X1166">
        <v>15</v>
      </c>
      <c r="Y1166" t="s">
        <v>58</v>
      </c>
      <c r="AC1166" t="s">
        <v>59</v>
      </c>
      <c r="AL1166">
        <v>0</v>
      </c>
      <c r="AM1166">
        <v>0</v>
      </c>
    </row>
    <row r="1167" spans="1:39" x14ac:dyDescent="0.3">
      <c r="A1167">
        <v>1456240</v>
      </c>
      <c r="B1167" t="s">
        <v>1757</v>
      </c>
      <c r="C1167" t="s">
        <v>870</v>
      </c>
      <c r="D1167">
        <v>4536027</v>
      </c>
      <c r="E1167" t="s">
        <v>53</v>
      </c>
      <c r="F1167" t="s">
        <v>53</v>
      </c>
      <c r="H1167" s="35">
        <v>40642</v>
      </c>
      <c r="I1167" t="s">
        <v>90</v>
      </c>
      <c r="J1167">
        <v>-13</v>
      </c>
      <c r="K1167" t="s">
        <v>11</v>
      </c>
      <c r="M1167" t="s">
        <v>54</v>
      </c>
      <c r="N1167">
        <v>4450773</v>
      </c>
      <c r="O1167" t="s">
        <v>397</v>
      </c>
      <c r="P1167" s="35">
        <v>45220</v>
      </c>
      <c r="Q1167" t="s">
        <v>56</v>
      </c>
      <c r="R1167" s="35">
        <v>44868</v>
      </c>
      <c r="T1167" t="s">
        <v>63</v>
      </c>
      <c r="U1167">
        <v>500</v>
      </c>
      <c r="X1167">
        <v>5</v>
      </c>
      <c r="Y1167" t="s">
        <v>58</v>
      </c>
      <c r="AC1167" t="s">
        <v>59</v>
      </c>
      <c r="AL1167">
        <v>1</v>
      </c>
      <c r="AM1167">
        <v>1</v>
      </c>
    </row>
    <row r="1168" spans="1:39" x14ac:dyDescent="0.3">
      <c r="A1168">
        <v>1529900</v>
      </c>
      <c r="B1168" t="s">
        <v>1758</v>
      </c>
      <c r="C1168" t="s">
        <v>1759</v>
      </c>
      <c r="D1168">
        <v>1811319</v>
      </c>
      <c r="E1168" t="s">
        <v>70</v>
      </c>
      <c r="H1168" s="35">
        <v>40372</v>
      </c>
      <c r="I1168" t="s">
        <v>110</v>
      </c>
      <c r="J1168">
        <v>-14</v>
      </c>
      <c r="K1168" t="s">
        <v>11</v>
      </c>
      <c r="M1168" t="s">
        <v>71</v>
      </c>
      <c r="N1168">
        <v>4180613</v>
      </c>
      <c r="O1168" t="s">
        <v>87</v>
      </c>
      <c r="P1168" s="35">
        <v>45203</v>
      </c>
      <c r="Q1168" t="s">
        <v>56</v>
      </c>
      <c r="R1168" s="35">
        <v>45203</v>
      </c>
      <c r="T1168" t="s">
        <v>63</v>
      </c>
      <c r="U1168">
        <v>500</v>
      </c>
      <c r="X1168">
        <v>5</v>
      </c>
      <c r="Y1168" t="s">
        <v>58</v>
      </c>
      <c r="AC1168" t="s">
        <v>59</v>
      </c>
      <c r="AL1168">
        <v>0</v>
      </c>
      <c r="AM1168">
        <v>0</v>
      </c>
    </row>
    <row r="1169" spans="1:39" x14ac:dyDescent="0.3">
      <c r="A1169">
        <v>1424457</v>
      </c>
      <c r="B1169" t="s">
        <v>1760</v>
      </c>
      <c r="C1169" t="s">
        <v>192</v>
      </c>
      <c r="D1169">
        <v>2816376</v>
      </c>
      <c r="E1169" t="s">
        <v>53</v>
      </c>
      <c r="F1169" t="s">
        <v>53</v>
      </c>
      <c r="H1169" s="35">
        <v>41965</v>
      </c>
      <c r="I1169" t="s">
        <v>85</v>
      </c>
      <c r="J1169">
        <v>-10</v>
      </c>
      <c r="K1169" t="s">
        <v>11</v>
      </c>
      <c r="M1169" t="s">
        <v>69</v>
      </c>
      <c r="N1169">
        <v>4280322</v>
      </c>
      <c r="O1169" t="s">
        <v>324</v>
      </c>
      <c r="P1169" s="35">
        <v>45196</v>
      </c>
      <c r="Q1169" t="s">
        <v>56</v>
      </c>
      <c r="R1169" s="35">
        <v>44819</v>
      </c>
      <c r="T1169" t="s">
        <v>63</v>
      </c>
      <c r="U1169">
        <v>500</v>
      </c>
      <c r="X1169">
        <v>5</v>
      </c>
      <c r="Y1169" t="s">
        <v>58</v>
      </c>
      <c r="AC1169" t="s">
        <v>59</v>
      </c>
      <c r="AL1169">
        <v>0</v>
      </c>
      <c r="AM1169">
        <v>0</v>
      </c>
    </row>
    <row r="1170" spans="1:39" x14ac:dyDescent="0.3">
      <c r="A1170">
        <v>1522003</v>
      </c>
      <c r="B1170" t="s">
        <v>1761</v>
      </c>
      <c r="C1170" t="s">
        <v>1762</v>
      </c>
      <c r="D1170">
        <v>3611416</v>
      </c>
      <c r="E1170" t="s">
        <v>76</v>
      </c>
      <c r="H1170" s="35">
        <v>41728</v>
      </c>
      <c r="I1170" t="s">
        <v>85</v>
      </c>
      <c r="J1170">
        <v>-10</v>
      </c>
      <c r="K1170" t="s">
        <v>11</v>
      </c>
      <c r="M1170" t="s">
        <v>77</v>
      </c>
      <c r="N1170">
        <v>4360002</v>
      </c>
      <c r="O1170" t="s">
        <v>78</v>
      </c>
      <c r="P1170" s="35">
        <v>45195</v>
      </c>
      <c r="Q1170" t="s">
        <v>56</v>
      </c>
      <c r="R1170" s="35">
        <v>45195</v>
      </c>
      <c r="T1170" t="s">
        <v>63</v>
      </c>
      <c r="U1170">
        <v>500</v>
      </c>
      <c r="X1170">
        <v>5</v>
      </c>
      <c r="Y1170" t="s">
        <v>58</v>
      </c>
      <c r="AC1170" t="s">
        <v>59</v>
      </c>
      <c r="AL1170">
        <v>0</v>
      </c>
      <c r="AM1170">
        <v>0</v>
      </c>
    </row>
    <row r="1171" spans="1:39" x14ac:dyDescent="0.3">
      <c r="A1171">
        <v>1444285</v>
      </c>
      <c r="B1171" t="s">
        <v>1763</v>
      </c>
      <c r="C1171" t="s">
        <v>487</v>
      </c>
      <c r="D1171">
        <v>4535516</v>
      </c>
      <c r="E1171" t="s">
        <v>53</v>
      </c>
      <c r="F1171" t="s">
        <v>53</v>
      </c>
      <c r="H1171" s="35">
        <v>41073</v>
      </c>
      <c r="I1171" t="s">
        <v>143</v>
      </c>
      <c r="J1171">
        <v>-12</v>
      </c>
      <c r="K1171" t="s">
        <v>11</v>
      </c>
      <c r="M1171" t="s">
        <v>54</v>
      </c>
      <c r="N1171">
        <v>4450753</v>
      </c>
      <c r="O1171" t="s">
        <v>441</v>
      </c>
      <c r="P1171" s="35">
        <v>45219</v>
      </c>
      <c r="Q1171" t="s">
        <v>56</v>
      </c>
      <c r="R1171" s="35">
        <v>44840</v>
      </c>
      <c r="S1171" s="35">
        <v>45181</v>
      </c>
      <c r="T1171" t="s">
        <v>57</v>
      </c>
      <c r="U1171">
        <v>500</v>
      </c>
      <c r="X1171">
        <v>5</v>
      </c>
      <c r="Y1171" t="s">
        <v>58</v>
      </c>
      <c r="AC1171" t="s">
        <v>59</v>
      </c>
      <c r="AL1171">
        <v>0</v>
      </c>
      <c r="AM1171">
        <v>0</v>
      </c>
    </row>
    <row r="1172" spans="1:39" x14ac:dyDescent="0.3">
      <c r="A1172">
        <v>1445892</v>
      </c>
      <c r="B1172" t="s">
        <v>1765</v>
      </c>
      <c r="C1172" t="s">
        <v>342</v>
      </c>
      <c r="D1172">
        <v>3734499</v>
      </c>
      <c r="E1172" t="s">
        <v>53</v>
      </c>
      <c r="F1172" t="s">
        <v>53</v>
      </c>
      <c r="H1172" s="35">
        <v>42156</v>
      </c>
      <c r="I1172" t="s">
        <v>53</v>
      </c>
      <c r="J1172">
        <v>-9</v>
      </c>
      <c r="K1172" t="s">
        <v>11</v>
      </c>
      <c r="M1172" t="s">
        <v>67</v>
      </c>
      <c r="N1172">
        <v>4370349</v>
      </c>
      <c r="O1172" t="s">
        <v>220</v>
      </c>
      <c r="P1172" s="35">
        <v>45188</v>
      </c>
      <c r="Q1172" t="s">
        <v>56</v>
      </c>
      <c r="R1172" s="35">
        <v>44842</v>
      </c>
      <c r="S1172" s="35">
        <v>45170</v>
      </c>
      <c r="T1172" t="s">
        <v>57</v>
      </c>
      <c r="U1172">
        <v>500</v>
      </c>
      <c r="X1172">
        <v>5</v>
      </c>
      <c r="Y1172" t="s">
        <v>58</v>
      </c>
      <c r="AC1172" t="s">
        <v>59</v>
      </c>
      <c r="AL1172">
        <v>0</v>
      </c>
      <c r="AM1172">
        <v>0</v>
      </c>
    </row>
    <row r="1173" spans="1:39" x14ac:dyDescent="0.3">
      <c r="A1173">
        <v>1507495</v>
      </c>
      <c r="B1173" t="s">
        <v>1766</v>
      </c>
      <c r="C1173" t="s">
        <v>331</v>
      </c>
      <c r="D1173">
        <v>3735932</v>
      </c>
      <c r="E1173" t="s">
        <v>53</v>
      </c>
      <c r="H1173" s="35">
        <v>41518</v>
      </c>
      <c r="I1173" t="s">
        <v>66</v>
      </c>
      <c r="J1173">
        <v>-11</v>
      </c>
      <c r="K1173" t="s">
        <v>11</v>
      </c>
      <c r="M1173" t="s">
        <v>67</v>
      </c>
      <c r="N1173">
        <v>4370269</v>
      </c>
      <c r="O1173" t="s">
        <v>226</v>
      </c>
      <c r="P1173" s="35">
        <v>45175</v>
      </c>
      <c r="Q1173" t="s">
        <v>56</v>
      </c>
      <c r="R1173" s="35">
        <v>45175</v>
      </c>
      <c r="T1173" t="s">
        <v>63</v>
      </c>
      <c r="U1173">
        <v>500</v>
      </c>
      <c r="X1173">
        <v>5</v>
      </c>
      <c r="Y1173" t="s">
        <v>58</v>
      </c>
      <c r="AC1173" t="s">
        <v>59</v>
      </c>
      <c r="AL1173">
        <v>0</v>
      </c>
      <c r="AM1173">
        <v>0</v>
      </c>
    </row>
    <row r="1174" spans="1:39" x14ac:dyDescent="0.3">
      <c r="A1174">
        <v>1128911</v>
      </c>
      <c r="B1174" t="s">
        <v>1767</v>
      </c>
      <c r="C1174" t="s">
        <v>476</v>
      </c>
      <c r="D1174">
        <v>407645</v>
      </c>
      <c r="E1174" t="s">
        <v>70</v>
      </c>
      <c r="F1174" t="s">
        <v>53</v>
      </c>
      <c r="H1174" s="35">
        <v>39311</v>
      </c>
      <c r="I1174" t="s">
        <v>125</v>
      </c>
      <c r="J1174">
        <v>-17</v>
      </c>
      <c r="K1174" t="s">
        <v>11</v>
      </c>
      <c r="M1174" t="s">
        <v>67</v>
      </c>
      <c r="N1174">
        <v>4370183</v>
      </c>
      <c r="O1174" t="s">
        <v>169</v>
      </c>
      <c r="P1174" s="35">
        <v>45160</v>
      </c>
      <c r="Q1174" t="s">
        <v>56</v>
      </c>
      <c r="R1174" s="35">
        <v>42643</v>
      </c>
      <c r="T1174" t="s">
        <v>63</v>
      </c>
      <c r="U1174">
        <v>500</v>
      </c>
      <c r="X1174">
        <v>5</v>
      </c>
      <c r="Y1174" t="s">
        <v>58</v>
      </c>
      <c r="AC1174" t="s">
        <v>59</v>
      </c>
      <c r="AL1174">
        <v>0</v>
      </c>
      <c r="AM1174">
        <v>0</v>
      </c>
    </row>
    <row r="1175" spans="1:39" x14ac:dyDescent="0.3">
      <c r="A1175">
        <v>1545257</v>
      </c>
      <c r="B1175" t="s">
        <v>1768</v>
      </c>
      <c r="C1175" t="s">
        <v>1038</v>
      </c>
      <c r="D1175">
        <v>2817034</v>
      </c>
      <c r="E1175" t="s">
        <v>53</v>
      </c>
      <c r="H1175" s="35">
        <v>42909</v>
      </c>
      <c r="I1175" t="s">
        <v>53</v>
      </c>
      <c r="J1175">
        <v>-9</v>
      </c>
      <c r="K1175" t="s">
        <v>6</v>
      </c>
      <c r="M1175" t="s">
        <v>69</v>
      </c>
      <c r="N1175">
        <v>4280004</v>
      </c>
      <c r="O1175" t="s">
        <v>99</v>
      </c>
      <c r="P1175" s="35">
        <v>45240</v>
      </c>
      <c r="Q1175" t="s">
        <v>56</v>
      </c>
      <c r="R1175" s="35">
        <v>45240</v>
      </c>
      <c r="T1175" t="s">
        <v>63</v>
      </c>
      <c r="U1175">
        <v>500</v>
      </c>
      <c r="X1175">
        <v>5</v>
      </c>
      <c r="Y1175" t="s">
        <v>58</v>
      </c>
      <c r="AC1175" t="s">
        <v>59</v>
      </c>
      <c r="AL1175">
        <v>0</v>
      </c>
      <c r="AM1175">
        <v>0</v>
      </c>
    </row>
    <row r="1176" spans="1:39" x14ac:dyDescent="0.3">
      <c r="A1176">
        <v>1547169</v>
      </c>
      <c r="B1176" t="s">
        <v>1769</v>
      </c>
      <c r="C1176" t="s">
        <v>413</v>
      </c>
      <c r="D1176">
        <v>1811403</v>
      </c>
      <c r="E1176" t="s">
        <v>53</v>
      </c>
      <c r="H1176" s="35">
        <v>40968</v>
      </c>
      <c r="I1176" t="s">
        <v>143</v>
      </c>
      <c r="J1176">
        <v>-12</v>
      </c>
      <c r="K1176" t="s">
        <v>11</v>
      </c>
      <c r="M1176" t="s">
        <v>71</v>
      </c>
      <c r="N1176">
        <v>4180613</v>
      </c>
      <c r="O1176" t="s">
        <v>87</v>
      </c>
      <c r="P1176" s="35">
        <v>45246</v>
      </c>
      <c r="Q1176" t="s">
        <v>56</v>
      </c>
      <c r="R1176" s="35">
        <v>45246</v>
      </c>
      <c r="T1176" t="s">
        <v>63</v>
      </c>
      <c r="U1176">
        <v>500</v>
      </c>
      <c r="X1176">
        <v>5</v>
      </c>
      <c r="Y1176" t="s">
        <v>58</v>
      </c>
      <c r="AC1176" t="s">
        <v>59</v>
      </c>
      <c r="AL1176">
        <v>0</v>
      </c>
      <c r="AM1176">
        <v>0</v>
      </c>
    </row>
    <row r="1177" spans="1:39" x14ac:dyDescent="0.3">
      <c r="A1177">
        <v>1439686</v>
      </c>
      <c r="B1177" t="s">
        <v>1770</v>
      </c>
      <c r="C1177" t="s">
        <v>342</v>
      </c>
      <c r="D1177">
        <v>3734403</v>
      </c>
      <c r="E1177" t="s">
        <v>53</v>
      </c>
      <c r="F1177" t="s">
        <v>53</v>
      </c>
      <c r="H1177" s="35">
        <v>42006</v>
      </c>
      <c r="I1177" t="s">
        <v>53</v>
      </c>
      <c r="J1177">
        <v>-9</v>
      </c>
      <c r="K1177" t="s">
        <v>11</v>
      </c>
      <c r="M1177" t="s">
        <v>67</v>
      </c>
      <c r="N1177">
        <v>4370183</v>
      </c>
      <c r="O1177" t="s">
        <v>169</v>
      </c>
      <c r="P1177" s="35">
        <v>45140</v>
      </c>
      <c r="Q1177" t="s">
        <v>56</v>
      </c>
      <c r="R1177" s="35">
        <v>44835</v>
      </c>
      <c r="T1177" t="s">
        <v>63</v>
      </c>
      <c r="U1177">
        <v>500</v>
      </c>
      <c r="X1177">
        <v>5</v>
      </c>
      <c r="Y1177" t="s">
        <v>58</v>
      </c>
      <c r="AC1177" t="s">
        <v>59</v>
      </c>
      <c r="AL1177">
        <v>0</v>
      </c>
      <c r="AM1177">
        <v>0</v>
      </c>
    </row>
    <row r="1178" spans="1:39" x14ac:dyDescent="0.3">
      <c r="A1178">
        <v>1558944</v>
      </c>
      <c r="B1178" t="s">
        <v>1771</v>
      </c>
      <c r="C1178" t="s">
        <v>483</v>
      </c>
      <c r="D1178">
        <v>2817091</v>
      </c>
      <c r="E1178" t="s">
        <v>76</v>
      </c>
      <c r="H1178" s="35">
        <v>41526</v>
      </c>
      <c r="I1178" t="s">
        <v>66</v>
      </c>
      <c r="J1178">
        <v>-11</v>
      </c>
      <c r="K1178" t="s">
        <v>11</v>
      </c>
      <c r="M1178" t="s">
        <v>69</v>
      </c>
      <c r="N1178">
        <v>4280121</v>
      </c>
      <c r="O1178" t="s">
        <v>286</v>
      </c>
      <c r="P1178" s="35">
        <v>45309</v>
      </c>
      <c r="Q1178" t="s">
        <v>56</v>
      </c>
      <c r="R1178" s="35">
        <v>45309</v>
      </c>
      <c r="T1178" t="s">
        <v>63</v>
      </c>
      <c r="U1178">
        <v>500</v>
      </c>
      <c r="X1178">
        <v>5</v>
      </c>
      <c r="Y1178" t="s">
        <v>58</v>
      </c>
      <c r="AC1178" t="s">
        <v>59</v>
      </c>
      <c r="AL1178">
        <v>0</v>
      </c>
      <c r="AM1178">
        <v>0</v>
      </c>
    </row>
    <row r="1179" spans="1:39" x14ac:dyDescent="0.3">
      <c r="A1179">
        <v>1444631</v>
      </c>
      <c r="B1179" t="s">
        <v>1772</v>
      </c>
      <c r="C1179" t="s">
        <v>1773</v>
      </c>
      <c r="D1179">
        <v>3734485</v>
      </c>
      <c r="E1179" t="s">
        <v>53</v>
      </c>
      <c r="F1179" t="s">
        <v>53</v>
      </c>
      <c r="H1179" s="35">
        <v>41836</v>
      </c>
      <c r="I1179" t="s">
        <v>85</v>
      </c>
      <c r="J1179">
        <v>-10</v>
      </c>
      <c r="K1179" t="s">
        <v>11</v>
      </c>
      <c r="M1179" t="s">
        <v>67</v>
      </c>
      <c r="N1179">
        <v>4370694</v>
      </c>
      <c r="O1179" t="s">
        <v>103</v>
      </c>
      <c r="P1179" s="35">
        <v>45191</v>
      </c>
      <c r="Q1179" t="s">
        <v>56</v>
      </c>
      <c r="R1179" s="35">
        <v>44841</v>
      </c>
      <c r="T1179" t="s">
        <v>63</v>
      </c>
      <c r="U1179">
        <v>500</v>
      </c>
      <c r="X1179">
        <v>5</v>
      </c>
      <c r="Y1179" t="s">
        <v>58</v>
      </c>
      <c r="AC1179" t="s">
        <v>59</v>
      </c>
      <c r="AL1179">
        <v>0</v>
      </c>
      <c r="AM1179">
        <v>0</v>
      </c>
    </row>
    <row r="1180" spans="1:39" x14ac:dyDescent="0.3">
      <c r="A1180">
        <v>1274643</v>
      </c>
      <c r="B1180" t="s">
        <v>1774</v>
      </c>
      <c r="C1180" t="s">
        <v>795</v>
      </c>
      <c r="D1180">
        <v>189883</v>
      </c>
      <c r="E1180" t="s">
        <v>70</v>
      </c>
      <c r="F1180" t="s">
        <v>53</v>
      </c>
      <c r="H1180" s="35">
        <v>40358</v>
      </c>
      <c r="I1180" t="s">
        <v>110</v>
      </c>
      <c r="J1180">
        <v>-14</v>
      </c>
      <c r="K1180" t="s">
        <v>11</v>
      </c>
      <c r="M1180" t="s">
        <v>71</v>
      </c>
      <c r="N1180">
        <v>4180041</v>
      </c>
      <c r="O1180" t="s">
        <v>471</v>
      </c>
      <c r="P1180" s="35">
        <v>45189</v>
      </c>
      <c r="Q1180" t="s">
        <v>56</v>
      </c>
      <c r="R1180" s="35">
        <v>43731</v>
      </c>
      <c r="T1180" t="s">
        <v>63</v>
      </c>
      <c r="U1180">
        <v>500</v>
      </c>
      <c r="X1180">
        <v>5</v>
      </c>
      <c r="Y1180" t="s">
        <v>58</v>
      </c>
      <c r="AC1180" t="s">
        <v>59</v>
      </c>
      <c r="AL1180">
        <v>0</v>
      </c>
      <c r="AM1180">
        <v>0</v>
      </c>
    </row>
    <row r="1181" spans="1:39" x14ac:dyDescent="0.3">
      <c r="A1181">
        <v>1527056</v>
      </c>
      <c r="B1181" t="s">
        <v>1774</v>
      </c>
      <c r="C1181" t="s">
        <v>771</v>
      </c>
      <c r="D1181">
        <v>4538290</v>
      </c>
      <c r="E1181" t="s">
        <v>53</v>
      </c>
      <c r="H1181" s="35">
        <v>41393</v>
      </c>
      <c r="I1181" t="s">
        <v>66</v>
      </c>
      <c r="J1181">
        <v>-11</v>
      </c>
      <c r="K1181" t="s">
        <v>11</v>
      </c>
      <c r="M1181" t="s">
        <v>54</v>
      </c>
      <c r="N1181">
        <v>4450759</v>
      </c>
      <c r="O1181" t="s">
        <v>499</v>
      </c>
      <c r="P1181" s="35">
        <v>45200</v>
      </c>
      <c r="Q1181" t="s">
        <v>56</v>
      </c>
      <c r="R1181" s="35">
        <v>45200</v>
      </c>
      <c r="T1181" t="s">
        <v>63</v>
      </c>
      <c r="U1181">
        <v>500</v>
      </c>
      <c r="X1181">
        <v>5</v>
      </c>
      <c r="Y1181" t="s">
        <v>58</v>
      </c>
      <c r="AC1181" t="s">
        <v>59</v>
      </c>
      <c r="AL1181">
        <v>0</v>
      </c>
      <c r="AM1181">
        <v>0</v>
      </c>
    </row>
    <row r="1182" spans="1:39" x14ac:dyDescent="0.3">
      <c r="A1182">
        <v>1527683</v>
      </c>
      <c r="B1182" t="s">
        <v>1775</v>
      </c>
      <c r="C1182" t="s">
        <v>1776</v>
      </c>
      <c r="D1182">
        <v>3736311</v>
      </c>
      <c r="E1182" t="s">
        <v>70</v>
      </c>
      <c r="H1182" s="35">
        <v>40207</v>
      </c>
      <c r="I1182" t="s">
        <v>110</v>
      </c>
      <c r="J1182">
        <v>-14</v>
      </c>
      <c r="K1182" t="s">
        <v>11</v>
      </c>
      <c r="M1182" t="s">
        <v>67</v>
      </c>
      <c r="N1182">
        <v>4370013</v>
      </c>
      <c r="O1182" t="s">
        <v>761</v>
      </c>
      <c r="P1182" s="35">
        <v>45201</v>
      </c>
      <c r="Q1182" t="s">
        <v>56</v>
      </c>
      <c r="R1182" s="35">
        <v>45201</v>
      </c>
      <c r="T1182" t="s">
        <v>63</v>
      </c>
      <c r="U1182">
        <v>500</v>
      </c>
      <c r="X1182">
        <v>5</v>
      </c>
      <c r="Y1182" t="s">
        <v>58</v>
      </c>
      <c r="AC1182" t="s">
        <v>59</v>
      </c>
      <c r="AL1182">
        <v>1</v>
      </c>
      <c r="AM1182">
        <v>0</v>
      </c>
    </row>
    <row r="1183" spans="1:39" x14ac:dyDescent="0.3">
      <c r="A1183">
        <v>1112333</v>
      </c>
      <c r="B1183" t="s">
        <v>1775</v>
      </c>
      <c r="C1183" t="s">
        <v>101</v>
      </c>
      <c r="D1183">
        <v>3728031</v>
      </c>
      <c r="E1183" t="s">
        <v>53</v>
      </c>
      <c r="H1183" s="35">
        <v>39773</v>
      </c>
      <c r="I1183" t="s">
        <v>98</v>
      </c>
      <c r="J1183">
        <v>-16</v>
      </c>
      <c r="K1183" t="s">
        <v>11</v>
      </c>
      <c r="M1183" t="s">
        <v>67</v>
      </c>
      <c r="N1183">
        <v>4370269</v>
      </c>
      <c r="O1183" t="s">
        <v>226</v>
      </c>
      <c r="P1183" s="35">
        <v>45178</v>
      </c>
      <c r="Q1183" t="s">
        <v>56</v>
      </c>
      <c r="R1183" s="35">
        <v>42616</v>
      </c>
      <c r="T1183" t="s">
        <v>63</v>
      </c>
      <c r="U1183">
        <v>500</v>
      </c>
      <c r="X1183">
        <v>5</v>
      </c>
      <c r="Y1183" t="s">
        <v>58</v>
      </c>
      <c r="AC1183" t="s">
        <v>59</v>
      </c>
      <c r="AL1183">
        <v>0</v>
      </c>
      <c r="AM1183">
        <v>0</v>
      </c>
    </row>
    <row r="1184" spans="1:39" x14ac:dyDescent="0.3">
      <c r="A1184">
        <v>1565025</v>
      </c>
      <c r="B1184" t="s">
        <v>5381</v>
      </c>
      <c r="C1184" t="s">
        <v>3004</v>
      </c>
      <c r="D1184">
        <v>1811610</v>
      </c>
      <c r="E1184" t="s">
        <v>76</v>
      </c>
      <c r="H1184" s="35">
        <v>42632</v>
      </c>
      <c r="I1184" t="s">
        <v>53</v>
      </c>
      <c r="J1184">
        <v>-9</v>
      </c>
      <c r="K1184" t="s">
        <v>6</v>
      </c>
      <c r="M1184" t="s">
        <v>71</v>
      </c>
      <c r="N1184">
        <v>4180696</v>
      </c>
      <c r="O1184" t="s">
        <v>137</v>
      </c>
      <c r="P1184" s="35">
        <v>45340</v>
      </c>
      <c r="Q1184" t="s">
        <v>56</v>
      </c>
      <c r="R1184" s="35">
        <v>45340</v>
      </c>
      <c r="T1184" t="s">
        <v>63</v>
      </c>
      <c r="U1184">
        <v>500</v>
      </c>
      <c r="X1184">
        <v>5</v>
      </c>
      <c r="Y1184" t="s">
        <v>58</v>
      </c>
      <c r="AC1184" t="s">
        <v>59</v>
      </c>
      <c r="AL1184">
        <v>0</v>
      </c>
      <c r="AM1184">
        <v>0</v>
      </c>
    </row>
    <row r="1185" spans="1:39" x14ac:dyDescent="0.3">
      <c r="A1185">
        <v>1520928</v>
      </c>
      <c r="B1185" t="s">
        <v>1777</v>
      </c>
      <c r="C1185" t="s">
        <v>1778</v>
      </c>
      <c r="D1185">
        <v>3736168</v>
      </c>
      <c r="E1185" t="s">
        <v>53</v>
      </c>
      <c r="H1185" s="35">
        <v>41775</v>
      </c>
      <c r="I1185" t="s">
        <v>85</v>
      </c>
      <c r="J1185">
        <v>-10</v>
      </c>
      <c r="K1185" t="s">
        <v>11</v>
      </c>
      <c r="M1185" t="s">
        <v>67</v>
      </c>
      <c r="N1185">
        <v>4370183</v>
      </c>
      <c r="O1185" t="s">
        <v>169</v>
      </c>
      <c r="P1185" s="35">
        <v>45194</v>
      </c>
      <c r="Q1185" t="s">
        <v>56</v>
      </c>
      <c r="R1185" s="35">
        <v>45194</v>
      </c>
      <c r="T1185" t="s">
        <v>63</v>
      </c>
      <c r="U1185">
        <v>500</v>
      </c>
      <c r="X1185">
        <v>5</v>
      </c>
      <c r="Y1185" t="s">
        <v>58</v>
      </c>
      <c r="AC1185" t="s">
        <v>59</v>
      </c>
      <c r="AL1185">
        <v>0</v>
      </c>
      <c r="AM1185">
        <v>0</v>
      </c>
    </row>
    <row r="1186" spans="1:39" x14ac:dyDescent="0.3">
      <c r="A1186">
        <v>1427650</v>
      </c>
      <c r="B1186" t="s">
        <v>1779</v>
      </c>
      <c r="C1186" t="s">
        <v>729</v>
      </c>
      <c r="D1186">
        <v>4535303</v>
      </c>
      <c r="E1186" t="s">
        <v>70</v>
      </c>
      <c r="F1186" t="s">
        <v>70</v>
      </c>
      <c r="H1186" s="35">
        <v>41786</v>
      </c>
      <c r="I1186" t="s">
        <v>85</v>
      </c>
      <c r="J1186">
        <v>-10</v>
      </c>
      <c r="K1186" t="s">
        <v>11</v>
      </c>
      <c r="M1186" t="s">
        <v>54</v>
      </c>
      <c r="N1186">
        <v>4450026</v>
      </c>
      <c r="O1186" t="s">
        <v>62</v>
      </c>
      <c r="P1186" s="35">
        <v>45175</v>
      </c>
      <c r="Q1186" t="s">
        <v>56</v>
      </c>
      <c r="R1186" s="35">
        <v>44823</v>
      </c>
      <c r="T1186" t="s">
        <v>63</v>
      </c>
      <c r="U1186">
        <v>500</v>
      </c>
      <c r="X1186">
        <v>5</v>
      </c>
      <c r="Y1186" t="s">
        <v>58</v>
      </c>
      <c r="AC1186" t="s">
        <v>59</v>
      </c>
      <c r="AL1186">
        <v>0</v>
      </c>
      <c r="AM1186">
        <v>0</v>
      </c>
    </row>
    <row r="1187" spans="1:39" x14ac:dyDescent="0.3">
      <c r="A1187">
        <v>1251806</v>
      </c>
      <c r="B1187" t="s">
        <v>1780</v>
      </c>
      <c r="C1187" t="s">
        <v>436</v>
      </c>
      <c r="D1187">
        <v>3730856</v>
      </c>
      <c r="E1187" t="s">
        <v>53</v>
      </c>
      <c r="F1187" t="s">
        <v>53</v>
      </c>
      <c r="H1187" s="35">
        <v>39884</v>
      </c>
      <c r="I1187" t="s">
        <v>102</v>
      </c>
      <c r="J1187">
        <v>-15</v>
      </c>
      <c r="K1187" t="s">
        <v>11</v>
      </c>
      <c r="M1187" t="s">
        <v>67</v>
      </c>
      <c r="N1187">
        <v>4370349</v>
      </c>
      <c r="O1187" t="s">
        <v>220</v>
      </c>
      <c r="P1187" s="35">
        <v>45195</v>
      </c>
      <c r="Q1187" t="s">
        <v>56</v>
      </c>
      <c r="R1187" s="35">
        <v>43471</v>
      </c>
      <c r="T1187" t="s">
        <v>63</v>
      </c>
      <c r="U1187">
        <v>500</v>
      </c>
      <c r="X1187">
        <v>5</v>
      </c>
      <c r="Y1187" t="s">
        <v>58</v>
      </c>
      <c r="AC1187" t="s">
        <v>59</v>
      </c>
      <c r="AL1187">
        <v>0</v>
      </c>
      <c r="AM1187">
        <v>0</v>
      </c>
    </row>
    <row r="1188" spans="1:39" x14ac:dyDescent="0.3">
      <c r="A1188">
        <v>1465370</v>
      </c>
      <c r="B1188" t="s">
        <v>1781</v>
      </c>
      <c r="C1188" t="s">
        <v>1782</v>
      </c>
      <c r="D1188">
        <v>4115744</v>
      </c>
      <c r="E1188" t="s">
        <v>70</v>
      </c>
      <c r="F1188" t="s">
        <v>53</v>
      </c>
      <c r="H1188" s="35">
        <v>41169</v>
      </c>
      <c r="I1188" t="s">
        <v>143</v>
      </c>
      <c r="J1188">
        <v>-12</v>
      </c>
      <c r="K1188" t="s">
        <v>6</v>
      </c>
      <c r="M1188" t="s">
        <v>181</v>
      </c>
      <c r="N1188">
        <v>4410065</v>
      </c>
      <c r="O1188" t="s">
        <v>272</v>
      </c>
      <c r="P1188" s="35">
        <v>45181</v>
      </c>
      <c r="Q1188" t="s">
        <v>56</v>
      </c>
      <c r="R1188" s="35">
        <v>44904</v>
      </c>
      <c r="T1188" t="s">
        <v>63</v>
      </c>
      <c r="U1188">
        <v>500</v>
      </c>
      <c r="X1188">
        <v>5</v>
      </c>
      <c r="Y1188" t="s">
        <v>58</v>
      </c>
      <c r="AC1188" t="s">
        <v>59</v>
      </c>
      <c r="AL1188">
        <v>0</v>
      </c>
      <c r="AM1188">
        <v>0</v>
      </c>
    </row>
    <row r="1189" spans="1:39" x14ac:dyDescent="0.3">
      <c r="A1189">
        <v>1285090</v>
      </c>
      <c r="B1189" t="s">
        <v>1783</v>
      </c>
      <c r="C1189" t="s">
        <v>1170</v>
      </c>
      <c r="D1189">
        <v>4114256</v>
      </c>
      <c r="E1189" t="s">
        <v>70</v>
      </c>
      <c r="F1189" t="s">
        <v>70</v>
      </c>
      <c r="H1189" s="35">
        <v>41189</v>
      </c>
      <c r="I1189" t="s">
        <v>143</v>
      </c>
      <c r="J1189">
        <v>-12</v>
      </c>
      <c r="K1189" t="s">
        <v>6</v>
      </c>
      <c r="M1189" t="s">
        <v>181</v>
      </c>
      <c r="N1189">
        <v>4410696</v>
      </c>
      <c r="O1189" t="s">
        <v>227</v>
      </c>
      <c r="P1189" s="35">
        <v>45175</v>
      </c>
      <c r="Q1189" t="s">
        <v>56</v>
      </c>
      <c r="R1189" s="35">
        <v>43744</v>
      </c>
      <c r="T1189" t="s">
        <v>63</v>
      </c>
      <c r="U1189">
        <v>622</v>
      </c>
      <c r="X1189">
        <v>6</v>
      </c>
      <c r="Y1189" t="s">
        <v>58</v>
      </c>
      <c r="AC1189" t="s">
        <v>59</v>
      </c>
      <c r="AL1189">
        <v>0</v>
      </c>
      <c r="AM1189">
        <v>0</v>
      </c>
    </row>
    <row r="1190" spans="1:39" x14ac:dyDescent="0.3">
      <c r="A1190">
        <v>1147513</v>
      </c>
      <c r="B1190" t="s">
        <v>1783</v>
      </c>
      <c r="C1190" t="s">
        <v>1078</v>
      </c>
      <c r="D1190">
        <v>4113413</v>
      </c>
      <c r="E1190" t="s">
        <v>70</v>
      </c>
      <c r="F1190" t="s">
        <v>70</v>
      </c>
      <c r="H1190" s="35">
        <v>39135</v>
      </c>
      <c r="I1190" t="s">
        <v>125</v>
      </c>
      <c r="J1190">
        <v>-17</v>
      </c>
      <c r="K1190" t="s">
        <v>6</v>
      </c>
      <c r="M1190" t="s">
        <v>181</v>
      </c>
      <c r="N1190">
        <v>4410696</v>
      </c>
      <c r="O1190" t="s">
        <v>227</v>
      </c>
      <c r="P1190" s="35">
        <v>45111</v>
      </c>
      <c r="Q1190" t="s">
        <v>56</v>
      </c>
      <c r="R1190" s="35">
        <v>42700</v>
      </c>
      <c r="T1190" t="s">
        <v>63</v>
      </c>
      <c r="U1190">
        <v>1343</v>
      </c>
      <c r="X1190">
        <v>13</v>
      </c>
      <c r="Y1190" t="s">
        <v>58</v>
      </c>
      <c r="AC1190" t="s">
        <v>59</v>
      </c>
      <c r="AL1190">
        <v>0</v>
      </c>
      <c r="AM1190">
        <v>0</v>
      </c>
    </row>
    <row r="1191" spans="1:39" x14ac:dyDescent="0.3">
      <c r="A1191">
        <v>1351881</v>
      </c>
      <c r="B1191" t="s">
        <v>1784</v>
      </c>
      <c r="C1191" t="s">
        <v>1252</v>
      </c>
      <c r="D1191">
        <v>4532480</v>
      </c>
      <c r="E1191" t="s">
        <v>70</v>
      </c>
      <c r="F1191" t="s">
        <v>70</v>
      </c>
      <c r="H1191" s="35">
        <v>40802</v>
      </c>
      <c r="I1191" t="s">
        <v>90</v>
      </c>
      <c r="J1191">
        <v>-13</v>
      </c>
      <c r="K1191" t="s">
        <v>11</v>
      </c>
      <c r="M1191" t="s">
        <v>54</v>
      </c>
      <c r="N1191">
        <v>4450192</v>
      </c>
      <c r="O1191" t="s">
        <v>128</v>
      </c>
      <c r="P1191" s="35">
        <v>45173</v>
      </c>
      <c r="Q1191" t="s">
        <v>56</v>
      </c>
      <c r="R1191" s="35">
        <v>44466</v>
      </c>
      <c r="T1191" t="s">
        <v>63</v>
      </c>
      <c r="U1191">
        <v>500</v>
      </c>
      <c r="X1191">
        <v>5</v>
      </c>
      <c r="Y1191" t="s">
        <v>58</v>
      </c>
      <c r="AC1191" t="s">
        <v>59</v>
      </c>
      <c r="AL1191">
        <v>0</v>
      </c>
      <c r="AM1191">
        <v>0</v>
      </c>
    </row>
    <row r="1192" spans="1:39" x14ac:dyDescent="0.3">
      <c r="A1192">
        <v>1358145</v>
      </c>
      <c r="B1192" t="s">
        <v>1785</v>
      </c>
      <c r="C1192" t="s">
        <v>909</v>
      </c>
      <c r="D1192">
        <v>4115050</v>
      </c>
      <c r="E1192" t="s">
        <v>53</v>
      </c>
      <c r="F1192" t="s">
        <v>70</v>
      </c>
      <c r="H1192" s="35">
        <v>41906</v>
      </c>
      <c r="I1192" t="s">
        <v>85</v>
      </c>
      <c r="J1192">
        <v>-10</v>
      </c>
      <c r="K1192" t="s">
        <v>11</v>
      </c>
      <c r="M1192" t="s">
        <v>181</v>
      </c>
      <c r="N1192">
        <v>4410080</v>
      </c>
      <c r="O1192" t="s">
        <v>182</v>
      </c>
      <c r="P1192" s="35">
        <v>45211</v>
      </c>
      <c r="Q1192" t="s">
        <v>56</v>
      </c>
      <c r="R1192" s="35">
        <v>44474</v>
      </c>
      <c r="T1192" t="s">
        <v>82</v>
      </c>
      <c r="U1192">
        <v>500</v>
      </c>
      <c r="X1192">
        <v>5</v>
      </c>
      <c r="Y1192" t="s">
        <v>58</v>
      </c>
      <c r="AC1192" t="s">
        <v>59</v>
      </c>
      <c r="AL1192">
        <v>0</v>
      </c>
      <c r="AM1192">
        <v>0</v>
      </c>
    </row>
    <row r="1193" spans="1:39" x14ac:dyDescent="0.3">
      <c r="A1193">
        <v>1535927</v>
      </c>
      <c r="B1193" t="s">
        <v>1785</v>
      </c>
      <c r="C1193" t="s">
        <v>1786</v>
      </c>
      <c r="D1193">
        <v>4116025</v>
      </c>
      <c r="E1193" t="s">
        <v>53</v>
      </c>
      <c r="H1193" s="35">
        <v>42724</v>
      </c>
      <c r="I1193" t="s">
        <v>53</v>
      </c>
      <c r="J1193">
        <v>-9</v>
      </c>
      <c r="K1193" t="s">
        <v>6</v>
      </c>
      <c r="M1193" t="s">
        <v>181</v>
      </c>
      <c r="N1193">
        <v>4410080</v>
      </c>
      <c r="O1193" t="s">
        <v>182</v>
      </c>
      <c r="P1193" s="35">
        <v>45211</v>
      </c>
      <c r="Q1193" t="s">
        <v>56</v>
      </c>
      <c r="R1193" s="35">
        <v>45211</v>
      </c>
      <c r="T1193" t="s">
        <v>82</v>
      </c>
      <c r="U1193">
        <v>500</v>
      </c>
      <c r="X1193">
        <v>5</v>
      </c>
      <c r="Y1193" t="s">
        <v>58</v>
      </c>
      <c r="AC1193" t="s">
        <v>59</v>
      </c>
      <c r="AL1193">
        <v>0</v>
      </c>
      <c r="AM1193">
        <v>0</v>
      </c>
    </row>
    <row r="1194" spans="1:39" x14ac:dyDescent="0.3">
      <c r="A1194">
        <v>1562973</v>
      </c>
      <c r="B1194" t="s">
        <v>5382</v>
      </c>
      <c r="C1194" t="s">
        <v>1119</v>
      </c>
      <c r="D1194">
        <v>2817110</v>
      </c>
      <c r="E1194" t="s">
        <v>76</v>
      </c>
      <c r="H1194" s="35">
        <v>41530</v>
      </c>
      <c r="I1194" t="s">
        <v>66</v>
      </c>
      <c r="J1194">
        <v>-11</v>
      </c>
      <c r="K1194" t="s">
        <v>11</v>
      </c>
      <c r="M1194" t="s">
        <v>69</v>
      </c>
      <c r="N1194">
        <v>4280121</v>
      </c>
      <c r="O1194" t="s">
        <v>286</v>
      </c>
      <c r="P1194" s="35">
        <v>45329</v>
      </c>
      <c r="Q1194" t="s">
        <v>56</v>
      </c>
      <c r="R1194" s="35">
        <v>45329</v>
      </c>
      <c r="T1194" t="s">
        <v>63</v>
      </c>
      <c r="U1194">
        <v>500</v>
      </c>
      <c r="X1194">
        <v>5</v>
      </c>
      <c r="Y1194" t="s">
        <v>58</v>
      </c>
      <c r="AC1194" t="s">
        <v>59</v>
      </c>
      <c r="AL1194">
        <v>0</v>
      </c>
      <c r="AM1194">
        <v>0</v>
      </c>
    </row>
    <row r="1195" spans="1:39" x14ac:dyDescent="0.3">
      <c r="A1195">
        <v>1352456</v>
      </c>
      <c r="B1195" t="s">
        <v>1787</v>
      </c>
      <c r="C1195" t="s">
        <v>1788</v>
      </c>
      <c r="D1195">
        <v>1810193</v>
      </c>
      <c r="E1195" t="s">
        <v>70</v>
      </c>
      <c r="F1195" t="s">
        <v>70</v>
      </c>
      <c r="H1195" s="35">
        <v>40081</v>
      </c>
      <c r="I1195" t="s">
        <v>102</v>
      </c>
      <c r="J1195">
        <v>-15</v>
      </c>
      <c r="K1195" t="s">
        <v>11</v>
      </c>
      <c r="M1195" t="s">
        <v>71</v>
      </c>
      <c r="N1195">
        <v>4180738</v>
      </c>
      <c r="O1195" t="s">
        <v>166</v>
      </c>
      <c r="P1195" s="35">
        <v>45183</v>
      </c>
      <c r="Q1195" t="s">
        <v>56</v>
      </c>
      <c r="R1195" s="35">
        <v>44467</v>
      </c>
      <c r="T1195" t="s">
        <v>63</v>
      </c>
      <c r="U1195">
        <v>725</v>
      </c>
      <c r="X1195">
        <v>7</v>
      </c>
      <c r="Y1195" t="s">
        <v>58</v>
      </c>
      <c r="AC1195" t="s">
        <v>59</v>
      </c>
      <c r="AL1195">
        <v>0</v>
      </c>
      <c r="AM1195">
        <v>0</v>
      </c>
    </row>
    <row r="1196" spans="1:39" x14ac:dyDescent="0.3">
      <c r="A1196">
        <v>1330658</v>
      </c>
      <c r="B1196" t="s">
        <v>1789</v>
      </c>
      <c r="C1196" t="s">
        <v>966</v>
      </c>
      <c r="D1196">
        <v>4532122</v>
      </c>
      <c r="E1196" t="s">
        <v>53</v>
      </c>
      <c r="H1196" s="35">
        <v>40600</v>
      </c>
      <c r="I1196" t="s">
        <v>90</v>
      </c>
      <c r="J1196">
        <v>-13</v>
      </c>
      <c r="K1196" t="s">
        <v>11</v>
      </c>
      <c r="M1196" t="s">
        <v>54</v>
      </c>
      <c r="N1196">
        <v>4450410</v>
      </c>
      <c r="O1196" t="s">
        <v>81</v>
      </c>
      <c r="P1196" s="35">
        <v>45260</v>
      </c>
      <c r="Q1196" t="s">
        <v>56</v>
      </c>
      <c r="R1196" s="35">
        <v>44138</v>
      </c>
      <c r="T1196" t="s">
        <v>82</v>
      </c>
      <c r="U1196">
        <v>500</v>
      </c>
      <c r="X1196">
        <v>5</v>
      </c>
      <c r="Y1196" t="s">
        <v>58</v>
      </c>
      <c r="AC1196" t="s">
        <v>59</v>
      </c>
      <c r="AL1196">
        <v>0</v>
      </c>
      <c r="AM1196">
        <v>0</v>
      </c>
    </row>
    <row r="1197" spans="1:39" x14ac:dyDescent="0.3">
      <c r="A1197">
        <v>1353841</v>
      </c>
      <c r="B1197" t="s">
        <v>1790</v>
      </c>
      <c r="C1197" t="s">
        <v>342</v>
      </c>
      <c r="D1197">
        <v>4532535</v>
      </c>
      <c r="E1197" t="s">
        <v>70</v>
      </c>
      <c r="F1197" t="s">
        <v>70</v>
      </c>
      <c r="H1197" s="35">
        <v>40848</v>
      </c>
      <c r="I1197" t="s">
        <v>90</v>
      </c>
      <c r="J1197">
        <v>-13</v>
      </c>
      <c r="K1197" t="s">
        <v>11</v>
      </c>
      <c r="M1197" t="s">
        <v>54</v>
      </c>
      <c r="N1197">
        <v>4450589</v>
      </c>
      <c r="O1197" t="s">
        <v>290</v>
      </c>
      <c r="P1197" s="35">
        <v>45197</v>
      </c>
      <c r="Q1197" t="s">
        <v>56</v>
      </c>
      <c r="R1197" s="35">
        <v>44469</v>
      </c>
      <c r="T1197" t="s">
        <v>63</v>
      </c>
      <c r="U1197">
        <v>500</v>
      </c>
      <c r="X1197">
        <v>5</v>
      </c>
      <c r="Y1197" t="s">
        <v>58</v>
      </c>
      <c r="AC1197" t="s">
        <v>59</v>
      </c>
      <c r="AL1197">
        <v>0</v>
      </c>
      <c r="AM1197">
        <v>0</v>
      </c>
    </row>
    <row r="1198" spans="1:39" x14ac:dyDescent="0.3">
      <c r="A1198">
        <v>1228494</v>
      </c>
      <c r="B1198" t="s">
        <v>1791</v>
      </c>
      <c r="C1198" t="s">
        <v>1792</v>
      </c>
      <c r="D1198">
        <v>2815252</v>
      </c>
      <c r="E1198" t="s">
        <v>70</v>
      </c>
      <c r="F1198" t="s">
        <v>70</v>
      </c>
      <c r="H1198" s="35">
        <v>39588</v>
      </c>
      <c r="I1198" t="s">
        <v>98</v>
      </c>
      <c r="J1198">
        <v>-16</v>
      </c>
      <c r="K1198" t="s">
        <v>6</v>
      </c>
      <c r="M1198" t="s">
        <v>69</v>
      </c>
      <c r="N1198">
        <v>4280045</v>
      </c>
      <c r="O1198" t="s">
        <v>172</v>
      </c>
      <c r="P1198" s="35">
        <v>45155</v>
      </c>
      <c r="Q1198" t="s">
        <v>56</v>
      </c>
      <c r="R1198" s="35">
        <v>43371</v>
      </c>
      <c r="T1198" t="s">
        <v>63</v>
      </c>
      <c r="U1198">
        <v>545</v>
      </c>
      <c r="X1198">
        <v>5</v>
      </c>
      <c r="Y1198" t="s">
        <v>58</v>
      </c>
      <c r="AC1198" t="s">
        <v>59</v>
      </c>
      <c r="AL1198">
        <v>0</v>
      </c>
      <c r="AM1198">
        <v>0</v>
      </c>
    </row>
    <row r="1199" spans="1:39" x14ac:dyDescent="0.3">
      <c r="A1199">
        <v>1510898</v>
      </c>
      <c r="B1199" t="s">
        <v>1793</v>
      </c>
      <c r="C1199" t="s">
        <v>883</v>
      </c>
      <c r="D1199">
        <v>4538054</v>
      </c>
      <c r="E1199" t="s">
        <v>70</v>
      </c>
      <c r="H1199" s="35">
        <v>41503</v>
      </c>
      <c r="I1199" t="s">
        <v>66</v>
      </c>
      <c r="J1199">
        <v>-11</v>
      </c>
      <c r="K1199" t="s">
        <v>11</v>
      </c>
      <c r="M1199" t="s">
        <v>54</v>
      </c>
      <c r="N1199">
        <v>4450576</v>
      </c>
      <c r="O1199" t="s">
        <v>587</v>
      </c>
      <c r="P1199" s="35">
        <v>45182</v>
      </c>
      <c r="Q1199" t="s">
        <v>56</v>
      </c>
      <c r="R1199" s="35">
        <v>45182</v>
      </c>
      <c r="T1199" t="s">
        <v>63</v>
      </c>
      <c r="U1199">
        <v>534</v>
      </c>
      <c r="X1199">
        <v>5</v>
      </c>
      <c r="Y1199" t="s">
        <v>58</v>
      </c>
      <c r="AC1199" t="s">
        <v>59</v>
      </c>
      <c r="AL1199">
        <v>0</v>
      </c>
      <c r="AM1199">
        <v>0</v>
      </c>
    </row>
    <row r="1200" spans="1:39" x14ac:dyDescent="0.3">
      <c r="A1200">
        <v>1559251</v>
      </c>
      <c r="B1200" t="s">
        <v>1794</v>
      </c>
      <c r="C1200" t="s">
        <v>580</v>
      </c>
      <c r="D1200">
        <v>4539541</v>
      </c>
      <c r="E1200" t="s">
        <v>70</v>
      </c>
      <c r="H1200" s="35">
        <v>40628</v>
      </c>
      <c r="I1200" t="s">
        <v>90</v>
      </c>
      <c r="J1200">
        <v>-13</v>
      </c>
      <c r="K1200" t="s">
        <v>11</v>
      </c>
      <c r="M1200" t="s">
        <v>54</v>
      </c>
      <c r="N1200">
        <v>4450410</v>
      </c>
      <c r="O1200" t="s">
        <v>81</v>
      </c>
      <c r="P1200" s="35">
        <v>45335</v>
      </c>
      <c r="Q1200" t="s">
        <v>56</v>
      </c>
      <c r="R1200" s="35">
        <v>45310</v>
      </c>
      <c r="T1200" t="s">
        <v>63</v>
      </c>
      <c r="U1200">
        <v>500</v>
      </c>
      <c r="X1200">
        <v>5</v>
      </c>
      <c r="Y1200" t="s">
        <v>58</v>
      </c>
      <c r="AC1200" t="s">
        <v>59</v>
      </c>
      <c r="AL1200">
        <v>0</v>
      </c>
      <c r="AM1200">
        <v>0</v>
      </c>
    </row>
    <row r="1201" spans="1:39" x14ac:dyDescent="0.3">
      <c r="A1201">
        <v>1563992</v>
      </c>
      <c r="B1201" t="s">
        <v>5383</v>
      </c>
      <c r="C1201" t="s">
        <v>1025</v>
      </c>
      <c r="D1201">
        <v>1811517</v>
      </c>
      <c r="E1201" t="s">
        <v>76</v>
      </c>
      <c r="H1201" s="35">
        <v>42605</v>
      </c>
      <c r="I1201" t="s">
        <v>53</v>
      </c>
      <c r="J1201">
        <v>-9</v>
      </c>
      <c r="K1201" t="s">
        <v>6</v>
      </c>
      <c r="M1201" t="s">
        <v>71</v>
      </c>
      <c r="N1201">
        <v>4180696</v>
      </c>
      <c r="O1201" t="s">
        <v>137</v>
      </c>
      <c r="P1201" s="35">
        <v>45336</v>
      </c>
      <c r="Q1201" t="s">
        <v>56</v>
      </c>
      <c r="R1201" s="35">
        <v>45336</v>
      </c>
      <c r="T1201" t="s">
        <v>63</v>
      </c>
      <c r="U1201">
        <v>500</v>
      </c>
      <c r="X1201">
        <v>5</v>
      </c>
      <c r="Y1201" t="s">
        <v>58</v>
      </c>
      <c r="AC1201" t="s">
        <v>59</v>
      </c>
      <c r="AL1201">
        <v>0</v>
      </c>
      <c r="AM1201">
        <v>0</v>
      </c>
    </row>
    <row r="1202" spans="1:39" x14ac:dyDescent="0.3">
      <c r="A1202">
        <v>1506332</v>
      </c>
      <c r="B1202" t="s">
        <v>1795</v>
      </c>
      <c r="C1202" t="s">
        <v>628</v>
      </c>
      <c r="D1202">
        <v>3735896</v>
      </c>
      <c r="E1202" t="s">
        <v>53</v>
      </c>
      <c r="H1202" s="35">
        <v>42001</v>
      </c>
      <c r="I1202" t="s">
        <v>85</v>
      </c>
      <c r="J1202">
        <v>-10</v>
      </c>
      <c r="K1202" t="s">
        <v>11</v>
      </c>
      <c r="M1202" t="s">
        <v>67</v>
      </c>
      <c r="N1202">
        <v>4370002</v>
      </c>
      <c r="O1202" t="s">
        <v>68</v>
      </c>
      <c r="P1202" s="35">
        <v>45168</v>
      </c>
      <c r="Q1202" t="s">
        <v>56</v>
      </c>
      <c r="R1202" s="35">
        <v>45168</v>
      </c>
      <c r="T1202" t="s">
        <v>63</v>
      </c>
      <c r="U1202">
        <v>500</v>
      </c>
      <c r="X1202">
        <v>5</v>
      </c>
      <c r="Y1202" t="s">
        <v>58</v>
      </c>
      <c r="AC1202" t="s">
        <v>59</v>
      </c>
      <c r="AL1202">
        <v>0</v>
      </c>
      <c r="AM1202">
        <v>0</v>
      </c>
    </row>
    <row r="1203" spans="1:39" x14ac:dyDescent="0.3">
      <c r="A1203">
        <v>1443509</v>
      </c>
      <c r="B1203" t="s">
        <v>1796</v>
      </c>
      <c r="C1203" t="s">
        <v>606</v>
      </c>
      <c r="D1203">
        <v>2816542</v>
      </c>
      <c r="E1203" t="s">
        <v>53</v>
      </c>
      <c r="F1203" t="s">
        <v>53</v>
      </c>
      <c r="H1203" s="35">
        <v>40551</v>
      </c>
      <c r="I1203" t="s">
        <v>90</v>
      </c>
      <c r="J1203">
        <v>-13</v>
      </c>
      <c r="K1203" t="s">
        <v>11</v>
      </c>
      <c r="M1203" t="s">
        <v>69</v>
      </c>
      <c r="N1203">
        <v>4280121</v>
      </c>
      <c r="O1203" t="s">
        <v>286</v>
      </c>
      <c r="P1203" s="35">
        <v>45209</v>
      </c>
      <c r="Q1203" t="s">
        <v>56</v>
      </c>
      <c r="R1203" s="35">
        <v>44840</v>
      </c>
      <c r="T1203" t="s">
        <v>63</v>
      </c>
      <c r="U1203">
        <v>500</v>
      </c>
      <c r="X1203">
        <v>5</v>
      </c>
      <c r="Y1203" t="s">
        <v>58</v>
      </c>
      <c r="AC1203" t="s">
        <v>59</v>
      </c>
      <c r="AL1203">
        <v>0</v>
      </c>
      <c r="AM1203">
        <v>0</v>
      </c>
    </row>
    <row r="1204" spans="1:39" x14ac:dyDescent="0.3">
      <c r="A1204">
        <v>1179252</v>
      </c>
      <c r="B1204" t="s">
        <v>1797</v>
      </c>
      <c r="C1204" t="s">
        <v>1798</v>
      </c>
      <c r="D1204">
        <v>4113560</v>
      </c>
      <c r="E1204" t="s">
        <v>70</v>
      </c>
      <c r="F1204" t="s">
        <v>70</v>
      </c>
      <c r="H1204" s="35">
        <v>38910</v>
      </c>
      <c r="I1204" t="s">
        <v>94</v>
      </c>
      <c r="J1204">
        <v>-18</v>
      </c>
      <c r="K1204" t="s">
        <v>11</v>
      </c>
      <c r="M1204" t="s">
        <v>181</v>
      </c>
      <c r="N1204">
        <v>4410466</v>
      </c>
      <c r="O1204" t="s">
        <v>236</v>
      </c>
      <c r="P1204" s="35">
        <v>45178</v>
      </c>
      <c r="Q1204" t="s">
        <v>56</v>
      </c>
      <c r="R1204" s="35">
        <v>43009</v>
      </c>
      <c r="T1204" t="s">
        <v>63</v>
      </c>
      <c r="U1204">
        <v>507</v>
      </c>
      <c r="X1204">
        <v>5</v>
      </c>
      <c r="Y1204" t="s">
        <v>58</v>
      </c>
      <c r="AC1204" t="s">
        <v>59</v>
      </c>
      <c r="AL1204">
        <v>0</v>
      </c>
      <c r="AM1204">
        <v>0</v>
      </c>
    </row>
    <row r="1205" spans="1:39" x14ac:dyDescent="0.3">
      <c r="A1205">
        <v>1533643</v>
      </c>
      <c r="B1205" t="s">
        <v>1797</v>
      </c>
      <c r="C1205" t="s">
        <v>749</v>
      </c>
      <c r="D1205">
        <v>2816959</v>
      </c>
      <c r="E1205" t="s">
        <v>53</v>
      </c>
      <c r="H1205" s="35">
        <v>39790</v>
      </c>
      <c r="I1205" t="s">
        <v>98</v>
      </c>
      <c r="J1205">
        <v>-16</v>
      </c>
      <c r="K1205" t="s">
        <v>6</v>
      </c>
      <c r="M1205" t="s">
        <v>69</v>
      </c>
      <c r="N1205">
        <v>4280121</v>
      </c>
      <c r="O1205" t="s">
        <v>286</v>
      </c>
      <c r="P1205" s="35">
        <v>45209</v>
      </c>
      <c r="Q1205" t="s">
        <v>56</v>
      </c>
      <c r="R1205" s="35">
        <v>45209</v>
      </c>
      <c r="S1205" s="35">
        <v>45180</v>
      </c>
      <c r="T1205" t="s">
        <v>57</v>
      </c>
      <c r="U1205">
        <v>500</v>
      </c>
      <c r="X1205">
        <v>5</v>
      </c>
      <c r="Y1205" t="s">
        <v>58</v>
      </c>
      <c r="AC1205" t="s">
        <v>59</v>
      </c>
      <c r="AL1205">
        <v>0</v>
      </c>
      <c r="AM1205">
        <v>0</v>
      </c>
    </row>
    <row r="1206" spans="1:39" x14ac:dyDescent="0.3">
      <c r="A1206">
        <v>1362025</v>
      </c>
      <c r="B1206" t="s">
        <v>1799</v>
      </c>
      <c r="C1206" t="s">
        <v>870</v>
      </c>
      <c r="D1206">
        <v>3733130</v>
      </c>
      <c r="E1206" t="s">
        <v>53</v>
      </c>
      <c r="F1206" t="s">
        <v>53</v>
      </c>
      <c r="H1206" s="35">
        <v>41756</v>
      </c>
      <c r="I1206" t="s">
        <v>85</v>
      </c>
      <c r="J1206">
        <v>-10</v>
      </c>
      <c r="K1206" t="s">
        <v>11</v>
      </c>
      <c r="M1206" t="s">
        <v>67</v>
      </c>
      <c r="N1206">
        <v>4370681</v>
      </c>
      <c r="O1206" t="s">
        <v>150</v>
      </c>
      <c r="P1206" s="35">
        <v>45182</v>
      </c>
      <c r="Q1206" t="s">
        <v>56</v>
      </c>
      <c r="R1206" s="35">
        <v>44480</v>
      </c>
      <c r="T1206" t="s">
        <v>63</v>
      </c>
      <c r="U1206">
        <v>500</v>
      </c>
      <c r="X1206">
        <v>5</v>
      </c>
      <c r="Y1206" t="s">
        <v>58</v>
      </c>
      <c r="AC1206" t="s">
        <v>59</v>
      </c>
      <c r="AL1206">
        <v>0</v>
      </c>
      <c r="AM1206">
        <v>0</v>
      </c>
    </row>
    <row r="1207" spans="1:39" x14ac:dyDescent="0.3">
      <c r="A1207">
        <v>1546544</v>
      </c>
      <c r="B1207" t="s">
        <v>1800</v>
      </c>
      <c r="C1207" t="s">
        <v>636</v>
      </c>
      <c r="D1207">
        <v>4116087</v>
      </c>
      <c r="E1207" t="s">
        <v>53</v>
      </c>
      <c r="H1207" s="35">
        <v>38825</v>
      </c>
      <c r="I1207" t="s">
        <v>94</v>
      </c>
      <c r="J1207">
        <v>-18</v>
      </c>
      <c r="K1207" t="s">
        <v>6</v>
      </c>
      <c r="M1207" t="s">
        <v>181</v>
      </c>
      <c r="N1207">
        <v>4410696</v>
      </c>
      <c r="O1207" t="s">
        <v>227</v>
      </c>
      <c r="P1207" s="35">
        <v>45244</v>
      </c>
      <c r="Q1207" t="s">
        <v>56</v>
      </c>
      <c r="R1207" s="35">
        <v>45244</v>
      </c>
      <c r="T1207" t="s">
        <v>63</v>
      </c>
      <c r="U1207">
        <v>500</v>
      </c>
      <c r="X1207">
        <v>5</v>
      </c>
      <c r="Y1207" t="s">
        <v>58</v>
      </c>
      <c r="AC1207" t="s">
        <v>59</v>
      </c>
      <c r="AL1207">
        <v>0</v>
      </c>
      <c r="AM1207">
        <v>0</v>
      </c>
    </row>
    <row r="1208" spans="1:39" x14ac:dyDescent="0.3">
      <c r="A1208">
        <v>1420849</v>
      </c>
      <c r="B1208" t="s">
        <v>1801</v>
      </c>
      <c r="C1208" t="s">
        <v>123</v>
      </c>
      <c r="D1208">
        <v>4535198</v>
      </c>
      <c r="E1208" t="s">
        <v>53</v>
      </c>
      <c r="F1208" t="s">
        <v>53</v>
      </c>
      <c r="H1208" s="35">
        <v>40136</v>
      </c>
      <c r="I1208" t="s">
        <v>102</v>
      </c>
      <c r="J1208">
        <v>-15</v>
      </c>
      <c r="K1208" t="s">
        <v>11</v>
      </c>
      <c r="M1208" t="s">
        <v>54</v>
      </c>
      <c r="N1208">
        <v>4450589</v>
      </c>
      <c r="O1208" t="s">
        <v>290</v>
      </c>
      <c r="P1208" s="35">
        <v>45171</v>
      </c>
      <c r="Q1208" t="s">
        <v>56</v>
      </c>
      <c r="R1208" s="35">
        <v>44813</v>
      </c>
      <c r="T1208" t="s">
        <v>63</v>
      </c>
      <c r="U1208">
        <v>500</v>
      </c>
      <c r="X1208">
        <v>5</v>
      </c>
      <c r="Y1208" t="s">
        <v>58</v>
      </c>
      <c r="AC1208" t="s">
        <v>59</v>
      </c>
      <c r="AL1208">
        <v>0</v>
      </c>
      <c r="AM1208">
        <v>0</v>
      </c>
    </row>
    <row r="1209" spans="1:39" x14ac:dyDescent="0.3">
      <c r="A1209">
        <v>1489145</v>
      </c>
      <c r="B1209" t="s">
        <v>1801</v>
      </c>
      <c r="C1209" t="s">
        <v>463</v>
      </c>
      <c r="D1209">
        <v>4537428</v>
      </c>
      <c r="E1209" t="s">
        <v>53</v>
      </c>
      <c r="F1209" t="s">
        <v>76</v>
      </c>
      <c r="H1209" s="35">
        <v>40773</v>
      </c>
      <c r="I1209" t="s">
        <v>90</v>
      </c>
      <c r="J1209">
        <v>-13</v>
      </c>
      <c r="K1209" t="s">
        <v>11</v>
      </c>
      <c r="M1209" t="s">
        <v>54</v>
      </c>
      <c r="N1209">
        <v>4450589</v>
      </c>
      <c r="O1209" t="s">
        <v>290</v>
      </c>
      <c r="P1209" s="35">
        <v>45171</v>
      </c>
      <c r="Q1209" t="s">
        <v>56</v>
      </c>
      <c r="R1209" s="35">
        <v>45078</v>
      </c>
      <c r="T1209" t="s">
        <v>63</v>
      </c>
      <c r="U1209">
        <v>500</v>
      </c>
      <c r="X1209">
        <v>5</v>
      </c>
      <c r="Y1209" t="s">
        <v>58</v>
      </c>
      <c r="AC1209" t="s">
        <v>59</v>
      </c>
      <c r="AL1209">
        <v>0</v>
      </c>
      <c r="AM1209">
        <v>0</v>
      </c>
    </row>
    <row r="1210" spans="1:39" x14ac:dyDescent="0.3">
      <c r="A1210">
        <v>1538378</v>
      </c>
      <c r="B1210" t="s">
        <v>1801</v>
      </c>
      <c r="C1210" t="s">
        <v>1535</v>
      </c>
      <c r="D1210">
        <v>3736475</v>
      </c>
      <c r="E1210" t="s">
        <v>53</v>
      </c>
      <c r="H1210" s="35">
        <v>40713</v>
      </c>
      <c r="I1210" t="s">
        <v>90</v>
      </c>
      <c r="J1210">
        <v>-13</v>
      </c>
      <c r="K1210" t="s">
        <v>11</v>
      </c>
      <c r="M1210" t="s">
        <v>67</v>
      </c>
      <c r="N1210">
        <v>4370425</v>
      </c>
      <c r="O1210" t="s">
        <v>948</v>
      </c>
      <c r="P1210" s="35">
        <v>45216</v>
      </c>
      <c r="Q1210" t="s">
        <v>56</v>
      </c>
      <c r="R1210" s="35">
        <v>45216</v>
      </c>
      <c r="S1210" s="35">
        <v>45205</v>
      </c>
      <c r="T1210" t="s">
        <v>57</v>
      </c>
      <c r="U1210">
        <v>500</v>
      </c>
      <c r="X1210">
        <v>5</v>
      </c>
      <c r="Y1210" t="s">
        <v>58</v>
      </c>
      <c r="AC1210" t="s">
        <v>59</v>
      </c>
      <c r="AL1210">
        <v>0</v>
      </c>
      <c r="AM1210">
        <v>0</v>
      </c>
    </row>
    <row r="1211" spans="1:39" x14ac:dyDescent="0.3">
      <c r="A1211">
        <v>1268338</v>
      </c>
      <c r="B1211" t="s">
        <v>1803</v>
      </c>
      <c r="C1211" t="s">
        <v>222</v>
      </c>
      <c r="D1211">
        <v>3731162</v>
      </c>
      <c r="E1211" t="s">
        <v>70</v>
      </c>
      <c r="F1211" t="s">
        <v>70</v>
      </c>
      <c r="H1211" s="35">
        <v>41344</v>
      </c>
      <c r="I1211" t="s">
        <v>66</v>
      </c>
      <c r="J1211">
        <v>-11</v>
      </c>
      <c r="K1211" t="s">
        <v>11</v>
      </c>
      <c r="M1211" t="s">
        <v>67</v>
      </c>
      <c r="N1211">
        <v>4370183</v>
      </c>
      <c r="O1211" t="s">
        <v>169</v>
      </c>
      <c r="P1211" s="35">
        <v>45160</v>
      </c>
      <c r="Q1211" t="s">
        <v>56</v>
      </c>
      <c r="R1211" s="35">
        <v>43722</v>
      </c>
      <c r="T1211" t="s">
        <v>63</v>
      </c>
      <c r="U1211">
        <v>506</v>
      </c>
      <c r="X1211">
        <v>5</v>
      </c>
      <c r="Y1211" t="s">
        <v>58</v>
      </c>
      <c r="AC1211" t="s">
        <v>59</v>
      </c>
      <c r="AL1211">
        <v>0</v>
      </c>
      <c r="AM1211">
        <v>0</v>
      </c>
    </row>
    <row r="1212" spans="1:39" x14ac:dyDescent="0.3">
      <c r="A1212">
        <v>1254592</v>
      </c>
      <c r="B1212" t="s">
        <v>1804</v>
      </c>
      <c r="C1212" t="s">
        <v>202</v>
      </c>
      <c r="D1212">
        <v>368691</v>
      </c>
      <c r="E1212" t="s">
        <v>70</v>
      </c>
      <c r="F1212" t="s">
        <v>70</v>
      </c>
      <c r="H1212" s="35">
        <v>41078</v>
      </c>
      <c r="I1212" t="s">
        <v>143</v>
      </c>
      <c r="J1212">
        <v>-12</v>
      </c>
      <c r="K1212" t="s">
        <v>11</v>
      </c>
      <c r="M1212" t="s">
        <v>77</v>
      </c>
      <c r="N1212">
        <v>4360454</v>
      </c>
      <c r="O1212" t="s">
        <v>163</v>
      </c>
      <c r="P1212" s="35">
        <v>45201</v>
      </c>
      <c r="Q1212" t="s">
        <v>56</v>
      </c>
      <c r="R1212" s="35">
        <v>43502</v>
      </c>
      <c r="T1212" t="s">
        <v>63</v>
      </c>
      <c r="U1212">
        <v>716</v>
      </c>
      <c r="X1212">
        <v>7</v>
      </c>
      <c r="Y1212" t="s">
        <v>58</v>
      </c>
      <c r="AC1212" t="s">
        <v>59</v>
      </c>
      <c r="AL1212">
        <v>0</v>
      </c>
      <c r="AM1212">
        <v>0</v>
      </c>
    </row>
    <row r="1213" spans="1:39" x14ac:dyDescent="0.3">
      <c r="A1213">
        <v>1374675</v>
      </c>
      <c r="B1213" t="s">
        <v>1804</v>
      </c>
      <c r="C1213" t="s">
        <v>1126</v>
      </c>
      <c r="D1213">
        <v>3610054</v>
      </c>
      <c r="E1213" t="s">
        <v>70</v>
      </c>
      <c r="F1213" t="s">
        <v>70</v>
      </c>
      <c r="H1213" s="35">
        <v>42037</v>
      </c>
      <c r="I1213" t="s">
        <v>53</v>
      </c>
      <c r="J1213">
        <v>-9</v>
      </c>
      <c r="K1213" t="s">
        <v>11</v>
      </c>
      <c r="M1213" t="s">
        <v>77</v>
      </c>
      <c r="N1213">
        <v>4360454</v>
      </c>
      <c r="O1213" t="s">
        <v>163</v>
      </c>
      <c r="P1213" s="35">
        <v>45198</v>
      </c>
      <c r="Q1213" t="s">
        <v>56</v>
      </c>
      <c r="R1213" s="35">
        <v>44515</v>
      </c>
      <c r="T1213" t="s">
        <v>63</v>
      </c>
      <c r="U1213">
        <v>500</v>
      </c>
      <c r="X1213">
        <v>5</v>
      </c>
      <c r="Y1213" t="s">
        <v>58</v>
      </c>
      <c r="AC1213" t="s">
        <v>59</v>
      </c>
      <c r="AL1213">
        <v>0</v>
      </c>
      <c r="AM1213">
        <v>0</v>
      </c>
    </row>
    <row r="1214" spans="1:39" x14ac:dyDescent="0.3">
      <c r="A1214">
        <v>1419722</v>
      </c>
      <c r="B1214" t="s">
        <v>1805</v>
      </c>
      <c r="C1214" t="s">
        <v>840</v>
      </c>
      <c r="D1214">
        <v>4535191</v>
      </c>
      <c r="E1214" t="s">
        <v>70</v>
      </c>
      <c r="H1214" s="35">
        <v>41303</v>
      </c>
      <c r="I1214" t="s">
        <v>66</v>
      </c>
      <c r="J1214">
        <v>-11</v>
      </c>
      <c r="K1214" t="s">
        <v>11</v>
      </c>
      <c r="M1214" t="s">
        <v>54</v>
      </c>
      <c r="N1214">
        <v>4450759</v>
      </c>
      <c r="O1214" t="s">
        <v>499</v>
      </c>
      <c r="P1214" s="35">
        <v>45327</v>
      </c>
      <c r="Q1214" t="s">
        <v>56</v>
      </c>
      <c r="R1214" s="35">
        <v>44810</v>
      </c>
      <c r="T1214" t="s">
        <v>63</v>
      </c>
      <c r="U1214">
        <v>500</v>
      </c>
      <c r="X1214">
        <v>5</v>
      </c>
      <c r="Y1214" t="s">
        <v>58</v>
      </c>
      <c r="AC1214" t="s">
        <v>59</v>
      </c>
      <c r="AL1214">
        <v>0</v>
      </c>
      <c r="AM1214">
        <v>0</v>
      </c>
    </row>
    <row r="1215" spans="1:39" x14ac:dyDescent="0.3">
      <c r="A1215">
        <v>1248002</v>
      </c>
      <c r="B1215" t="s">
        <v>1806</v>
      </c>
      <c r="C1215" t="s">
        <v>259</v>
      </c>
      <c r="D1215">
        <v>368627</v>
      </c>
      <c r="E1215" t="s">
        <v>70</v>
      </c>
      <c r="F1215" t="s">
        <v>70</v>
      </c>
      <c r="H1215" s="35">
        <v>40779</v>
      </c>
      <c r="I1215" t="s">
        <v>90</v>
      </c>
      <c r="J1215">
        <v>-13</v>
      </c>
      <c r="K1215" t="s">
        <v>11</v>
      </c>
      <c r="M1215" t="s">
        <v>77</v>
      </c>
      <c r="N1215">
        <v>4360454</v>
      </c>
      <c r="O1215" t="s">
        <v>163</v>
      </c>
      <c r="P1215" s="35">
        <v>45180</v>
      </c>
      <c r="Q1215" t="s">
        <v>56</v>
      </c>
      <c r="R1215" s="35">
        <v>43429</v>
      </c>
      <c r="T1215" t="s">
        <v>63</v>
      </c>
      <c r="U1215">
        <v>889</v>
      </c>
      <c r="X1215">
        <v>8</v>
      </c>
      <c r="Y1215" t="s">
        <v>58</v>
      </c>
      <c r="AC1215" t="s">
        <v>59</v>
      </c>
      <c r="AL1215">
        <v>0</v>
      </c>
      <c r="AM1215">
        <v>0</v>
      </c>
    </row>
    <row r="1216" spans="1:39" x14ac:dyDescent="0.3">
      <c r="A1216">
        <v>1527306</v>
      </c>
      <c r="B1216" t="s">
        <v>1807</v>
      </c>
      <c r="C1216" t="s">
        <v>1808</v>
      </c>
      <c r="D1216">
        <v>3611638</v>
      </c>
      <c r="E1216" t="s">
        <v>53</v>
      </c>
      <c r="H1216" s="35">
        <v>42505</v>
      </c>
      <c r="I1216" t="s">
        <v>53</v>
      </c>
      <c r="J1216">
        <v>-9</v>
      </c>
      <c r="K1216" t="s">
        <v>6</v>
      </c>
      <c r="M1216" t="s">
        <v>77</v>
      </c>
      <c r="N1216">
        <v>4360729</v>
      </c>
      <c r="O1216" t="s">
        <v>319</v>
      </c>
      <c r="P1216" s="35">
        <v>45200</v>
      </c>
      <c r="Q1216" t="s">
        <v>56</v>
      </c>
      <c r="R1216" s="35">
        <v>45200</v>
      </c>
      <c r="T1216" t="s">
        <v>63</v>
      </c>
      <c r="U1216">
        <v>500</v>
      </c>
      <c r="X1216">
        <v>5</v>
      </c>
      <c r="Y1216" t="s">
        <v>58</v>
      </c>
      <c r="AC1216" t="s">
        <v>59</v>
      </c>
      <c r="AL1216">
        <v>0</v>
      </c>
      <c r="AM1216">
        <v>0</v>
      </c>
    </row>
    <row r="1217" spans="1:39" x14ac:dyDescent="0.3">
      <c r="A1217">
        <v>1373306</v>
      </c>
      <c r="B1217" t="s">
        <v>1809</v>
      </c>
      <c r="C1217" t="s">
        <v>484</v>
      </c>
      <c r="D1217">
        <v>4115176</v>
      </c>
      <c r="E1217" t="s">
        <v>70</v>
      </c>
      <c r="F1217" t="s">
        <v>70</v>
      </c>
      <c r="H1217" s="35">
        <v>40517</v>
      </c>
      <c r="I1217" t="s">
        <v>110</v>
      </c>
      <c r="J1217">
        <v>-14</v>
      </c>
      <c r="K1217" t="s">
        <v>11</v>
      </c>
      <c r="M1217" t="s">
        <v>181</v>
      </c>
      <c r="N1217">
        <v>4410080</v>
      </c>
      <c r="O1217" t="s">
        <v>182</v>
      </c>
      <c r="P1217" s="35">
        <v>45190</v>
      </c>
      <c r="Q1217" t="s">
        <v>56</v>
      </c>
      <c r="R1217" s="35">
        <v>44510</v>
      </c>
      <c r="T1217" t="s">
        <v>63</v>
      </c>
      <c r="U1217">
        <v>500</v>
      </c>
      <c r="X1217">
        <v>5</v>
      </c>
      <c r="Y1217" t="s">
        <v>58</v>
      </c>
      <c r="AC1217" t="s">
        <v>59</v>
      </c>
      <c r="AL1217">
        <v>0</v>
      </c>
      <c r="AM1217">
        <v>0</v>
      </c>
    </row>
    <row r="1218" spans="1:39" x14ac:dyDescent="0.3">
      <c r="A1218">
        <v>1369190</v>
      </c>
      <c r="B1218" t="s">
        <v>1810</v>
      </c>
      <c r="C1218" t="s">
        <v>1811</v>
      </c>
      <c r="D1218">
        <v>4115159</v>
      </c>
      <c r="E1218" t="s">
        <v>70</v>
      </c>
      <c r="F1218" t="s">
        <v>70</v>
      </c>
      <c r="H1218" s="35">
        <v>40104</v>
      </c>
      <c r="I1218" t="s">
        <v>102</v>
      </c>
      <c r="J1218">
        <v>-15</v>
      </c>
      <c r="K1218" t="s">
        <v>11</v>
      </c>
      <c r="M1218" t="s">
        <v>181</v>
      </c>
      <c r="N1218">
        <v>4410612</v>
      </c>
      <c r="O1218" t="s">
        <v>213</v>
      </c>
      <c r="P1218" s="35">
        <v>45184</v>
      </c>
      <c r="Q1218" t="s">
        <v>56</v>
      </c>
      <c r="R1218" s="35">
        <v>44491</v>
      </c>
      <c r="T1218" t="s">
        <v>63</v>
      </c>
      <c r="U1218">
        <v>815</v>
      </c>
      <c r="X1218">
        <v>8</v>
      </c>
      <c r="Y1218" t="s">
        <v>58</v>
      </c>
      <c r="AC1218" t="s">
        <v>59</v>
      </c>
      <c r="AL1218">
        <v>0</v>
      </c>
      <c r="AM1218">
        <v>0</v>
      </c>
    </row>
    <row r="1219" spans="1:39" x14ac:dyDescent="0.3">
      <c r="A1219">
        <v>1175450</v>
      </c>
      <c r="B1219" t="s">
        <v>1812</v>
      </c>
      <c r="C1219" t="s">
        <v>1813</v>
      </c>
      <c r="D1219">
        <v>4529208</v>
      </c>
      <c r="E1219" t="s">
        <v>70</v>
      </c>
      <c r="F1219" t="s">
        <v>70</v>
      </c>
      <c r="H1219" s="35">
        <v>40402</v>
      </c>
      <c r="I1219" t="s">
        <v>110</v>
      </c>
      <c r="J1219">
        <v>-14</v>
      </c>
      <c r="K1219" t="s">
        <v>6</v>
      </c>
      <c r="M1219" t="s">
        <v>54</v>
      </c>
      <c r="N1219">
        <v>4450571</v>
      </c>
      <c r="O1219" t="s">
        <v>332</v>
      </c>
      <c r="P1219" s="35">
        <v>45118</v>
      </c>
      <c r="Q1219" t="s">
        <v>56</v>
      </c>
      <c r="R1219" s="35">
        <v>43005</v>
      </c>
      <c r="S1219" s="35">
        <v>45119</v>
      </c>
      <c r="T1219" t="s">
        <v>57</v>
      </c>
      <c r="U1219">
        <v>741</v>
      </c>
      <c r="X1219">
        <v>7</v>
      </c>
      <c r="Y1219" t="s">
        <v>58</v>
      </c>
      <c r="AC1219" t="s">
        <v>59</v>
      </c>
      <c r="AL1219">
        <v>0</v>
      </c>
      <c r="AM1219">
        <v>0</v>
      </c>
    </row>
    <row r="1220" spans="1:39" x14ac:dyDescent="0.3">
      <c r="A1220">
        <v>1527686</v>
      </c>
      <c r="B1220" t="s">
        <v>1814</v>
      </c>
      <c r="C1220" t="s">
        <v>729</v>
      </c>
      <c r="D1220">
        <v>3736312</v>
      </c>
      <c r="E1220" t="s">
        <v>53</v>
      </c>
      <c r="H1220" s="35">
        <v>40041</v>
      </c>
      <c r="I1220" t="s">
        <v>102</v>
      </c>
      <c r="J1220">
        <v>-15</v>
      </c>
      <c r="K1220" t="s">
        <v>11</v>
      </c>
      <c r="M1220" t="s">
        <v>67</v>
      </c>
      <c r="N1220">
        <v>4370013</v>
      </c>
      <c r="O1220" t="s">
        <v>761</v>
      </c>
      <c r="P1220" s="35">
        <v>45201</v>
      </c>
      <c r="Q1220" t="s">
        <v>56</v>
      </c>
      <c r="R1220" s="35">
        <v>45201</v>
      </c>
      <c r="T1220" t="s">
        <v>63</v>
      </c>
      <c r="U1220">
        <v>500</v>
      </c>
      <c r="X1220">
        <v>5</v>
      </c>
      <c r="Y1220" t="s">
        <v>58</v>
      </c>
      <c r="AC1220" t="s">
        <v>59</v>
      </c>
      <c r="AL1220">
        <v>0</v>
      </c>
      <c r="AM1220">
        <v>0</v>
      </c>
    </row>
    <row r="1221" spans="1:39" x14ac:dyDescent="0.3">
      <c r="A1221">
        <v>1287192</v>
      </c>
      <c r="B1221" t="s">
        <v>1815</v>
      </c>
      <c r="C1221" t="s">
        <v>955</v>
      </c>
      <c r="D1221">
        <v>2815662</v>
      </c>
      <c r="E1221" t="s">
        <v>53</v>
      </c>
      <c r="H1221" s="35">
        <v>40688</v>
      </c>
      <c r="I1221" t="s">
        <v>90</v>
      </c>
      <c r="J1221">
        <v>-13</v>
      </c>
      <c r="K1221" t="s">
        <v>11</v>
      </c>
      <c r="M1221" t="s">
        <v>69</v>
      </c>
      <c r="N1221">
        <v>4280045</v>
      </c>
      <c r="O1221" t="s">
        <v>172</v>
      </c>
      <c r="P1221" s="35">
        <v>45217</v>
      </c>
      <c r="Q1221" t="s">
        <v>56</v>
      </c>
      <c r="R1221" s="35">
        <v>43747</v>
      </c>
      <c r="T1221" t="s">
        <v>63</v>
      </c>
      <c r="U1221">
        <v>500</v>
      </c>
      <c r="X1221">
        <v>5</v>
      </c>
      <c r="Y1221" t="s">
        <v>58</v>
      </c>
      <c r="AC1221" t="s">
        <v>59</v>
      </c>
      <c r="AL1221">
        <v>0</v>
      </c>
      <c r="AM1221">
        <v>0</v>
      </c>
    </row>
    <row r="1222" spans="1:39" x14ac:dyDescent="0.3">
      <c r="A1222">
        <v>1270830</v>
      </c>
      <c r="B1222" t="s">
        <v>1816</v>
      </c>
      <c r="C1222" t="s">
        <v>361</v>
      </c>
      <c r="D1222">
        <v>4114146</v>
      </c>
      <c r="E1222" t="s">
        <v>70</v>
      </c>
      <c r="F1222" t="s">
        <v>70</v>
      </c>
      <c r="H1222" s="35">
        <v>39268</v>
      </c>
      <c r="I1222" t="s">
        <v>125</v>
      </c>
      <c r="J1222">
        <v>-17</v>
      </c>
      <c r="K1222" t="s">
        <v>11</v>
      </c>
      <c r="M1222" t="s">
        <v>181</v>
      </c>
      <c r="N1222">
        <v>4410543</v>
      </c>
      <c r="O1222" t="s">
        <v>591</v>
      </c>
      <c r="P1222" s="35">
        <v>45189</v>
      </c>
      <c r="Q1222" t="s">
        <v>56</v>
      </c>
      <c r="R1222" s="35">
        <v>43726</v>
      </c>
      <c r="T1222" t="s">
        <v>63</v>
      </c>
      <c r="U1222">
        <v>555</v>
      </c>
      <c r="X1222">
        <v>5</v>
      </c>
      <c r="Y1222" t="s">
        <v>58</v>
      </c>
      <c r="AC1222" t="s">
        <v>59</v>
      </c>
      <c r="AL1222">
        <v>0</v>
      </c>
      <c r="AM1222">
        <v>0</v>
      </c>
    </row>
    <row r="1223" spans="1:39" x14ac:dyDescent="0.3">
      <c r="A1223">
        <v>1434809</v>
      </c>
      <c r="B1223" t="s">
        <v>1817</v>
      </c>
      <c r="C1223" t="s">
        <v>743</v>
      </c>
      <c r="D1223">
        <v>2816482</v>
      </c>
      <c r="E1223" t="s">
        <v>53</v>
      </c>
      <c r="F1223" t="s">
        <v>53</v>
      </c>
      <c r="H1223" s="35">
        <v>39404</v>
      </c>
      <c r="I1223" t="s">
        <v>125</v>
      </c>
      <c r="J1223">
        <v>-17</v>
      </c>
      <c r="K1223" t="s">
        <v>11</v>
      </c>
      <c r="M1223" t="s">
        <v>69</v>
      </c>
      <c r="N1223">
        <v>4280529</v>
      </c>
      <c r="O1223" t="s">
        <v>312</v>
      </c>
      <c r="P1223" s="35">
        <v>45186</v>
      </c>
      <c r="Q1223" t="s">
        <v>56</v>
      </c>
      <c r="R1223" s="35">
        <v>44829</v>
      </c>
      <c r="T1223" t="s">
        <v>63</v>
      </c>
      <c r="U1223">
        <v>500</v>
      </c>
      <c r="X1223">
        <v>5</v>
      </c>
      <c r="Y1223" t="s">
        <v>58</v>
      </c>
      <c r="AC1223" t="s">
        <v>59</v>
      </c>
      <c r="AL1223">
        <v>1</v>
      </c>
      <c r="AM1223">
        <v>0</v>
      </c>
    </row>
    <row r="1224" spans="1:39" x14ac:dyDescent="0.3">
      <c r="A1224">
        <v>1522151</v>
      </c>
      <c r="B1224" t="s">
        <v>1818</v>
      </c>
      <c r="C1224" t="s">
        <v>1819</v>
      </c>
      <c r="D1224">
        <v>3611463</v>
      </c>
      <c r="E1224" t="s">
        <v>76</v>
      </c>
      <c r="H1224" s="35">
        <v>42329</v>
      </c>
      <c r="I1224" t="s">
        <v>53</v>
      </c>
      <c r="J1224">
        <v>-9</v>
      </c>
      <c r="K1224" t="s">
        <v>11</v>
      </c>
      <c r="M1224" t="s">
        <v>77</v>
      </c>
      <c r="N1224">
        <v>4360002</v>
      </c>
      <c r="O1224" t="s">
        <v>78</v>
      </c>
      <c r="P1224" s="35">
        <v>45195</v>
      </c>
      <c r="Q1224" t="s">
        <v>56</v>
      </c>
      <c r="R1224" s="35">
        <v>45195</v>
      </c>
      <c r="T1224" t="s">
        <v>63</v>
      </c>
      <c r="U1224">
        <v>500</v>
      </c>
      <c r="X1224">
        <v>5</v>
      </c>
      <c r="Y1224" t="s">
        <v>58</v>
      </c>
      <c r="AC1224" t="s">
        <v>59</v>
      </c>
      <c r="AL1224">
        <v>0</v>
      </c>
      <c r="AM1224">
        <v>0</v>
      </c>
    </row>
    <row r="1225" spans="1:39" x14ac:dyDescent="0.3">
      <c r="A1225">
        <v>1523590</v>
      </c>
      <c r="B1225" t="s">
        <v>1817</v>
      </c>
      <c r="C1225" t="s">
        <v>246</v>
      </c>
      <c r="D1225">
        <v>3611521</v>
      </c>
      <c r="E1225" t="s">
        <v>76</v>
      </c>
      <c r="H1225" s="35">
        <v>42883</v>
      </c>
      <c r="I1225" t="s">
        <v>53</v>
      </c>
      <c r="J1225">
        <v>-9</v>
      </c>
      <c r="K1225" t="s">
        <v>6</v>
      </c>
      <c r="M1225" t="s">
        <v>77</v>
      </c>
      <c r="N1225">
        <v>4360002</v>
      </c>
      <c r="O1225" t="s">
        <v>78</v>
      </c>
      <c r="P1225" s="35">
        <v>45197</v>
      </c>
      <c r="Q1225" t="s">
        <v>56</v>
      </c>
      <c r="R1225" s="35">
        <v>45197</v>
      </c>
      <c r="T1225" t="s">
        <v>63</v>
      </c>
      <c r="U1225">
        <v>500</v>
      </c>
      <c r="X1225">
        <v>5</v>
      </c>
      <c r="Y1225" t="s">
        <v>58</v>
      </c>
      <c r="AC1225" t="s">
        <v>59</v>
      </c>
      <c r="AL1225">
        <v>0</v>
      </c>
      <c r="AM1225">
        <v>0</v>
      </c>
    </row>
    <row r="1226" spans="1:39" x14ac:dyDescent="0.3">
      <c r="A1226">
        <v>1540766</v>
      </c>
      <c r="B1226" t="s">
        <v>1820</v>
      </c>
      <c r="C1226" t="s">
        <v>486</v>
      </c>
      <c r="D1226">
        <v>4538428</v>
      </c>
      <c r="E1226" t="s">
        <v>70</v>
      </c>
      <c r="H1226" s="35">
        <v>41899</v>
      </c>
      <c r="I1226" t="s">
        <v>85</v>
      </c>
      <c r="J1226">
        <v>-10</v>
      </c>
      <c r="K1226" t="s">
        <v>11</v>
      </c>
      <c r="M1226" t="s">
        <v>54</v>
      </c>
      <c r="N1226">
        <v>4450663</v>
      </c>
      <c r="O1226" t="s">
        <v>442</v>
      </c>
      <c r="P1226" s="35">
        <v>45221</v>
      </c>
      <c r="Q1226" t="s">
        <v>56</v>
      </c>
      <c r="R1226" s="35">
        <v>45221</v>
      </c>
      <c r="T1226" t="s">
        <v>63</v>
      </c>
      <c r="U1226">
        <v>500</v>
      </c>
      <c r="X1226">
        <v>5</v>
      </c>
      <c r="Y1226" t="s">
        <v>58</v>
      </c>
      <c r="AC1226" t="s">
        <v>59</v>
      </c>
      <c r="AL1226">
        <v>0</v>
      </c>
      <c r="AM1226">
        <v>0</v>
      </c>
    </row>
    <row r="1227" spans="1:39" x14ac:dyDescent="0.3">
      <c r="A1227">
        <v>1259282</v>
      </c>
      <c r="B1227" t="s">
        <v>1821</v>
      </c>
      <c r="C1227" t="s">
        <v>192</v>
      </c>
      <c r="D1227">
        <v>4530696</v>
      </c>
      <c r="E1227" t="s">
        <v>70</v>
      </c>
      <c r="F1227" t="s">
        <v>53</v>
      </c>
      <c r="H1227" s="35">
        <v>41874</v>
      </c>
      <c r="I1227" t="s">
        <v>85</v>
      </c>
      <c r="J1227">
        <v>-10</v>
      </c>
      <c r="K1227" t="s">
        <v>11</v>
      </c>
      <c r="M1227" t="s">
        <v>54</v>
      </c>
      <c r="N1227">
        <v>4450410</v>
      </c>
      <c r="O1227" t="s">
        <v>81</v>
      </c>
      <c r="P1227" s="35">
        <v>45176</v>
      </c>
      <c r="Q1227" t="s">
        <v>56</v>
      </c>
      <c r="R1227" s="35">
        <v>43594</v>
      </c>
      <c r="T1227" t="s">
        <v>63</v>
      </c>
      <c r="U1227">
        <v>534</v>
      </c>
      <c r="X1227">
        <v>5</v>
      </c>
      <c r="Y1227" t="s">
        <v>58</v>
      </c>
      <c r="AC1227" t="s">
        <v>59</v>
      </c>
      <c r="AL1227">
        <v>0</v>
      </c>
      <c r="AM1227">
        <v>0</v>
      </c>
    </row>
    <row r="1228" spans="1:39" x14ac:dyDescent="0.3">
      <c r="A1228">
        <v>1213392</v>
      </c>
      <c r="B1228" t="s">
        <v>1822</v>
      </c>
      <c r="C1228" t="s">
        <v>1340</v>
      </c>
      <c r="D1228">
        <v>4529785</v>
      </c>
      <c r="E1228" t="s">
        <v>53</v>
      </c>
      <c r="F1228" t="s">
        <v>53</v>
      </c>
      <c r="H1228" s="35">
        <v>40321</v>
      </c>
      <c r="I1228" t="s">
        <v>110</v>
      </c>
      <c r="J1228">
        <v>-14</v>
      </c>
      <c r="K1228" t="s">
        <v>11</v>
      </c>
      <c r="M1228" t="s">
        <v>54</v>
      </c>
      <c r="N1228">
        <v>4450410</v>
      </c>
      <c r="O1228" t="s">
        <v>81</v>
      </c>
      <c r="P1228" s="35">
        <v>45260</v>
      </c>
      <c r="Q1228" t="s">
        <v>56</v>
      </c>
      <c r="R1228" s="35">
        <v>43265</v>
      </c>
      <c r="T1228" t="s">
        <v>82</v>
      </c>
      <c r="U1228">
        <v>500</v>
      </c>
      <c r="X1228">
        <v>5</v>
      </c>
      <c r="Y1228" t="s">
        <v>58</v>
      </c>
      <c r="AC1228" t="s">
        <v>59</v>
      </c>
      <c r="AL1228">
        <v>0</v>
      </c>
      <c r="AM1228">
        <v>0</v>
      </c>
    </row>
    <row r="1229" spans="1:39" x14ac:dyDescent="0.3">
      <c r="A1229">
        <v>1511822</v>
      </c>
      <c r="B1229" t="s">
        <v>1823</v>
      </c>
      <c r="C1229" t="s">
        <v>1190</v>
      </c>
      <c r="D1229">
        <v>3736028</v>
      </c>
      <c r="E1229" t="s">
        <v>53</v>
      </c>
      <c r="H1229" s="35">
        <v>41632</v>
      </c>
      <c r="I1229" t="s">
        <v>66</v>
      </c>
      <c r="J1229">
        <v>-11</v>
      </c>
      <c r="K1229" t="s">
        <v>11</v>
      </c>
      <c r="M1229" t="s">
        <v>67</v>
      </c>
      <c r="N1229">
        <v>4370146</v>
      </c>
      <c r="O1229" t="s">
        <v>408</v>
      </c>
      <c r="P1229" s="35">
        <v>45183</v>
      </c>
      <c r="Q1229" t="s">
        <v>56</v>
      </c>
      <c r="R1229" s="35">
        <v>45183</v>
      </c>
      <c r="T1229" t="s">
        <v>63</v>
      </c>
      <c r="U1229">
        <v>500</v>
      </c>
      <c r="X1229">
        <v>5</v>
      </c>
      <c r="Y1229" t="s">
        <v>58</v>
      </c>
      <c r="AC1229" t="s">
        <v>59</v>
      </c>
      <c r="AL1229">
        <v>0</v>
      </c>
      <c r="AM1229">
        <v>0</v>
      </c>
    </row>
    <row r="1230" spans="1:39" x14ac:dyDescent="0.3">
      <c r="A1230">
        <v>1431223</v>
      </c>
      <c r="B1230" t="s">
        <v>1824</v>
      </c>
      <c r="C1230" t="s">
        <v>1825</v>
      </c>
      <c r="D1230">
        <v>3734231</v>
      </c>
      <c r="E1230" t="s">
        <v>70</v>
      </c>
      <c r="F1230" t="s">
        <v>70</v>
      </c>
      <c r="H1230" s="35">
        <v>41792</v>
      </c>
      <c r="I1230" t="s">
        <v>85</v>
      </c>
      <c r="J1230">
        <v>-10</v>
      </c>
      <c r="K1230" t="s">
        <v>11</v>
      </c>
      <c r="M1230" t="s">
        <v>67</v>
      </c>
      <c r="N1230">
        <v>4370566</v>
      </c>
      <c r="O1230" t="s">
        <v>111</v>
      </c>
      <c r="P1230" s="35">
        <v>45189</v>
      </c>
      <c r="Q1230" t="s">
        <v>56</v>
      </c>
      <c r="R1230" s="35">
        <v>44825</v>
      </c>
      <c r="T1230" t="s">
        <v>63</v>
      </c>
      <c r="U1230">
        <v>500</v>
      </c>
      <c r="X1230">
        <v>5</v>
      </c>
      <c r="Y1230" t="s">
        <v>58</v>
      </c>
      <c r="AC1230" t="s">
        <v>59</v>
      </c>
      <c r="AL1230">
        <v>0</v>
      </c>
      <c r="AM1230">
        <v>0</v>
      </c>
    </row>
    <row r="1231" spans="1:39" x14ac:dyDescent="0.3">
      <c r="A1231">
        <v>1517136</v>
      </c>
      <c r="B1231" t="s">
        <v>1826</v>
      </c>
      <c r="C1231" t="s">
        <v>235</v>
      </c>
      <c r="D1231">
        <v>4538152</v>
      </c>
      <c r="E1231" t="s">
        <v>53</v>
      </c>
      <c r="H1231" s="35">
        <v>40800</v>
      </c>
      <c r="I1231" t="s">
        <v>90</v>
      </c>
      <c r="J1231">
        <v>-13</v>
      </c>
      <c r="K1231" t="s">
        <v>11</v>
      </c>
      <c r="M1231" t="s">
        <v>54</v>
      </c>
      <c r="N1231">
        <v>4450210</v>
      </c>
      <c r="O1231" t="s">
        <v>416</v>
      </c>
      <c r="P1231" s="35">
        <v>45190</v>
      </c>
      <c r="Q1231" t="s">
        <v>56</v>
      </c>
      <c r="R1231" s="35">
        <v>45190</v>
      </c>
      <c r="T1231" t="s">
        <v>63</v>
      </c>
      <c r="U1231">
        <v>500</v>
      </c>
      <c r="X1231">
        <v>5</v>
      </c>
      <c r="Y1231" t="s">
        <v>58</v>
      </c>
      <c r="AC1231" t="s">
        <v>59</v>
      </c>
      <c r="AL1231">
        <v>0</v>
      </c>
      <c r="AM1231">
        <v>0</v>
      </c>
    </row>
    <row r="1232" spans="1:39" x14ac:dyDescent="0.3">
      <c r="A1232">
        <v>1278285</v>
      </c>
      <c r="B1232" t="s">
        <v>1826</v>
      </c>
      <c r="C1232" t="s">
        <v>248</v>
      </c>
      <c r="D1232">
        <v>3731500</v>
      </c>
      <c r="E1232" t="s">
        <v>70</v>
      </c>
      <c r="F1232" t="s">
        <v>70</v>
      </c>
      <c r="H1232" s="35">
        <v>40944</v>
      </c>
      <c r="I1232" t="s">
        <v>143</v>
      </c>
      <c r="J1232">
        <v>-12</v>
      </c>
      <c r="K1232" t="s">
        <v>11</v>
      </c>
      <c r="M1232" t="s">
        <v>67</v>
      </c>
      <c r="N1232">
        <v>4370269</v>
      </c>
      <c r="O1232" t="s">
        <v>226</v>
      </c>
      <c r="P1232" s="35">
        <v>45172</v>
      </c>
      <c r="Q1232" t="s">
        <v>56</v>
      </c>
      <c r="R1232" s="35">
        <v>43735</v>
      </c>
      <c r="T1232" t="s">
        <v>63</v>
      </c>
      <c r="U1232">
        <v>719</v>
      </c>
      <c r="X1232">
        <v>7</v>
      </c>
      <c r="Y1232" t="s">
        <v>58</v>
      </c>
      <c r="AC1232" t="s">
        <v>59</v>
      </c>
      <c r="AL1232">
        <v>0</v>
      </c>
      <c r="AM1232">
        <v>0</v>
      </c>
    </row>
    <row r="1233" spans="1:39" x14ac:dyDescent="0.3">
      <c r="A1233">
        <v>1458759</v>
      </c>
      <c r="B1233" t="s">
        <v>1827</v>
      </c>
      <c r="C1233" t="s">
        <v>606</v>
      </c>
      <c r="D1233">
        <v>3734738</v>
      </c>
      <c r="E1233" t="s">
        <v>70</v>
      </c>
      <c r="F1233" t="s">
        <v>53</v>
      </c>
      <c r="H1233" s="35">
        <v>41104</v>
      </c>
      <c r="I1233" t="s">
        <v>143</v>
      </c>
      <c r="J1233">
        <v>-12</v>
      </c>
      <c r="K1233" t="s">
        <v>11</v>
      </c>
      <c r="M1233" t="s">
        <v>67</v>
      </c>
      <c r="N1233">
        <v>4370442</v>
      </c>
      <c r="O1233" t="s">
        <v>554</v>
      </c>
      <c r="P1233" s="35">
        <v>45173</v>
      </c>
      <c r="Q1233" t="s">
        <v>56</v>
      </c>
      <c r="R1233" s="35">
        <v>44879</v>
      </c>
      <c r="T1233" t="s">
        <v>63</v>
      </c>
      <c r="U1233">
        <v>500</v>
      </c>
      <c r="X1233">
        <v>5</v>
      </c>
      <c r="Y1233" t="s">
        <v>58</v>
      </c>
      <c r="AC1233" t="s">
        <v>59</v>
      </c>
      <c r="AL1233">
        <v>0</v>
      </c>
      <c r="AM1233">
        <v>0</v>
      </c>
    </row>
    <row r="1234" spans="1:39" x14ac:dyDescent="0.3">
      <c r="A1234">
        <v>1507104</v>
      </c>
      <c r="B1234" t="s">
        <v>1826</v>
      </c>
      <c r="C1234" t="s">
        <v>612</v>
      </c>
      <c r="D1234">
        <v>1811256</v>
      </c>
      <c r="E1234" t="s">
        <v>76</v>
      </c>
      <c r="H1234" s="35">
        <v>40752</v>
      </c>
      <c r="I1234" t="s">
        <v>90</v>
      </c>
      <c r="J1234">
        <v>-13</v>
      </c>
      <c r="K1234" t="s">
        <v>6</v>
      </c>
      <c r="M1234" t="s">
        <v>71</v>
      </c>
      <c r="N1234">
        <v>4180696</v>
      </c>
      <c r="O1234" t="s">
        <v>137</v>
      </c>
      <c r="P1234" s="35">
        <v>45173</v>
      </c>
      <c r="Q1234" t="s">
        <v>56</v>
      </c>
      <c r="R1234" s="35">
        <v>45173</v>
      </c>
      <c r="T1234" t="s">
        <v>63</v>
      </c>
      <c r="U1234">
        <v>500</v>
      </c>
      <c r="X1234">
        <v>5</v>
      </c>
      <c r="Y1234" t="s">
        <v>58</v>
      </c>
      <c r="AC1234" t="s">
        <v>59</v>
      </c>
      <c r="AL1234">
        <v>0</v>
      </c>
      <c r="AM1234">
        <v>0</v>
      </c>
    </row>
    <row r="1235" spans="1:39" x14ac:dyDescent="0.3">
      <c r="A1235">
        <v>1478628</v>
      </c>
      <c r="B1235" t="s">
        <v>1826</v>
      </c>
      <c r="C1235" t="s">
        <v>127</v>
      </c>
      <c r="D1235">
        <v>4115826</v>
      </c>
      <c r="E1235" t="s">
        <v>53</v>
      </c>
      <c r="F1235" t="s">
        <v>53</v>
      </c>
      <c r="H1235" s="35">
        <v>41540</v>
      </c>
      <c r="I1235" t="s">
        <v>66</v>
      </c>
      <c r="J1235">
        <v>-11</v>
      </c>
      <c r="K1235" t="s">
        <v>11</v>
      </c>
      <c r="M1235" t="s">
        <v>181</v>
      </c>
      <c r="N1235">
        <v>4410016</v>
      </c>
      <c r="O1235" t="s">
        <v>793</v>
      </c>
      <c r="P1235" s="35">
        <v>45249</v>
      </c>
      <c r="Q1235" t="s">
        <v>56</v>
      </c>
      <c r="R1235" s="35">
        <v>45004</v>
      </c>
      <c r="T1235" t="s">
        <v>63</v>
      </c>
      <c r="U1235">
        <v>500</v>
      </c>
      <c r="X1235">
        <v>5</v>
      </c>
      <c r="Y1235" t="s">
        <v>58</v>
      </c>
      <c r="AC1235" t="s">
        <v>59</v>
      </c>
      <c r="AL1235">
        <v>0</v>
      </c>
      <c r="AM1235">
        <v>0</v>
      </c>
    </row>
    <row r="1236" spans="1:39" x14ac:dyDescent="0.3">
      <c r="A1236">
        <v>1386376</v>
      </c>
      <c r="B1236" t="s">
        <v>1826</v>
      </c>
      <c r="C1236" t="s">
        <v>279</v>
      </c>
      <c r="D1236">
        <v>1810565</v>
      </c>
      <c r="E1236" t="s">
        <v>76</v>
      </c>
      <c r="H1236" s="35">
        <v>41546</v>
      </c>
      <c r="I1236" t="s">
        <v>66</v>
      </c>
      <c r="J1236">
        <v>-11</v>
      </c>
      <c r="K1236" t="s">
        <v>11</v>
      </c>
      <c r="M1236" t="s">
        <v>71</v>
      </c>
      <c r="N1236">
        <v>4180696</v>
      </c>
      <c r="O1236" t="s">
        <v>137</v>
      </c>
      <c r="P1236" s="35">
        <v>45340</v>
      </c>
      <c r="Q1236" t="s">
        <v>56</v>
      </c>
      <c r="R1236" s="35">
        <v>44566</v>
      </c>
      <c r="T1236" t="s">
        <v>63</v>
      </c>
      <c r="U1236">
        <v>500</v>
      </c>
      <c r="X1236">
        <v>5</v>
      </c>
      <c r="Y1236" t="s">
        <v>58</v>
      </c>
      <c r="AC1236" t="s">
        <v>59</v>
      </c>
      <c r="AL1236">
        <v>0</v>
      </c>
      <c r="AM1236">
        <v>0</v>
      </c>
    </row>
    <row r="1237" spans="1:39" x14ac:dyDescent="0.3">
      <c r="A1237">
        <v>1430263</v>
      </c>
      <c r="B1237" t="s">
        <v>1826</v>
      </c>
      <c r="C1237" t="s">
        <v>380</v>
      </c>
      <c r="D1237">
        <v>3610162</v>
      </c>
      <c r="E1237" t="s">
        <v>53</v>
      </c>
      <c r="F1237" t="s">
        <v>53</v>
      </c>
      <c r="H1237" s="35">
        <v>40990</v>
      </c>
      <c r="I1237" t="s">
        <v>143</v>
      </c>
      <c r="J1237">
        <v>-12</v>
      </c>
      <c r="K1237" t="s">
        <v>11</v>
      </c>
      <c r="M1237" t="s">
        <v>77</v>
      </c>
      <c r="N1237">
        <v>4360123</v>
      </c>
      <c r="O1237" t="s">
        <v>116</v>
      </c>
      <c r="P1237" s="35">
        <v>45194</v>
      </c>
      <c r="Q1237" t="s">
        <v>56</v>
      </c>
      <c r="R1237" s="35">
        <v>44825</v>
      </c>
      <c r="T1237" t="s">
        <v>63</v>
      </c>
      <c r="U1237">
        <v>500</v>
      </c>
      <c r="X1237">
        <v>5</v>
      </c>
      <c r="Y1237" t="s">
        <v>58</v>
      </c>
      <c r="AC1237" t="s">
        <v>59</v>
      </c>
      <c r="AL1237">
        <v>0</v>
      </c>
      <c r="AM1237">
        <v>0</v>
      </c>
    </row>
    <row r="1238" spans="1:39" x14ac:dyDescent="0.3">
      <c r="A1238">
        <v>1555769</v>
      </c>
      <c r="B1238" t="s">
        <v>1826</v>
      </c>
      <c r="C1238" t="s">
        <v>1828</v>
      </c>
      <c r="D1238">
        <v>3736742</v>
      </c>
      <c r="E1238" t="s">
        <v>70</v>
      </c>
      <c r="H1238" s="35">
        <v>41983</v>
      </c>
      <c r="I1238" t="s">
        <v>85</v>
      </c>
      <c r="J1238">
        <v>-10</v>
      </c>
      <c r="K1238" t="s">
        <v>11</v>
      </c>
      <c r="M1238" t="s">
        <v>67</v>
      </c>
      <c r="N1238">
        <v>4370439</v>
      </c>
      <c r="O1238" t="s">
        <v>593</v>
      </c>
      <c r="P1238" s="35">
        <v>45279</v>
      </c>
      <c r="Q1238" t="s">
        <v>56</v>
      </c>
      <c r="R1238" s="35">
        <v>45279</v>
      </c>
      <c r="T1238" t="s">
        <v>63</v>
      </c>
      <c r="U1238">
        <v>500</v>
      </c>
      <c r="X1238">
        <v>5</v>
      </c>
      <c r="Y1238" t="s">
        <v>58</v>
      </c>
      <c r="AC1238" t="s">
        <v>59</v>
      </c>
      <c r="AL1238">
        <v>0</v>
      </c>
      <c r="AM1238">
        <v>0</v>
      </c>
    </row>
    <row r="1239" spans="1:39" x14ac:dyDescent="0.3">
      <c r="A1239">
        <v>1349028</v>
      </c>
      <c r="B1239" t="s">
        <v>1826</v>
      </c>
      <c r="C1239" t="s">
        <v>666</v>
      </c>
      <c r="D1239">
        <v>369219</v>
      </c>
      <c r="E1239" t="s">
        <v>70</v>
      </c>
      <c r="F1239" t="s">
        <v>70</v>
      </c>
      <c r="H1239" s="35">
        <v>40521</v>
      </c>
      <c r="I1239" t="s">
        <v>110</v>
      </c>
      <c r="J1239">
        <v>-14</v>
      </c>
      <c r="K1239" t="s">
        <v>11</v>
      </c>
      <c r="M1239" t="s">
        <v>77</v>
      </c>
      <c r="N1239">
        <v>4360002</v>
      </c>
      <c r="O1239" t="s">
        <v>78</v>
      </c>
      <c r="P1239" s="35">
        <v>45181</v>
      </c>
      <c r="Q1239" t="s">
        <v>56</v>
      </c>
      <c r="R1239" s="35">
        <v>44463</v>
      </c>
      <c r="S1239" s="35">
        <v>45175</v>
      </c>
      <c r="T1239" t="s">
        <v>57</v>
      </c>
      <c r="U1239">
        <v>500</v>
      </c>
      <c r="X1239">
        <v>5</v>
      </c>
      <c r="Y1239" t="s">
        <v>58</v>
      </c>
      <c r="AC1239" t="s">
        <v>59</v>
      </c>
      <c r="AL1239">
        <v>0</v>
      </c>
      <c r="AM1239">
        <v>0</v>
      </c>
    </row>
    <row r="1240" spans="1:39" x14ac:dyDescent="0.3">
      <c r="A1240">
        <v>1515519</v>
      </c>
      <c r="B1240" t="s">
        <v>1829</v>
      </c>
      <c r="C1240" t="s">
        <v>1830</v>
      </c>
      <c r="D1240">
        <v>4115904</v>
      </c>
      <c r="E1240" t="s">
        <v>53</v>
      </c>
      <c r="H1240" s="35">
        <v>41849</v>
      </c>
      <c r="I1240" t="s">
        <v>85</v>
      </c>
      <c r="J1240">
        <v>-10</v>
      </c>
      <c r="K1240" t="s">
        <v>6</v>
      </c>
      <c r="M1240" t="s">
        <v>181</v>
      </c>
      <c r="N1240">
        <v>4410080</v>
      </c>
      <c r="O1240" t="s">
        <v>182</v>
      </c>
      <c r="P1240" s="35">
        <v>45188</v>
      </c>
      <c r="Q1240" t="s">
        <v>56</v>
      </c>
      <c r="R1240" s="35">
        <v>45188</v>
      </c>
      <c r="T1240" t="s">
        <v>63</v>
      </c>
      <c r="U1240">
        <v>500</v>
      </c>
      <c r="X1240">
        <v>5</v>
      </c>
      <c r="Y1240" t="s">
        <v>58</v>
      </c>
      <c r="AC1240" t="s">
        <v>59</v>
      </c>
      <c r="AL1240">
        <v>0</v>
      </c>
      <c r="AM1240">
        <v>0</v>
      </c>
    </row>
    <row r="1241" spans="1:39" x14ac:dyDescent="0.3">
      <c r="A1241">
        <v>1508560</v>
      </c>
      <c r="B1241" t="s">
        <v>1831</v>
      </c>
      <c r="C1241" t="s">
        <v>1832</v>
      </c>
      <c r="D1241">
        <v>2816766</v>
      </c>
      <c r="E1241" t="s">
        <v>53</v>
      </c>
      <c r="H1241" s="35">
        <v>42309</v>
      </c>
      <c r="I1241" t="s">
        <v>53</v>
      </c>
      <c r="J1241">
        <v>-9</v>
      </c>
      <c r="K1241" t="s">
        <v>6</v>
      </c>
      <c r="M1241" t="s">
        <v>69</v>
      </c>
      <c r="N1241">
        <v>4280004</v>
      </c>
      <c r="O1241" t="s">
        <v>99</v>
      </c>
      <c r="P1241" s="35">
        <v>45177</v>
      </c>
      <c r="Q1241" t="s">
        <v>56</v>
      </c>
      <c r="R1241" s="35">
        <v>45177</v>
      </c>
      <c r="T1241" t="s">
        <v>63</v>
      </c>
      <c r="U1241">
        <v>500</v>
      </c>
      <c r="X1241">
        <v>5</v>
      </c>
      <c r="Y1241" t="s">
        <v>58</v>
      </c>
      <c r="AC1241" t="s">
        <v>59</v>
      </c>
      <c r="AL1241">
        <v>0</v>
      </c>
      <c r="AM1241">
        <v>0</v>
      </c>
    </row>
    <row r="1242" spans="1:39" x14ac:dyDescent="0.3">
      <c r="A1242">
        <v>1533641</v>
      </c>
      <c r="B1242" t="s">
        <v>1833</v>
      </c>
      <c r="C1242" t="s">
        <v>481</v>
      </c>
      <c r="D1242">
        <v>4116014</v>
      </c>
      <c r="E1242" t="s">
        <v>53</v>
      </c>
      <c r="H1242" s="35">
        <v>42710</v>
      </c>
      <c r="I1242" t="s">
        <v>53</v>
      </c>
      <c r="J1242">
        <v>-9</v>
      </c>
      <c r="K1242" t="s">
        <v>6</v>
      </c>
      <c r="M1242" t="s">
        <v>181</v>
      </c>
      <c r="N1242">
        <v>4410080</v>
      </c>
      <c r="O1242" t="s">
        <v>182</v>
      </c>
      <c r="P1242" s="35">
        <v>45209</v>
      </c>
      <c r="Q1242" t="s">
        <v>56</v>
      </c>
      <c r="R1242" s="35">
        <v>45209</v>
      </c>
      <c r="T1242" t="s">
        <v>63</v>
      </c>
      <c r="U1242">
        <v>500</v>
      </c>
      <c r="X1242">
        <v>5</v>
      </c>
      <c r="Y1242" t="s">
        <v>58</v>
      </c>
      <c r="AC1242" t="s">
        <v>59</v>
      </c>
      <c r="AL1242">
        <v>0</v>
      </c>
      <c r="AM1242">
        <v>0</v>
      </c>
    </row>
    <row r="1243" spans="1:39" x14ac:dyDescent="0.3">
      <c r="A1243">
        <v>1523613</v>
      </c>
      <c r="B1243" t="s">
        <v>1834</v>
      </c>
      <c r="C1243" t="s">
        <v>289</v>
      </c>
      <c r="D1243">
        <v>3611538</v>
      </c>
      <c r="E1243" t="s">
        <v>76</v>
      </c>
      <c r="H1243" s="35">
        <v>42853</v>
      </c>
      <c r="I1243" t="s">
        <v>53</v>
      </c>
      <c r="J1243">
        <v>-9</v>
      </c>
      <c r="K1243" t="s">
        <v>11</v>
      </c>
      <c r="M1243" t="s">
        <v>77</v>
      </c>
      <c r="N1243">
        <v>4360002</v>
      </c>
      <c r="O1243" t="s">
        <v>78</v>
      </c>
      <c r="P1243" s="35">
        <v>45197</v>
      </c>
      <c r="Q1243" t="s">
        <v>56</v>
      </c>
      <c r="R1243" s="35">
        <v>45197</v>
      </c>
      <c r="T1243" t="s">
        <v>63</v>
      </c>
      <c r="U1243">
        <v>500</v>
      </c>
      <c r="X1243">
        <v>5</v>
      </c>
      <c r="Y1243" t="s">
        <v>58</v>
      </c>
      <c r="AC1243" t="s">
        <v>59</v>
      </c>
      <c r="AL1243">
        <v>0</v>
      </c>
      <c r="AM1243">
        <v>0</v>
      </c>
    </row>
    <row r="1244" spans="1:39" x14ac:dyDescent="0.3">
      <c r="A1244">
        <v>1474495</v>
      </c>
      <c r="B1244" t="s">
        <v>1835</v>
      </c>
      <c r="C1244" t="s">
        <v>1836</v>
      </c>
      <c r="D1244">
        <v>4537181</v>
      </c>
      <c r="E1244" t="s">
        <v>70</v>
      </c>
      <c r="F1244" t="s">
        <v>70</v>
      </c>
      <c r="H1244" s="35">
        <v>40185</v>
      </c>
      <c r="I1244" t="s">
        <v>110</v>
      </c>
      <c r="J1244">
        <v>-14</v>
      </c>
      <c r="K1244" t="s">
        <v>11</v>
      </c>
      <c r="M1244" t="s">
        <v>54</v>
      </c>
      <c r="N1244">
        <v>4450576</v>
      </c>
      <c r="O1244" t="s">
        <v>587</v>
      </c>
      <c r="P1244" s="35">
        <v>45182</v>
      </c>
      <c r="Q1244" t="s">
        <v>56</v>
      </c>
      <c r="R1244" s="35">
        <v>44966</v>
      </c>
      <c r="T1244" t="s">
        <v>63</v>
      </c>
      <c r="U1244">
        <v>500</v>
      </c>
      <c r="X1244">
        <v>5</v>
      </c>
      <c r="Y1244" t="s">
        <v>58</v>
      </c>
      <c r="AC1244" t="s">
        <v>59</v>
      </c>
      <c r="AL1244">
        <v>0</v>
      </c>
      <c r="AM1244">
        <v>0</v>
      </c>
    </row>
    <row r="1245" spans="1:39" x14ac:dyDescent="0.3">
      <c r="A1245">
        <v>1507010</v>
      </c>
      <c r="B1245" t="s">
        <v>1837</v>
      </c>
      <c r="C1245" t="s">
        <v>104</v>
      </c>
      <c r="D1245">
        <v>1811230</v>
      </c>
      <c r="E1245" t="s">
        <v>70</v>
      </c>
      <c r="H1245" s="35">
        <v>40403</v>
      </c>
      <c r="I1245" t="s">
        <v>110</v>
      </c>
      <c r="J1245">
        <v>-14</v>
      </c>
      <c r="K1245" t="s">
        <v>11</v>
      </c>
      <c r="M1245" t="s">
        <v>71</v>
      </c>
      <c r="N1245">
        <v>4180696</v>
      </c>
      <c r="O1245" t="s">
        <v>137</v>
      </c>
      <c r="P1245" s="35">
        <v>45310</v>
      </c>
      <c r="Q1245" t="s">
        <v>56</v>
      </c>
      <c r="R1245" s="35">
        <v>45173</v>
      </c>
      <c r="T1245" t="s">
        <v>63</v>
      </c>
      <c r="U1245">
        <v>500</v>
      </c>
      <c r="X1245">
        <v>5</v>
      </c>
      <c r="Y1245" t="s">
        <v>58</v>
      </c>
      <c r="AC1245" t="s">
        <v>59</v>
      </c>
      <c r="AL1245">
        <v>0</v>
      </c>
      <c r="AM1245">
        <v>0</v>
      </c>
    </row>
    <row r="1246" spans="1:39" x14ac:dyDescent="0.3">
      <c r="A1246">
        <v>1351902</v>
      </c>
      <c r="B1246" t="s">
        <v>1838</v>
      </c>
      <c r="C1246" t="s">
        <v>1840</v>
      </c>
      <c r="D1246">
        <v>3732994</v>
      </c>
      <c r="E1246" t="s">
        <v>53</v>
      </c>
      <c r="H1246" s="35">
        <v>40892</v>
      </c>
      <c r="I1246" t="s">
        <v>90</v>
      </c>
      <c r="J1246">
        <v>-13</v>
      </c>
      <c r="K1246" t="s">
        <v>11</v>
      </c>
      <c r="M1246" t="s">
        <v>67</v>
      </c>
      <c r="N1246">
        <v>4370349</v>
      </c>
      <c r="O1246" t="s">
        <v>220</v>
      </c>
      <c r="P1246" s="35">
        <v>45174</v>
      </c>
      <c r="Q1246" t="s">
        <v>56</v>
      </c>
      <c r="R1246" s="35">
        <v>44466</v>
      </c>
      <c r="T1246" t="s">
        <v>63</v>
      </c>
      <c r="U1246">
        <v>500</v>
      </c>
      <c r="X1246">
        <v>5</v>
      </c>
      <c r="Y1246" t="s">
        <v>58</v>
      </c>
      <c r="AC1246" t="s">
        <v>339</v>
      </c>
      <c r="AL1246">
        <v>0</v>
      </c>
      <c r="AM1246">
        <v>0</v>
      </c>
    </row>
    <row r="1247" spans="1:39" x14ac:dyDescent="0.3">
      <c r="A1247">
        <v>1527036</v>
      </c>
      <c r="B1247" t="s">
        <v>1842</v>
      </c>
      <c r="C1247" t="s">
        <v>1843</v>
      </c>
      <c r="D1247">
        <v>3611592</v>
      </c>
      <c r="E1247" t="s">
        <v>76</v>
      </c>
      <c r="H1247" s="35">
        <v>42444</v>
      </c>
      <c r="I1247" t="s">
        <v>53</v>
      </c>
      <c r="J1247">
        <v>-9</v>
      </c>
      <c r="K1247" t="s">
        <v>6</v>
      </c>
      <c r="M1247" t="s">
        <v>77</v>
      </c>
      <c r="N1247">
        <v>4360002</v>
      </c>
      <c r="O1247" t="s">
        <v>78</v>
      </c>
      <c r="P1247" s="35">
        <v>45200</v>
      </c>
      <c r="Q1247" t="s">
        <v>56</v>
      </c>
      <c r="R1247" s="35">
        <v>45200</v>
      </c>
      <c r="T1247" t="s">
        <v>63</v>
      </c>
      <c r="U1247">
        <v>500</v>
      </c>
      <c r="X1247">
        <v>5</v>
      </c>
      <c r="Y1247" t="s">
        <v>58</v>
      </c>
      <c r="AC1247" t="s">
        <v>59</v>
      </c>
      <c r="AL1247">
        <v>0</v>
      </c>
      <c r="AM1247">
        <v>0</v>
      </c>
    </row>
    <row r="1248" spans="1:39" x14ac:dyDescent="0.3">
      <c r="A1248">
        <v>1353790</v>
      </c>
      <c r="B1248" t="s">
        <v>1842</v>
      </c>
      <c r="C1248" t="s">
        <v>1844</v>
      </c>
      <c r="D1248">
        <v>369533</v>
      </c>
      <c r="E1248" t="s">
        <v>70</v>
      </c>
      <c r="F1248" t="s">
        <v>70</v>
      </c>
      <c r="H1248" s="35">
        <v>40819</v>
      </c>
      <c r="I1248" t="s">
        <v>90</v>
      </c>
      <c r="J1248">
        <v>-13</v>
      </c>
      <c r="K1248" t="s">
        <v>6</v>
      </c>
      <c r="M1248" t="s">
        <v>77</v>
      </c>
      <c r="N1248">
        <v>4360002</v>
      </c>
      <c r="O1248" t="s">
        <v>78</v>
      </c>
      <c r="P1248" s="35">
        <v>45183</v>
      </c>
      <c r="Q1248" t="s">
        <v>56</v>
      </c>
      <c r="R1248" s="35">
        <v>44469</v>
      </c>
      <c r="T1248" t="s">
        <v>63</v>
      </c>
      <c r="U1248">
        <v>500</v>
      </c>
      <c r="X1248">
        <v>5</v>
      </c>
      <c r="Y1248" t="s">
        <v>58</v>
      </c>
      <c r="AC1248" t="s">
        <v>59</v>
      </c>
      <c r="AL1248">
        <v>0</v>
      </c>
      <c r="AM1248">
        <v>0</v>
      </c>
    </row>
    <row r="1249" spans="1:39" x14ac:dyDescent="0.3">
      <c r="A1249">
        <v>1444624</v>
      </c>
      <c r="B1249" t="s">
        <v>1845</v>
      </c>
      <c r="C1249" t="s">
        <v>905</v>
      </c>
      <c r="D1249">
        <v>4535527</v>
      </c>
      <c r="E1249" t="s">
        <v>53</v>
      </c>
      <c r="F1249" t="s">
        <v>53</v>
      </c>
      <c r="H1249" s="35">
        <v>40235</v>
      </c>
      <c r="I1249" t="s">
        <v>110</v>
      </c>
      <c r="J1249">
        <v>-14</v>
      </c>
      <c r="K1249" t="s">
        <v>11</v>
      </c>
      <c r="M1249" t="s">
        <v>54</v>
      </c>
      <c r="N1249">
        <v>4450773</v>
      </c>
      <c r="O1249" t="s">
        <v>397</v>
      </c>
      <c r="P1249" s="35">
        <v>45201</v>
      </c>
      <c r="Q1249" t="s">
        <v>56</v>
      </c>
      <c r="R1249" s="35">
        <v>44841</v>
      </c>
      <c r="T1249" t="s">
        <v>63</v>
      </c>
      <c r="U1249">
        <v>500</v>
      </c>
      <c r="X1249">
        <v>5</v>
      </c>
      <c r="Y1249" t="s">
        <v>58</v>
      </c>
      <c r="AC1249" t="s">
        <v>59</v>
      </c>
      <c r="AL1249">
        <v>0</v>
      </c>
      <c r="AM1249">
        <v>0</v>
      </c>
    </row>
    <row r="1250" spans="1:39" x14ac:dyDescent="0.3">
      <c r="A1250">
        <v>1328472</v>
      </c>
      <c r="B1250" t="s">
        <v>1846</v>
      </c>
      <c r="C1250" t="s">
        <v>613</v>
      </c>
      <c r="D1250">
        <v>4532100</v>
      </c>
      <c r="E1250" t="s">
        <v>53</v>
      </c>
      <c r="F1250" t="s">
        <v>70</v>
      </c>
      <c r="H1250" s="35">
        <v>40510</v>
      </c>
      <c r="I1250" t="s">
        <v>110</v>
      </c>
      <c r="J1250">
        <v>-14</v>
      </c>
      <c r="K1250" t="s">
        <v>6</v>
      </c>
      <c r="M1250" t="s">
        <v>54</v>
      </c>
      <c r="N1250">
        <v>4450410</v>
      </c>
      <c r="O1250" t="s">
        <v>81</v>
      </c>
      <c r="P1250" s="35">
        <v>45176</v>
      </c>
      <c r="Q1250" t="s">
        <v>56</v>
      </c>
      <c r="R1250" s="35">
        <v>44119</v>
      </c>
      <c r="T1250" t="s">
        <v>63</v>
      </c>
      <c r="U1250">
        <v>500</v>
      </c>
      <c r="X1250">
        <v>5</v>
      </c>
      <c r="Y1250" t="s">
        <v>58</v>
      </c>
      <c r="AC1250" t="s">
        <v>59</v>
      </c>
      <c r="AL1250">
        <v>0</v>
      </c>
      <c r="AM1250">
        <v>0</v>
      </c>
    </row>
    <row r="1251" spans="1:39" x14ac:dyDescent="0.3">
      <c r="A1251">
        <v>1521890</v>
      </c>
      <c r="B1251" t="s">
        <v>1847</v>
      </c>
      <c r="C1251" t="s">
        <v>1848</v>
      </c>
      <c r="D1251">
        <v>3611372</v>
      </c>
      <c r="E1251" t="s">
        <v>76</v>
      </c>
      <c r="H1251" s="35">
        <v>41815</v>
      </c>
      <c r="I1251" t="s">
        <v>85</v>
      </c>
      <c r="J1251">
        <v>-10</v>
      </c>
      <c r="K1251" t="s">
        <v>6</v>
      </c>
      <c r="M1251" t="s">
        <v>77</v>
      </c>
      <c r="N1251">
        <v>4360002</v>
      </c>
      <c r="O1251" t="s">
        <v>78</v>
      </c>
      <c r="P1251" s="35">
        <v>45195</v>
      </c>
      <c r="Q1251" t="s">
        <v>56</v>
      </c>
      <c r="R1251" s="35">
        <v>45195</v>
      </c>
      <c r="T1251" t="s">
        <v>63</v>
      </c>
      <c r="U1251">
        <v>500</v>
      </c>
      <c r="X1251">
        <v>5</v>
      </c>
      <c r="Y1251" t="s">
        <v>58</v>
      </c>
      <c r="AC1251" t="s">
        <v>59</v>
      </c>
      <c r="AL1251">
        <v>0</v>
      </c>
      <c r="AM1251">
        <v>0</v>
      </c>
    </row>
    <row r="1252" spans="1:39" x14ac:dyDescent="0.3">
      <c r="A1252">
        <v>1527240</v>
      </c>
      <c r="B1252" t="s">
        <v>1847</v>
      </c>
      <c r="C1252" t="s">
        <v>204</v>
      </c>
      <c r="D1252">
        <v>3611617</v>
      </c>
      <c r="E1252" t="s">
        <v>76</v>
      </c>
      <c r="H1252" s="35">
        <v>42644</v>
      </c>
      <c r="I1252" t="s">
        <v>53</v>
      </c>
      <c r="J1252">
        <v>-9</v>
      </c>
      <c r="K1252" t="s">
        <v>11</v>
      </c>
      <c r="M1252" t="s">
        <v>77</v>
      </c>
      <c r="N1252">
        <v>4360002</v>
      </c>
      <c r="O1252" t="s">
        <v>78</v>
      </c>
      <c r="P1252" s="35">
        <v>45200</v>
      </c>
      <c r="Q1252" t="s">
        <v>56</v>
      </c>
      <c r="R1252" s="35">
        <v>45200</v>
      </c>
      <c r="T1252" t="s">
        <v>63</v>
      </c>
      <c r="U1252">
        <v>500</v>
      </c>
      <c r="X1252">
        <v>5</v>
      </c>
      <c r="Y1252" t="s">
        <v>58</v>
      </c>
      <c r="AC1252" t="s">
        <v>59</v>
      </c>
      <c r="AL1252">
        <v>0</v>
      </c>
      <c r="AM1252">
        <v>0</v>
      </c>
    </row>
    <row r="1253" spans="1:39" x14ac:dyDescent="0.3">
      <c r="A1253">
        <v>1518370</v>
      </c>
      <c r="B1253" t="s">
        <v>1849</v>
      </c>
      <c r="C1253" t="s">
        <v>279</v>
      </c>
      <c r="D1253">
        <v>3611337</v>
      </c>
      <c r="E1253" t="s">
        <v>70</v>
      </c>
      <c r="H1253" s="35">
        <v>39814</v>
      </c>
      <c r="I1253" t="s">
        <v>102</v>
      </c>
      <c r="J1253">
        <v>-15</v>
      </c>
      <c r="K1253" t="s">
        <v>11</v>
      </c>
      <c r="M1253" t="s">
        <v>77</v>
      </c>
      <c r="N1253">
        <v>4360315</v>
      </c>
      <c r="O1253" t="s">
        <v>480</v>
      </c>
      <c r="P1253" s="35">
        <v>45309</v>
      </c>
      <c r="Q1253" t="s">
        <v>56</v>
      </c>
      <c r="R1253" s="35">
        <v>45191</v>
      </c>
      <c r="S1253" s="35">
        <v>45140</v>
      </c>
      <c r="T1253" t="s">
        <v>57</v>
      </c>
      <c r="U1253">
        <v>500</v>
      </c>
      <c r="X1253">
        <v>5</v>
      </c>
      <c r="Y1253" t="s">
        <v>58</v>
      </c>
      <c r="AC1253" t="s">
        <v>59</v>
      </c>
      <c r="AL1253">
        <v>0</v>
      </c>
      <c r="AM1253">
        <v>0</v>
      </c>
    </row>
    <row r="1254" spans="1:39" x14ac:dyDescent="0.3">
      <c r="A1254">
        <v>1525707</v>
      </c>
      <c r="B1254" t="s">
        <v>1850</v>
      </c>
      <c r="C1254" t="s">
        <v>192</v>
      </c>
      <c r="D1254">
        <v>3736238</v>
      </c>
      <c r="E1254" t="s">
        <v>53</v>
      </c>
      <c r="H1254" s="35">
        <v>41038</v>
      </c>
      <c r="I1254" t="s">
        <v>143</v>
      </c>
      <c r="J1254">
        <v>-12</v>
      </c>
      <c r="K1254" t="s">
        <v>11</v>
      </c>
      <c r="M1254" t="s">
        <v>67</v>
      </c>
      <c r="N1254">
        <v>4370011</v>
      </c>
      <c r="O1254" t="s">
        <v>244</v>
      </c>
      <c r="P1254" s="35">
        <v>45198</v>
      </c>
      <c r="Q1254" t="s">
        <v>56</v>
      </c>
      <c r="R1254" s="35">
        <v>45198</v>
      </c>
      <c r="T1254" t="s">
        <v>63</v>
      </c>
      <c r="U1254">
        <v>500</v>
      </c>
      <c r="X1254">
        <v>5</v>
      </c>
      <c r="Y1254" t="s">
        <v>58</v>
      </c>
      <c r="AC1254" t="s">
        <v>59</v>
      </c>
      <c r="AL1254">
        <v>0</v>
      </c>
      <c r="AM1254">
        <v>0</v>
      </c>
    </row>
    <row r="1255" spans="1:39" x14ac:dyDescent="0.3">
      <c r="A1255">
        <v>1369089</v>
      </c>
      <c r="B1255" t="s">
        <v>1851</v>
      </c>
      <c r="C1255" t="s">
        <v>1207</v>
      </c>
      <c r="D1255">
        <v>2816184</v>
      </c>
      <c r="E1255" t="s">
        <v>70</v>
      </c>
      <c r="F1255" t="s">
        <v>70</v>
      </c>
      <c r="H1255" s="35">
        <v>42428</v>
      </c>
      <c r="I1255" t="s">
        <v>53</v>
      </c>
      <c r="J1255">
        <v>-9</v>
      </c>
      <c r="K1255" t="s">
        <v>6</v>
      </c>
      <c r="M1255" t="s">
        <v>69</v>
      </c>
      <c r="N1255">
        <v>4280038</v>
      </c>
      <c r="O1255" t="s">
        <v>524</v>
      </c>
      <c r="P1255" s="35">
        <v>45203</v>
      </c>
      <c r="Q1255" t="s">
        <v>56</v>
      </c>
      <c r="R1255" s="35">
        <v>44491</v>
      </c>
      <c r="S1255" s="35">
        <v>45196</v>
      </c>
      <c r="T1255" t="s">
        <v>57</v>
      </c>
      <c r="U1255">
        <v>500</v>
      </c>
      <c r="X1255">
        <v>5</v>
      </c>
      <c r="Y1255" t="s">
        <v>58</v>
      </c>
      <c r="AC1255" t="s">
        <v>59</v>
      </c>
      <c r="AL1255">
        <v>0</v>
      </c>
      <c r="AM1255">
        <v>0</v>
      </c>
    </row>
    <row r="1256" spans="1:39" x14ac:dyDescent="0.3">
      <c r="A1256">
        <v>1220123</v>
      </c>
      <c r="B1256" t="s">
        <v>1852</v>
      </c>
      <c r="C1256" t="s">
        <v>109</v>
      </c>
      <c r="D1256">
        <v>3730187</v>
      </c>
      <c r="E1256" t="s">
        <v>53</v>
      </c>
      <c r="H1256" s="35">
        <v>40899</v>
      </c>
      <c r="I1256" t="s">
        <v>90</v>
      </c>
      <c r="J1256">
        <v>-13</v>
      </c>
      <c r="K1256" t="s">
        <v>11</v>
      </c>
      <c r="M1256" t="s">
        <v>67</v>
      </c>
      <c r="N1256">
        <v>4370596</v>
      </c>
      <c r="O1256" t="s">
        <v>280</v>
      </c>
      <c r="P1256" s="35">
        <v>45230</v>
      </c>
      <c r="Q1256" t="s">
        <v>56</v>
      </c>
      <c r="R1256" s="35">
        <v>43361</v>
      </c>
      <c r="T1256" t="s">
        <v>63</v>
      </c>
      <c r="U1256">
        <v>500</v>
      </c>
      <c r="X1256">
        <v>5</v>
      </c>
      <c r="Y1256" t="s">
        <v>58</v>
      </c>
      <c r="AC1256" t="s">
        <v>59</v>
      </c>
      <c r="AL1256">
        <v>0</v>
      </c>
      <c r="AM1256">
        <v>0</v>
      </c>
    </row>
    <row r="1257" spans="1:39" x14ac:dyDescent="0.3">
      <c r="A1257">
        <v>1220125</v>
      </c>
      <c r="B1257" t="s">
        <v>1852</v>
      </c>
      <c r="C1257" t="s">
        <v>888</v>
      </c>
      <c r="D1257">
        <v>3730188</v>
      </c>
      <c r="E1257" t="s">
        <v>70</v>
      </c>
      <c r="F1257" t="s">
        <v>70</v>
      </c>
      <c r="H1257" s="35">
        <v>41700</v>
      </c>
      <c r="I1257" t="s">
        <v>85</v>
      </c>
      <c r="J1257">
        <v>-10</v>
      </c>
      <c r="K1257" t="s">
        <v>6</v>
      </c>
      <c r="M1257" t="s">
        <v>67</v>
      </c>
      <c r="N1257">
        <v>4370596</v>
      </c>
      <c r="O1257" t="s">
        <v>280</v>
      </c>
      <c r="P1257" s="35">
        <v>45171</v>
      </c>
      <c r="Q1257" t="s">
        <v>56</v>
      </c>
      <c r="R1257" s="35">
        <v>43361</v>
      </c>
      <c r="T1257" t="s">
        <v>63</v>
      </c>
      <c r="U1257">
        <v>505</v>
      </c>
      <c r="X1257">
        <v>5</v>
      </c>
      <c r="Y1257" t="s">
        <v>58</v>
      </c>
      <c r="AC1257" t="s">
        <v>59</v>
      </c>
      <c r="AL1257">
        <v>0</v>
      </c>
      <c r="AM1257">
        <v>0</v>
      </c>
    </row>
    <row r="1258" spans="1:39" x14ac:dyDescent="0.3">
      <c r="A1258">
        <v>1563797</v>
      </c>
      <c r="B1258" t="s">
        <v>5384</v>
      </c>
      <c r="C1258" t="s">
        <v>5385</v>
      </c>
      <c r="D1258">
        <v>3611762</v>
      </c>
      <c r="E1258" t="s">
        <v>53</v>
      </c>
      <c r="H1258" s="35">
        <v>41379</v>
      </c>
      <c r="I1258" t="s">
        <v>66</v>
      </c>
      <c r="J1258">
        <v>-11</v>
      </c>
      <c r="K1258" t="s">
        <v>11</v>
      </c>
      <c r="M1258" t="s">
        <v>77</v>
      </c>
      <c r="N1258">
        <v>4360124</v>
      </c>
      <c r="O1258" t="s">
        <v>177</v>
      </c>
      <c r="P1258" s="35">
        <v>45335</v>
      </c>
      <c r="Q1258" t="s">
        <v>56</v>
      </c>
      <c r="R1258" s="35">
        <v>45335</v>
      </c>
      <c r="T1258" t="s">
        <v>63</v>
      </c>
      <c r="U1258">
        <v>500</v>
      </c>
      <c r="X1258">
        <v>5</v>
      </c>
      <c r="Y1258" t="s">
        <v>58</v>
      </c>
      <c r="AC1258" t="s">
        <v>59</v>
      </c>
      <c r="AL1258">
        <v>0</v>
      </c>
      <c r="AM1258">
        <v>0</v>
      </c>
    </row>
    <row r="1259" spans="1:39" x14ac:dyDescent="0.3">
      <c r="A1259">
        <v>1522099</v>
      </c>
      <c r="B1259" t="s">
        <v>1853</v>
      </c>
      <c r="C1259" t="s">
        <v>1854</v>
      </c>
      <c r="D1259">
        <v>3611438</v>
      </c>
      <c r="E1259" t="s">
        <v>76</v>
      </c>
      <c r="H1259" s="35">
        <v>41567</v>
      </c>
      <c r="I1259" t="s">
        <v>66</v>
      </c>
      <c r="J1259">
        <v>-11</v>
      </c>
      <c r="K1259" t="s">
        <v>11</v>
      </c>
      <c r="M1259" t="s">
        <v>77</v>
      </c>
      <c r="N1259">
        <v>4360002</v>
      </c>
      <c r="O1259" t="s">
        <v>78</v>
      </c>
      <c r="P1259" s="35">
        <v>45195</v>
      </c>
      <c r="Q1259" t="s">
        <v>56</v>
      </c>
      <c r="R1259" s="35">
        <v>45195</v>
      </c>
      <c r="T1259" t="s">
        <v>63</v>
      </c>
      <c r="U1259">
        <v>500</v>
      </c>
      <c r="X1259">
        <v>5</v>
      </c>
      <c r="Y1259" t="s">
        <v>58</v>
      </c>
      <c r="AC1259" t="s">
        <v>59</v>
      </c>
      <c r="AL1259">
        <v>0</v>
      </c>
      <c r="AM1259">
        <v>0</v>
      </c>
    </row>
    <row r="1260" spans="1:39" x14ac:dyDescent="0.3">
      <c r="A1260">
        <v>1558945</v>
      </c>
      <c r="B1260" t="s">
        <v>1855</v>
      </c>
      <c r="C1260" t="s">
        <v>361</v>
      </c>
      <c r="D1260">
        <v>2817092</v>
      </c>
      <c r="E1260" t="s">
        <v>76</v>
      </c>
      <c r="H1260" s="35">
        <v>41307</v>
      </c>
      <c r="I1260" t="s">
        <v>66</v>
      </c>
      <c r="J1260">
        <v>-11</v>
      </c>
      <c r="K1260" t="s">
        <v>11</v>
      </c>
      <c r="M1260" t="s">
        <v>69</v>
      </c>
      <c r="N1260">
        <v>4280121</v>
      </c>
      <c r="O1260" t="s">
        <v>286</v>
      </c>
      <c r="P1260" s="35">
        <v>45309</v>
      </c>
      <c r="Q1260" t="s">
        <v>56</v>
      </c>
      <c r="R1260" s="35">
        <v>45309</v>
      </c>
      <c r="T1260" t="s">
        <v>63</v>
      </c>
      <c r="U1260">
        <v>500</v>
      </c>
      <c r="X1260">
        <v>5</v>
      </c>
      <c r="Y1260" t="s">
        <v>58</v>
      </c>
      <c r="AC1260" t="s">
        <v>59</v>
      </c>
      <c r="AL1260">
        <v>0</v>
      </c>
      <c r="AM1260">
        <v>0</v>
      </c>
    </row>
    <row r="1261" spans="1:39" x14ac:dyDescent="0.3">
      <c r="A1261">
        <v>1540972</v>
      </c>
      <c r="B1261" t="s">
        <v>1856</v>
      </c>
      <c r="C1261" t="s">
        <v>1857</v>
      </c>
      <c r="D1261">
        <v>4116056</v>
      </c>
      <c r="E1261" t="s">
        <v>53</v>
      </c>
      <c r="H1261" s="35">
        <v>40544</v>
      </c>
      <c r="I1261" t="s">
        <v>90</v>
      </c>
      <c r="J1261">
        <v>-13</v>
      </c>
      <c r="K1261" t="s">
        <v>11</v>
      </c>
      <c r="M1261" t="s">
        <v>181</v>
      </c>
      <c r="N1261">
        <v>4410726</v>
      </c>
      <c r="O1261" t="s">
        <v>389</v>
      </c>
      <c r="P1261" s="35">
        <v>45222</v>
      </c>
      <c r="Q1261" t="s">
        <v>56</v>
      </c>
      <c r="R1261" s="35">
        <v>45222</v>
      </c>
      <c r="T1261" t="s">
        <v>63</v>
      </c>
      <c r="U1261">
        <v>500</v>
      </c>
      <c r="X1261">
        <v>5</v>
      </c>
      <c r="Y1261" t="s">
        <v>58</v>
      </c>
      <c r="AC1261" t="s">
        <v>59</v>
      </c>
      <c r="AL1261">
        <v>0</v>
      </c>
      <c r="AM1261">
        <v>0</v>
      </c>
    </row>
    <row r="1262" spans="1:39" x14ac:dyDescent="0.3">
      <c r="A1262">
        <v>1516451</v>
      </c>
      <c r="B1262" t="s">
        <v>1858</v>
      </c>
      <c r="C1262" t="s">
        <v>396</v>
      </c>
      <c r="D1262">
        <v>3611326</v>
      </c>
      <c r="E1262" t="s">
        <v>53</v>
      </c>
      <c r="H1262" s="35">
        <v>42563</v>
      </c>
      <c r="I1262" t="s">
        <v>53</v>
      </c>
      <c r="J1262">
        <v>-9</v>
      </c>
      <c r="K1262" t="s">
        <v>11</v>
      </c>
      <c r="M1262" t="s">
        <v>77</v>
      </c>
      <c r="N1262">
        <v>4360002</v>
      </c>
      <c r="O1262" t="s">
        <v>78</v>
      </c>
      <c r="P1262" s="35">
        <v>45189</v>
      </c>
      <c r="Q1262" t="s">
        <v>56</v>
      </c>
      <c r="R1262" s="35">
        <v>45189</v>
      </c>
      <c r="T1262" t="s">
        <v>63</v>
      </c>
      <c r="U1262">
        <v>500</v>
      </c>
      <c r="X1262">
        <v>5</v>
      </c>
      <c r="Y1262" t="s">
        <v>58</v>
      </c>
      <c r="AC1262" t="s">
        <v>59</v>
      </c>
      <c r="AL1262">
        <v>0</v>
      </c>
      <c r="AM1262">
        <v>0</v>
      </c>
    </row>
    <row r="1263" spans="1:39" x14ac:dyDescent="0.3">
      <c r="A1263">
        <v>1565026</v>
      </c>
      <c r="B1263" t="s">
        <v>1859</v>
      </c>
      <c r="C1263" t="s">
        <v>5386</v>
      </c>
      <c r="D1263">
        <v>1811611</v>
      </c>
      <c r="E1263" t="s">
        <v>76</v>
      </c>
      <c r="H1263" s="35">
        <v>42677</v>
      </c>
      <c r="I1263" t="s">
        <v>53</v>
      </c>
      <c r="J1263">
        <v>-9</v>
      </c>
      <c r="K1263" t="s">
        <v>6</v>
      </c>
      <c r="M1263" t="s">
        <v>71</v>
      </c>
      <c r="N1263">
        <v>4180696</v>
      </c>
      <c r="O1263" t="s">
        <v>137</v>
      </c>
      <c r="P1263" s="35">
        <v>45340</v>
      </c>
      <c r="Q1263" t="s">
        <v>56</v>
      </c>
      <c r="R1263" s="35">
        <v>45340</v>
      </c>
      <c r="T1263" t="s">
        <v>63</v>
      </c>
      <c r="U1263">
        <v>500</v>
      </c>
      <c r="X1263">
        <v>5</v>
      </c>
      <c r="Y1263" t="s">
        <v>58</v>
      </c>
      <c r="AC1263" t="s">
        <v>59</v>
      </c>
      <c r="AL1263">
        <v>0</v>
      </c>
      <c r="AM1263">
        <v>0</v>
      </c>
    </row>
    <row r="1264" spans="1:39" x14ac:dyDescent="0.3">
      <c r="A1264">
        <v>1521894</v>
      </c>
      <c r="B1264" t="s">
        <v>1860</v>
      </c>
      <c r="C1264" t="s">
        <v>699</v>
      </c>
      <c r="D1264">
        <v>3611373</v>
      </c>
      <c r="E1264" t="s">
        <v>76</v>
      </c>
      <c r="H1264" s="35">
        <v>41773</v>
      </c>
      <c r="I1264" t="s">
        <v>85</v>
      </c>
      <c r="J1264">
        <v>-10</v>
      </c>
      <c r="K1264" t="s">
        <v>11</v>
      </c>
      <c r="M1264" t="s">
        <v>77</v>
      </c>
      <c r="N1264">
        <v>4360002</v>
      </c>
      <c r="O1264" t="s">
        <v>78</v>
      </c>
      <c r="P1264" s="35">
        <v>45195</v>
      </c>
      <c r="Q1264" t="s">
        <v>56</v>
      </c>
      <c r="R1264" s="35">
        <v>45195</v>
      </c>
      <c r="T1264" t="s">
        <v>63</v>
      </c>
      <c r="U1264">
        <v>500</v>
      </c>
      <c r="X1264">
        <v>5</v>
      </c>
      <c r="Y1264" t="s">
        <v>58</v>
      </c>
      <c r="AC1264" t="s">
        <v>59</v>
      </c>
      <c r="AL1264">
        <v>0</v>
      </c>
      <c r="AM1264">
        <v>0</v>
      </c>
    </row>
    <row r="1265" spans="1:39" x14ac:dyDescent="0.3">
      <c r="A1265">
        <v>1556097</v>
      </c>
      <c r="B1265" t="s">
        <v>1861</v>
      </c>
      <c r="C1265" t="s">
        <v>192</v>
      </c>
      <c r="D1265">
        <v>2817067</v>
      </c>
      <c r="E1265" t="s">
        <v>53</v>
      </c>
      <c r="H1265" s="35">
        <v>40606</v>
      </c>
      <c r="I1265" t="s">
        <v>90</v>
      </c>
      <c r="J1265">
        <v>-13</v>
      </c>
      <c r="K1265" t="s">
        <v>11</v>
      </c>
      <c r="M1265" t="s">
        <v>69</v>
      </c>
      <c r="N1265">
        <v>4280322</v>
      </c>
      <c r="O1265" t="s">
        <v>324</v>
      </c>
      <c r="P1265" s="35">
        <v>45282</v>
      </c>
      <c r="Q1265" t="s">
        <v>56</v>
      </c>
      <c r="R1265" s="35">
        <v>45282</v>
      </c>
      <c r="T1265" t="s">
        <v>63</v>
      </c>
      <c r="U1265">
        <v>500</v>
      </c>
      <c r="X1265">
        <v>5</v>
      </c>
      <c r="Y1265" t="s">
        <v>58</v>
      </c>
      <c r="AC1265" t="s">
        <v>59</v>
      </c>
      <c r="AL1265">
        <v>0</v>
      </c>
      <c r="AM1265">
        <v>0</v>
      </c>
    </row>
    <row r="1266" spans="1:39" x14ac:dyDescent="0.3">
      <c r="A1266">
        <v>1193736</v>
      </c>
      <c r="B1266" t="s">
        <v>1862</v>
      </c>
      <c r="C1266" t="s">
        <v>1049</v>
      </c>
      <c r="D1266">
        <v>2815035</v>
      </c>
      <c r="E1266" t="s">
        <v>70</v>
      </c>
      <c r="F1266" t="s">
        <v>70</v>
      </c>
      <c r="H1266" s="35">
        <v>41174</v>
      </c>
      <c r="I1266" t="s">
        <v>143</v>
      </c>
      <c r="J1266">
        <v>-12</v>
      </c>
      <c r="K1266" t="s">
        <v>11</v>
      </c>
      <c r="M1266" t="s">
        <v>69</v>
      </c>
      <c r="N1266">
        <v>4280038</v>
      </c>
      <c r="O1266" t="s">
        <v>524</v>
      </c>
      <c r="P1266" s="35">
        <v>45158</v>
      </c>
      <c r="Q1266" t="s">
        <v>56</v>
      </c>
      <c r="R1266" s="35">
        <v>43049</v>
      </c>
      <c r="T1266" t="s">
        <v>63</v>
      </c>
      <c r="U1266">
        <v>538</v>
      </c>
      <c r="X1266">
        <v>5</v>
      </c>
      <c r="Y1266" t="s">
        <v>58</v>
      </c>
      <c r="AC1266" t="s">
        <v>59</v>
      </c>
      <c r="AL1266">
        <v>0</v>
      </c>
      <c r="AM1266">
        <v>0</v>
      </c>
    </row>
    <row r="1267" spans="1:39" x14ac:dyDescent="0.3">
      <c r="A1267">
        <v>1525270</v>
      </c>
      <c r="B1267" t="s">
        <v>1863</v>
      </c>
      <c r="C1267" t="s">
        <v>1342</v>
      </c>
      <c r="D1267">
        <v>4115955</v>
      </c>
      <c r="E1267" t="s">
        <v>70</v>
      </c>
      <c r="H1267" s="35">
        <v>41492</v>
      </c>
      <c r="I1267" t="s">
        <v>66</v>
      </c>
      <c r="J1267">
        <v>-11</v>
      </c>
      <c r="K1267" t="s">
        <v>11</v>
      </c>
      <c r="M1267" t="s">
        <v>181</v>
      </c>
      <c r="N1267">
        <v>4410083</v>
      </c>
      <c r="O1267" t="s">
        <v>541</v>
      </c>
      <c r="P1267" s="35">
        <v>45198</v>
      </c>
      <c r="Q1267" t="s">
        <v>56</v>
      </c>
      <c r="R1267" s="35">
        <v>45198</v>
      </c>
      <c r="T1267" t="s">
        <v>63</v>
      </c>
      <c r="U1267">
        <v>500</v>
      </c>
      <c r="X1267">
        <v>5</v>
      </c>
      <c r="Y1267" t="s">
        <v>58</v>
      </c>
      <c r="AC1267" t="s">
        <v>59</v>
      </c>
      <c r="AL1267">
        <v>0</v>
      </c>
      <c r="AM1267">
        <v>0</v>
      </c>
    </row>
    <row r="1268" spans="1:39" x14ac:dyDescent="0.3">
      <c r="A1268">
        <v>1552360</v>
      </c>
      <c r="B1268" t="s">
        <v>1864</v>
      </c>
      <c r="C1268" t="s">
        <v>1865</v>
      </c>
      <c r="D1268">
        <v>1811436</v>
      </c>
      <c r="E1268" t="s">
        <v>76</v>
      </c>
      <c r="H1268" s="35">
        <v>40573</v>
      </c>
      <c r="I1268" t="s">
        <v>90</v>
      </c>
      <c r="J1268">
        <v>-13</v>
      </c>
      <c r="K1268" t="s">
        <v>11</v>
      </c>
      <c r="M1268" t="s">
        <v>71</v>
      </c>
      <c r="N1268">
        <v>4180696</v>
      </c>
      <c r="O1268" t="s">
        <v>137</v>
      </c>
      <c r="P1268" s="35">
        <v>45263</v>
      </c>
      <c r="Q1268" t="s">
        <v>56</v>
      </c>
      <c r="R1268" s="35">
        <v>45263</v>
      </c>
      <c r="T1268" t="s">
        <v>63</v>
      </c>
      <c r="U1268">
        <v>500</v>
      </c>
      <c r="X1268">
        <v>5</v>
      </c>
      <c r="Y1268" t="s">
        <v>58</v>
      </c>
      <c r="AC1268" t="s">
        <v>59</v>
      </c>
      <c r="AL1268">
        <v>0</v>
      </c>
      <c r="AM1268">
        <v>0</v>
      </c>
    </row>
    <row r="1269" spans="1:39" x14ac:dyDescent="0.3">
      <c r="A1269">
        <v>1377945</v>
      </c>
      <c r="B1269" t="s">
        <v>1866</v>
      </c>
      <c r="C1269" t="s">
        <v>123</v>
      </c>
      <c r="D1269">
        <v>4115217</v>
      </c>
      <c r="E1269" t="s">
        <v>70</v>
      </c>
      <c r="F1269" t="s">
        <v>70</v>
      </c>
      <c r="H1269" s="35">
        <v>39600</v>
      </c>
      <c r="I1269" t="s">
        <v>98</v>
      </c>
      <c r="J1269">
        <v>-16</v>
      </c>
      <c r="K1269" t="s">
        <v>11</v>
      </c>
      <c r="M1269" t="s">
        <v>181</v>
      </c>
      <c r="N1269">
        <v>4410065</v>
      </c>
      <c r="O1269" t="s">
        <v>272</v>
      </c>
      <c r="P1269" s="35">
        <v>45183</v>
      </c>
      <c r="Q1269" t="s">
        <v>56</v>
      </c>
      <c r="R1269" s="35">
        <v>44526</v>
      </c>
      <c r="T1269" t="s">
        <v>63</v>
      </c>
      <c r="U1269">
        <v>500</v>
      </c>
      <c r="X1269">
        <v>5</v>
      </c>
      <c r="Y1269" t="s">
        <v>58</v>
      </c>
      <c r="AC1269" t="s">
        <v>59</v>
      </c>
      <c r="AL1269">
        <v>0</v>
      </c>
      <c r="AM1269">
        <v>0</v>
      </c>
    </row>
    <row r="1270" spans="1:39" x14ac:dyDescent="0.3">
      <c r="A1270">
        <v>1431891</v>
      </c>
      <c r="B1270" t="s">
        <v>1867</v>
      </c>
      <c r="C1270" t="s">
        <v>1614</v>
      </c>
      <c r="D1270">
        <v>4535350</v>
      </c>
      <c r="E1270" t="s">
        <v>53</v>
      </c>
      <c r="F1270" t="s">
        <v>53</v>
      </c>
      <c r="H1270" s="35">
        <v>41987</v>
      </c>
      <c r="I1270" t="s">
        <v>85</v>
      </c>
      <c r="J1270">
        <v>-10</v>
      </c>
      <c r="K1270" t="s">
        <v>6</v>
      </c>
      <c r="M1270" t="s">
        <v>54</v>
      </c>
      <c r="N1270">
        <v>4450757</v>
      </c>
      <c r="O1270" t="s">
        <v>225</v>
      </c>
      <c r="P1270" s="35">
        <v>45197</v>
      </c>
      <c r="Q1270" t="s">
        <v>56</v>
      </c>
      <c r="R1270" s="35">
        <v>44826</v>
      </c>
      <c r="S1270" s="35">
        <v>45120</v>
      </c>
      <c r="T1270" t="s">
        <v>57</v>
      </c>
      <c r="U1270">
        <v>500</v>
      </c>
      <c r="X1270">
        <v>5</v>
      </c>
      <c r="Y1270" t="s">
        <v>58</v>
      </c>
      <c r="AC1270" t="s">
        <v>59</v>
      </c>
      <c r="AL1270">
        <v>0</v>
      </c>
      <c r="AM1270">
        <v>0</v>
      </c>
    </row>
    <row r="1271" spans="1:39" x14ac:dyDescent="0.3">
      <c r="A1271">
        <v>1518907</v>
      </c>
      <c r="B1271" t="s">
        <v>1868</v>
      </c>
      <c r="C1271" t="s">
        <v>80</v>
      </c>
      <c r="D1271">
        <v>3736133</v>
      </c>
      <c r="E1271" t="s">
        <v>70</v>
      </c>
      <c r="H1271" s="35">
        <v>40982</v>
      </c>
      <c r="I1271" t="s">
        <v>143</v>
      </c>
      <c r="J1271">
        <v>-12</v>
      </c>
      <c r="K1271" t="s">
        <v>11</v>
      </c>
      <c r="M1271" t="s">
        <v>67</v>
      </c>
      <c r="N1271">
        <v>4370498</v>
      </c>
      <c r="O1271" t="s">
        <v>95</v>
      </c>
      <c r="P1271" s="35">
        <v>45191</v>
      </c>
      <c r="Q1271" t="s">
        <v>56</v>
      </c>
      <c r="R1271" s="35">
        <v>45191</v>
      </c>
      <c r="T1271" t="s">
        <v>63</v>
      </c>
      <c r="U1271">
        <v>500</v>
      </c>
      <c r="X1271">
        <v>5</v>
      </c>
      <c r="Y1271" t="s">
        <v>58</v>
      </c>
      <c r="AC1271" t="s">
        <v>59</v>
      </c>
      <c r="AL1271">
        <v>0</v>
      </c>
      <c r="AM1271">
        <v>0</v>
      </c>
    </row>
    <row r="1272" spans="1:39" x14ac:dyDescent="0.3">
      <c r="A1272">
        <v>1289685</v>
      </c>
      <c r="B1272" t="s">
        <v>1869</v>
      </c>
      <c r="C1272" t="s">
        <v>1133</v>
      </c>
      <c r="D1272">
        <v>3731765</v>
      </c>
      <c r="E1272" t="s">
        <v>53</v>
      </c>
      <c r="H1272" s="35">
        <v>41685</v>
      </c>
      <c r="I1272" t="s">
        <v>85</v>
      </c>
      <c r="J1272">
        <v>-10</v>
      </c>
      <c r="K1272" t="s">
        <v>11</v>
      </c>
      <c r="M1272" t="s">
        <v>67</v>
      </c>
      <c r="N1272">
        <v>4370669</v>
      </c>
      <c r="O1272" t="s">
        <v>165</v>
      </c>
      <c r="P1272" s="35">
        <v>45194</v>
      </c>
      <c r="Q1272" t="s">
        <v>56</v>
      </c>
      <c r="R1272" s="35">
        <v>43752</v>
      </c>
      <c r="T1272" t="s">
        <v>63</v>
      </c>
      <c r="U1272">
        <v>500</v>
      </c>
      <c r="X1272">
        <v>5</v>
      </c>
      <c r="Y1272" t="s">
        <v>58</v>
      </c>
      <c r="AC1272" t="s">
        <v>59</v>
      </c>
      <c r="AL1272">
        <v>0</v>
      </c>
      <c r="AM1272">
        <v>0</v>
      </c>
    </row>
    <row r="1273" spans="1:39" x14ac:dyDescent="0.3">
      <c r="A1273">
        <v>1546058</v>
      </c>
      <c r="B1273" t="s">
        <v>1870</v>
      </c>
      <c r="C1273" t="s">
        <v>1871</v>
      </c>
      <c r="D1273">
        <v>3736593</v>
      </c>
      <c r="E1273" t="s">
        <v>76</v>
      </c>
      <c r="H1273" s="35">
        <v>41860</v>
      </c>
      <c r="I1273" t="s">
        <v>85</v>
      </c>
      <c r="J1273">
        <v>-10</v>
      </c>
      <c r="K1273" t="s">
        <v>11</v>
      </c>
      <c r="M1273" t="s">
        <v>67</v>
      </c>
      <c r="N1273">
        <v>4370002</v>
      </c>
      <c r="O1273" t="s">
        <v>68</v>
      </c>
      <c r="P1273" s="35">
        <v>45243</v>
      </c>
      <c r="Q1273" t="s">
        <v>56</v>
      </c>
      <c r="R1273" s="35">
        <v>45243</v>
      </c>
      <c r="T1273" t="s">
        <v>63</v>
      </c>
      <c r="U1273">
        <v>500</v>
      </c>
      <c r="X1273">
        <v>5</v>
      </c>
      <c r="Y1273" t="s">
        <v>58</v>
      </c>
      <c r="AC1273" t="s">
        <v>59</v>
      </c>
      <c r="AL1273">
        <v>0</v>
      </c>
      <c r="AM1273">
        <v>0</v>
      </c>
    </row>
    <row r="1274" spans="1:39" x14ac:dyDescent="0.3">
      <c r="A1274">
        <v>1135057</v>
      </c>
      <c r="B1274" t="s">
        <v>1872</v>
      </c>
      <c r="C1274" t="s">
        <v>289</v>
      </c>
      <c r="D1274">
        <v>189207</v>
      </c>
      <c r="E1274" t="s">
        <v>70</v>
      </c>
      <c r="F1274" t="s">
        <v>70</v>
      </c>
      <c r="H1274" s="35">
        <v>39894</v>
      </c>
      <c r="I1274" t="s">
        <v>102</v>
      </c>
      <c r="J1274">
        <v>-15</v>
      </c>
      <c r="K1274" t="s">
        <v>11</v>
      </c>
      <c r="M1274" t="s">
        <v>71</v>
      </c>
      <c r="N1274">
        <v>4180621</v>
      </c>
      <c r="O1274" t="s">
        <v>770</v>
      </c>
      <c r="P1274" s="35">
        <v>45182</v>
      </c>
      <c r="Q1274" t="s">
        <v>56</v>
      </c>
      <c r="R1274" s="35">
        <v>42655</v>
      </c>
      <c r="T1274" t="s">
        <v>63</v>
      </c>
      <c r="U1274">
        <v>580</v>
      </c>
      <c r="X1274">
        <v>5</v>
      </c>
      <c r="Y1274" t="s">
        <v>58</v>
      </c>
      <c r="AC1274" t="s">
        <v>59</v>
      </c>
      <c r="AL1274">
        <v>0</v>
      </c>
      <c r="AM1274">
        <v>0</v>
      </c>
    </row>
    <row r="1275" spans="1:39" x14ac:dyDescent="0.3">
      <c r="A1275">
        <v>1341706</v>
      </c>
      <c r="B1275" t="s">
        <v>1873</v>
      </c>
      <c r="C1275" t="s">
        <v>1590</v>
      </c>
      <c r="D1275">
        <v>3732831</v>
      </c>
      <c r="E1275" t="s">
        <v>70</v>
      </c>
      <c r="F1275" t="s">
        <v>53</v>
      </c>
      <c r="H1275" s="35">
        <v>40886</v>
      </c>
      <c r="I1275" t="s">
        <v>90</v>
      </c>
      <c r="J1275">
        <v>-13</v>
      </c>
      <c r="K1275" t="s">
        <v>6</v>
      </c>
      <c r="M1275" t="s">
        <v>67</v>
      </c>
      <c r="N1275">
        <v>4370002</v>
      </c>
      <c r="O1275" t="s">
        <v>68</v>
      </c>
      <c r="P1275" s="35">
        <v>45206</v>
      </c>
      <c r="Q1275" t="s">
        <v>56</v>
      </c>
      <c r="R1275" s="35">
        <v>44455</v>
      </c>
      <c r="T1275" t="s">
        <v>63</v>
      </c>
      <c r="U1275">
        <v>500</v>
      </c>
      <c r="X1275">
        <v>5</v>
      </c>
      <c r="Y1275" t="s">
        <v>58</v>
      </c>
      <c r="AC1275" t="s">
        <v>59</v>
      </c>
      <c r="AL1275">
        <v>0</v>
      </c>
      <c r="AM1275">
        <v>0</v>
      </c>
    </row>
    <row r="1276" spans="1:39" x14ac:dyDescent="0.3">
      <c r="A1276">
        <v>1399743</v>
      </c>
      <c r="B1276" t="s">
        <v>1874</v>
      </c>
      <c r="C1276" t="s">
        <v>1875</v>
      </c>
      <c r="D1276">
        <v>4533176</v>
      </c>
      <c r="E1276" t="s">
        <v>53</v>
      </c>
      <c r="F1276" t="s">
        <v>53</v>
      </c>
      <c r="H1276" s="35">
        <v>41987</v>
      </c>
      <c r="I1276" t="s">
        <v>85</v>
      </c>
      <c r="J1276">
        <v>-10</v>
      </c>
      <c r="K1276" t="s">
        <v>11</v>
      </c>
      <c r="M1276" t="s">
        <v>54</v>
      </c>
      <c r="N1276">
        <v>4450410</v>
      </c>
      <c r="O1276" t="s">
        <v>81</v>
      </c>
      <c r="P1276" s="35">
        <v>45197</v>
      </c>
      <c r="Q1276" t="s">
        <v>56</v>
      </c>
      <c r="R1276" s="35">
        <v>44677</v>
      </c>
      <c r="T1276" t="s">
        <v>63</v>
      </c>
      <c r="U1276">
        <v>500</v>
      </c>
      <c r="X1276">
        <v>5</v>
      </c>
      <c r="Y1276" t="s">
        <v>58</v>
      </c>
      <c r="AC1276" t="s">
        <v>59</v>
      </c>
      <c r="AL1276">
        <v>0</v>
      </c>
      <c r="AM1276">
        <v>0</v>
      </c>
    </row>
    <row r="1277" spans="1:39" x14ac:dyDescent="0.3">
      <c r="A1277">
        <v>1226634</v>
      </c>
      <c r="B1277" t="s">
        <v>1876</v>
      </c>
      <c r="C1277" t="s">
        <v>1877</v>
      </c>
      <c r="D1277">
        <v>4529992</v>
      </c>
      <c r="E1277" t="s">
        <v>70</v>
      </c>
      <c r="F1277" t="s">
        <v>53</v>
      </c>
      <c r="H1277" s="35">
        <v>40318</v>
      </c>
      <c r="I1277" t="s">
        <v>110</v>
      </c>
      <c r="J1277">
        <v>-14</v>
      </c>
      <c r="K1277" t="s">
        <v>11</v>
      </c>
      <c r="M1277" t="s">
        <v>54</v>
      </c>
      <c r="N1277">
        <v>4450589</v>
      </c>
      <c r="O1277" t="s">
        <v>290</v>
      </c>
      <c r="P1277" s="35">
        <v>45171</v>
      </c>
      <c r="Q1277" t="s">
        <v>56</v>
      </c>
      <c r="R1277" s="35">
        <v>43369</v>
      </c>
      <c r="T1277" t="s">
        <v>63</v>
      </c>
      <c r="U1277">
        <v>512</v>
      </c>
      <c r="X1277">
        <v>5</v>
      </c>
      <c r="Y1277" t="s">
        <v>58</v>
      </c>
      <c r="AC1277" t="s">
        <v>59</v>
      </c>
      <c r="AL1277">
        <v>0</v>
      </c>
      <c r="AM1277">
        <v>0</v>
      </c>
    </row>
    <row r="1278" spans="1:39" x14ac:dyDescent="0.3">
      <c r="A1278">
        <v>1418500</v>
      </c>
      <c r="B1278" t="s">
        <v>1878</v>
      </c>
      <c r="C1278" t="s">
        <v>1052</v>
      </c>
      <c r="D1278">
        <v>4115364</v>
      </c>
      <c r="E1278" t="s">
        <v>53</v>
      </c>
      <c r="F1278" t="s">
        <v>70</v>
      </c>
      <c r="H1278" s="35">
        <v>40096</v>
      </c>
      <c r="I1278" t="s">
        <v>102</v>
      </c>
      <c r="J1278">
        <v>-15</v>
      </c>
      <c r="K1278" t="s">
        <v>11</v>
      </c>
      <c r="M1278" t="s">
        <v>181</v>
      </c>
      <c r="N1278">
        <v>4410466</v>
      </c>
      <c r="O1278" t="s">
        <v>236</v>
      </c>
      <c r="P1278" s="35">
        <v>45176</v>
      </c>
      <c r="Q1278" t="s">
        <v>56</v>
      </c>
      <c r="R1278" s="35">
        <v>44808</v>
      </c>
      <c r="T1278" t="s">
        <v>63</v>
      </c>
      <c r="U1278">
        <v>500</v>
      </c>
      <c r="X1278">
        <v>5</v>
      </c>
      <c r="Y1278" t="s">
        <v>58</v>
      </c>
      <c r="AC1278" t="s">
        <v>59</v>
      </c>
      <c r="AL1278">
        <v>0</v>
      </c>
      <c r="AM1278">
        <v>0</v>
      </c>
    </row>
    <row r="1279" spans="1:39" x14ac:dyDescent="0.3">
      <c r="A1279">
        <v>1166357</v>
      </c>
      <c r="B1279" t="s">
        <v>1879</v>
      </c>
      <c r="C1279" t="s">
        <v>875</v>
      </c>
      <c r="D1279">
        <v>3729195</v>
      </c>
      <c r="E1279" t="s">
        <v>70</v>
      </c>
      <c r="F1279" t="s">
        <v>70</v>
      </c>
      <c r="H1279" s="35">
        <v>39399</v>
      </c>
      <c r="I1279" t="s">
        <v>125</v>
      </c>
      <c r="J1279">
        <v>-17</v>
      </c>
      <c r="K1279" t="s">
        <v>11</v>
      </c>
      <c r="M1279" t="s">
        <v>67</v>
      </c>
      <c r="N1279">
        <v>4370698</v>
      </c>
      <c r="O1279" t="s">
        <v>200</v>
      </c>
      <c r="P1279" s="35">
        <v>45183</v>
      </c>
      <c r="Q1279" t="s">
        <v>56</v>
      </c>
      <c r="R1279" s="35">
        <v>42988</v>
      </c>
      <c r="T1279" t="s">
        <v>63</v>
      </c>
      <c r="U1279">
        <v>1054</v>
      </c>
      <c r="X1279">
        <v>10</v>
      </c>
      <c r="Y1279" t="s">
        <v>58</v>
      </c>
      <c r="AC1279" t="s">
        <v>59</v>
      </c>
      <c r="AL1279">
        <v>0</v>
      </c>
      <c r="AM1279">
        <v>0</v>
      </c>
    </row>
    <row r="1280" spans="1:39" x14ac:dyDescent="0.3">
      <c r="A1280">
        <v>1427727</v>
      </c>
      <c r="B1280" t="s">
        <v>1880</v>
      </c>
      <c r="C1280" t="s">
        <v>1881</v>
      </c>
      <c r="D1280">
        <v>2816399</v>
      </c>
      <c r="E1280" t="s">
        <v>53</v>
      </c>
      <c r="F1280" t="s">
        <v>53</v>
      </c>
      <c r="H1280" s="35">
        <v>40595</v>
      </c>
      <c r="I1280" t="s">
        <v>90</v>
      </c>
      <c r="J1280">
        <v>-13</v>
      </c>
      <c r="K1280" t="s">
        <v>11</v>
      </c>
      <c r="M1280" t="s">
        <v>69</v>
      </c>
      <c r="N1280">
        <v>4280529</v>
      </c>
      <c r="O1280" t="s">
        <v>312</v>
      </c>
      <c r="P1280" s="35">
        <v>45207</v>
      </c>
      <c r="Q1280" t="s">
        <v>56</v>
      </c>
      <c r="R1280" s="35">
        <v>44823</v>
      </c>
      <c r="T1280" t="s">
        <v>63</v>
      </c>
      <c r="U1280">
        <v>500</v>
      </c>
      <c r="X1280">
        <v>5</v>
      </c>
      <c r="Y1280" t="s">
        <v>58</v>
      </c>
      <c r="AC1280" t="s">
        <v>59</v>
      </c>
      <c r="AL1280">
        <v>1</v>
      </c>
      <c r="AM1280">
        <v>1</v>
      </c>
    </row>
    <row r="1281" spans="1:39" x14ac:dyDescent="0.3">
      <c r="A1281">
        <v>980504</v>
      </c>
      <c r="B1281" t="s">
        <v>1882</v>
      </c>
      <c r="C1281" t="s">
        <v>966</v>
      </c>
      <c r="D1281">
        <v>4112219</v>
      </c>
      <c r="E1281" t="s">
        <v>70</v>
      </c>
      <c r="F1281" t="s">
        <v>70</v>
      </c>
      <c r="H1281" s="35">
        <v>39390</v>
      </c>
      <c r="I1281" t="s">
        <v>125</v>
      </c>
      <c r="J1281">
        <v>-17</v>
      </c>
      <c r="K1281" t="s">
        <v>11</v>
      </c>
      <c r="M1281" t="s">
        <v>181</v>
      </c>
      <c r="N1281">
        <v>4410016</v>
      </c>
      <c r="O1281" t="s">
        <v>793</v>
      </c>
      <c r="P1281" s="35">
        <v>45179</v>
      </c>
      <c r="Q1281" t="s">
        <v>56</v>
      </c>
      <c r="R1281" s="35">
        <v>41587</v>
      </c>
      <c r="T1281" t="s">
        <v>63</v>
      </c>
      <c r="U1281">
        <v>1220</v>
      </c>
      <c r="X1281">
        <v>12</v>
      </c>
      <c r="Y1281" t="s">
        <v>58</v>
      </c>
      <c r="AC1281" t="s">
        <v>59</v>
      </c>
      <c r="AL1281">
        <v>0</v>
      </c>
      <c r="AM1281">
        <v>0</v>
      </c>
    </row>
    <row r="1282" spans="1:39" x14ac:dyDescent="0.3">
      <c r="A1282">
        <v>1420157</v>
      </c>
      <c r="B1282" t="s">
        <v>1883</v>
      </c>
      <c r="C1282" t="s">
        <v>654</v>
      </c>
      <c r="D1282">
        <v>3733903</v>
      </c>
      <c r="E1282" t="s">
        <v>70</v>
      </c>
      <c r="F1282" t="s">
        <v>70</v>
      </c>
      <c r="H1282" s="35">
        <v>41426</v>
      </c>
      <c r="I1282" t="s">
        <v>66</v>
      </c>
      <c r="J1282">
        <v>-11</v>
      </c>
      <c r="K1282" t="s">
        <v>11</v>
      </c>
      <c r="M1282" t="s">
        <v>67</v>
      </c>
      <c r="N1282">
        <v>4370151</v>
      </c>
      <c r="O1282" t="s">
        <v>328</v>
      </c>
      <c r="P1282" s="35">
        <v>45169</v>
      </c>
      <c r="Q1282" t="s">
        <v>56</v>
      </c>
      <c r="R1282" s="35">
        <v>44811</v>
      </c>
      <c r="S1282" s="35">
        <v>45156</v>
      </c>
      <c r="T1282" t="s">
        <v>57</v>
      </c>
      <c r="U1282">
        <v>501</v>
      </c>
      <c r="X1282">
        <v>5</v>
      </c>
      <c r="Y1282" t="s">
        <v>58</v>
      </c>
      <c r="AC1282" t="s">
        <v>59</v>
      </c>
      <c r="AL1282">
        <v>0</v>
      </c>
      <c r="AM1282">
        <v>0</v>
      </c>
    </row>
    <row r="1283" spans="1:39" x14ac:dyDescent="0.3">
      <c r="A1283">
        <v>1451109</v>
      </c>
      <c r="B1283" t="s">
        <v>1884</v>
      </c>
      <c r="C1283" t="s">
        <v>795</v>
      </c>
      <c r="D1283">
        <v>1810961</v>
      </c>
      <c r="E1283" t="s">
        <v>53</v>
      </c>
      <c r="F1283" t="s">
        <v>53</v>
      </c>
      <c r="H1283" s="35">
        <v>40299</v>
      </c>
      <c r="I1283" t="s">
        <v>110</v>
      </c>
      <c r="J1283">
        <v>-14</v>
      </c>
      <c r="K1283" t="s">
        <v>11</v>
      </c>
      <c r="M1283" t="s">
        <v>71</v>
      </c>
      <c r="N1283">
        <v>4180696</v>
      </c>
      <c r="O1283" t="s">
        <v>137</v>
      </c>
      <c r="P1283" s="35">
        <v>45185</v>
      </c>
      <c r="Q1283" t="s">
        <v>56</v>
      </c>
      <c r="R1283" s="35">
        <v>44852</v>
      </c>
      <c r="T1283" t="s">
        <v>63</v>
      </c>
      <c r="U1283">
        <v>500</v>
      </c>
      <c r="X1283">
        <v>5</v>
      </c>
      <c r="Y1283" t="s">
        <v>58</v>
      </c>
      <c r="AC1283" t="s">
        <v>59</v>
      </c>
      <c r="AL1283">
        <v>0</v>
      </c>
      <c r="AM1283">
        <v>0</v>
      </c>
    </row>
    <row r="1284" spans="1:39" x14ac:dyDescent="0.3">
      <c r="A1284">
        <v>1550741</v>
      </c>
      <c r="B1284" t="s">
        <v>1885</v>
      </c>
      <c r="C1284" t="s">
        <v>1886</v>
      </c>
      <c r="D1284">
        <v>3611714</v>
      </c>
      <c r="E1284" t="s">
        <v>53</v>
      </c>
      <c r="H1284" s="35">
        <v>40696</v>
      </c>
      <c r="I1284" t="s">
        <v>90</v>
      </c>
      <c r="J1284">
        <v>-13</v>
      </c>
      <c r="K1284" t="s">
        <v>11</v>
      </c>
      <c r="M1284" t="s">
        <v>77</v>
      </c>
      <c r="N1284">
        <v>4360454</v>
      </c>
      <c r="O1284" t="s">
        <v>163</v>
      </c>
      <c r="P1284" s="35">
        <v>45259</v>
      </c>
      <c r="Q1284" t="s">
        <v>56</v>
      </c>
      <c r="R1284" s="35">
        <v>45259</v>
      </c>
      <c r="T1284" t="s">
        <v>63</v>
      </c>
      <c r="U1284">
        <v>500</v>
      </c>
      <c r="X1284">
        <v>5</v>
      </c>
      <c r="Y1284" t="s">
        <v>58</v>
      </c>
      <c r="AC1284" t="s">
        <v>59</v>
      </c>
      <c r="AL1284">
        <v>0</v>
      </c>
      <c r="AM1284">
        <v>0</v>
      </c>
    </row>
    <row r="1285" spans="1:39" x14ac:dyDescent="0.3">
      <c r="A1285">
        <v>1551852</v>
      </c>
      <c r="B1285" t="s">
        <v>1887</v>
      </c>
      <c r="C1285" t="s">
        <v>1888</v>
      </c>
      <c r="D1285">
        <v>3736682</v>
      </c>
      <c r="E1285" t="s">
        <v>53</v>
      </c>
      <c r="H1285" s="35">
        <v>42408</v>
      </c>
      <c r="I1285" t="s">
        <v>53</v>
      </c>
      <c r="J1285">
        <v>-9</v>
      </c>
      <c r="K1285" t="s">
        <v>11</v>
      </c>
      <c r="M1285" t="s">
        <v>67</v>
      </c>
      <c r="N1285">
        <v>4370349</v>
      </c>
      <c r="O1285" t="s">
        <v>220</v>
      </c>
      <c r="P1285" s="35">
        <v>45260</v>
      </c>
      <c r="Q1285" t="s">
        <v>56</v>
      </c>
      <c r="R1285" s="35">
        <v>45260</v>
      </c>
      <c r="T1285" t="s">
        <v>63</v>
      </c>
      <c r="U1285">
        <v>500</v>
      </c>
      <c r="X1285">
        <v>5</v>
      </c>
      <c r="Y1285" t="s">
        <v>58</v>
      </c>
      <c r="AC1285" t="s">
        <v>59</v>
      </c>
      <c r="AL1285">
        <v>0</v>
      </c>
      <c r="AM1285">
        <v>0</v>
      </c>
    </row>
    <row r="1286" spans="1:39" x14ac:dyDescent="0.3">
      <c r="A1286">
        <v>1551850</v>
      </c>
      <c r="B1286" t="s">
        <v>1887</v>
      </c>
      <c r="C1286" t="s">
        <v>1889</v>
      </c>
      <c r="D1286">
        <v>3736681</v>
      </c>
      <c r="E1286" t="s">
        <v>53</v>
      </c>
      <c r="H1286" s="35">
        <v>41067</v>
      </c>
      <c r="I1286" t="s">
        <v>143</v>
      </c>
      <c r="J1286">
        <v>-12</v>
      </c>
      <c r="K1286" t="s">
        <v>11</v>
      </c>
      <c r="M1286" t="s">
        <v>67</v>
      </c>
      <c r="N1286">
        <v>4370349</v>
      </c>
      <c r="O1286" t="s">
        <v>220</v>
      </c>
      <c r="P1286" s="35">
        <v>45260</v>
      </c>
      <c r="Q1286" t="s">
        <v>56</v>
      </c>
      <c r="R1286" s="35">
        <v>45260</v>
      </c>
      <c r="T1286" t="s">
        <v>63</v>
      </c>
      <c r="U1286">
        <v>500</v>
      </c>
      <c r="X1286">
        <v>5</v>
      </c>
      <c r="Y1286" t="s">
        <v>58</v>
      </c>
      <c r="AC1286" t="s">
        <v>59</v>
      </c>
      <c r="AL1286">
        <v>0</v>
      </c>
      <c r="AM1286">
        <v>0</v>
      </c>
    </row>
    <row r="1287" spans="1:39" x14ac:dyDescent="0.3">
      <c r="A1287">
        <v>1515609</v>
      </c>
      <c r="B1287" t="s">
        <v>1890</v>
      </c>
      <c r="C1287" t="s">
        <v>577</v>
      </c>
      <c r="D1287">
        <v>4538123</v>
      </c>
      <c r="E1287" t="s">
        <v>70</v>
      </c>
      <c r="H1287" s="35">
        <v>41394</v>
      </c>
      <c r="I1287" t="s">
        <v>66</v>
      </c>
      <c r="J1287">
        <v>-11</v>
      </c>
      <c r="K1287" t="s">
        <v>6</v>
      </c>
      <c r="M1287" t="s">
        <v>54</v>
      </c>
      <c r="N1287">
        <v>4450661</v>
      </c>
      <c r="O1287" t="s">
        <v>756</v>
      </c>
      <c r="P1287" s="35">
        <v>45188</v>
      </c>
      <c r="Q1287" t="s">
        <v>56</v>
      </c>
      <c r="R1287" s="35">
        <v>45188</v>
      </c>
      <c r="T1287" t="s">
        <v>63</v>
      </c>
      <c r="U1287">
        <v>500</v>
      </c>
      <c r="X1287">
        <v>5</v>
      </c>
      <c r="Y1287" t="s">
        <v>58</v>
      </c>
      <c r="AC1287" t="s">
        <v>59</v>
      </c>
      <c r="AL1287">
        <v>0</v>
      </c>
      <c r="AM1287">
        <v>0</v>
      </c>
    </row>
    <row r="1288" spans="1:39" x14ac:dyDescent="0.3">
      <c r="A1288">
        <v>1538387</v>
      </c>
      <c r="B1288" t="s">
        <v>1891</v>
      </c>
      <c r="C1288" t="s">
        <v>1892</v>
      </c>
      <c r="D1288">
        <v>3736476</v>
      </c>
      <c r="E1288" t="s">
        <v>53</v>
      </c>
      <c r="H1288" s="35">
        <v>41480</v>
      </c>
      <c r="I1288" t="s">
        <v>66</v>
      </c>
      <c r="J1288">
        <v>-11</v>
      </c>
      <c r="K1288" t="s">
        <v>11</v>
      </c>
      <c r="M1288" t="s">
        <v>67</v>
      </c>
      <c r="N1288">
        <v>4370425</v>
      </c>
      <c r="O1288" t="s">
        <v>948</v>
      </c>
      <c r="P1288" s="35">
        <v>45216</v>
      </c>
      <c r="Q1288" t="s">
        <v>56</v>
      </c>
      <c r="R1288" s="35">
        <v>45216</v>
      </c>
      <c r="S1288" s="35">
        <v>45190</v>
      </c>
      <c r="T1288" t="s">
        <v>57</v>
      </c>
      <c r="U1288">
        <v>500</v>
      </c>
      <c r="X1288">
        <v>5</v>
      </c>
      <c r="Y1288" t="s">
        <v>58</v>
      </c>
      <c r="AC1288" t="s">
        <v>59</v>
      </c>
      <c r="AL1288">
        <v>0</v>
      </c>
      <c r="AM1288">
        <v>0</v>
      </c>
    </row>
    <row r="1289" spans="1:39" x14ac:dyDescent="0.3">
      <c r="A1289">
        <v>1509134</v>
      </c>
      <c r="B1289" t="s">
        <v>1893</v>
      </c>
      <c r="C1289" t="s">
        <v>218</v>
      </c>
      <c r="D1289">
        <v>4538002</v>
      </c>
      <c r="E1289" t="s">
        <v>53</v>
      </c>
      <c r="H1289" s="35">
        <v>38874</v>
      </c>
      <c r="I1289" t="s">
        <v>94</v>
      </c>
      <c r="J1289">
        <v>-18</v>
      </c>
      <c r="K1289" t="s">
        <v>11</v>
      </c>
      <c r="M1289" t="s">
        <v>54</v>
      </c>
      <c r="N1289">
        <v>4450768</v>
      </c>
      <c r="O1289" t="s">
        <v>257</v>
      </c>
      <c r="P1289" s="35">
        <v>45179</v>
      </c>
      <c r="Q1289" t="s">
        <v>56</v>
      </c>
      <c r="R1289" s="35">
        <v>45179</v>
      </c>
      <c r="S1289" s="35">
        <v>45138</v>
      </c>
      <c r="T1289" t="s">
        <v>57</v>
      </c>
      <c r="U1289">
        <v>500</v>
      </c>
      <c r="X1289">
        <v>5</v>
      </c>
      <c r="Y1289" t="s">
        <v>58</v>
      </c>
      <c r="AC1289" t="s">
        <v>59</v>
      </c>
      <c r="AL1289">
        <v>0</v>
      </c>
      <c r="AM1289">
        <v>0</v>
      </c>
    </row>
    <row r="1290" spans="1:39" x14ac:dyDescent="0.3">
      <c r="A1290">
        <v>1418437</v>
      </c>
      <c r="B1290" t="s">
        <v>1893</v>
      </c>
      <c r="C1290" t="s">
        <v>699</v>
      </c>
      <c r="D1290">
        <v>4535175</v>
      </c>
      <c r="E1290" t="s">
        <v>53</v>
      </c>
      <c r="F1290" t="s">
        <v>53</v>
      </c>
      <c r="H1290" s="35">
        <v>41809</v>
      </c>
      <c r="I1290" t="s">
        <v>85</v>
      </c>
      <c r="J1290">
        <v>-10</v>
      </c>
      <c r="K1290" t="s">
        <v>11</v>
      </c>
      <c r="M1290" t="s">
        <v>54</v>
      </c>
      <c r="N1290">
        <v>4450768</v>
      </c>
      <c r="O1290" t="s">
        <v>257</v>
      </c>
      <c r="P1290" s="35">
        <v>45178</v>
      </c>
      <c r="Q1290" t="s">
        <v>56</v>
      </c>
      <c r="R1290" s="35">
        <v>44807</v>
      </c>
      <c r="T1290" t="s">
        <v>63</v>
      </c>
      <c r="U1290">
        <v>500</v>
      </c>
      <c r="X1290">
        <v>5</v>
      </c>
      <c r="Y1290" t="s">
        <v>58</v>
      </c>
      <c r="AC1290" t="s">
        <v>59</v>
      </c>
      <c r="AL1290">
        <v>0</v>
      </c>
      <c r="AM1290">
        <v>0</v>
      </c>
    </row>
    <row r="1291" spans="1:39" x14ac:dyDescent="0.3">
      <c r="A1291">
        <v>1522153</v>
      </c>
      <c r="B1291" t="s">
        <v>1894</v>
      </c>
      <c r="C1291" t="s">
        <v>1895</v>
      </c>
      <c r="D1291">
        <v>3611464</v>
      </c>
      <c r="E1291" t="s">
        <v>76</v>
      </c>
      <c r="H1291" s="35">
        <v>42220</v>
      </c>
      <c r="I1291" t="s">
        <v>53</v>
      </c>
      <c r="J1291">
        <v>-9</v>
      </c>
      <c r="K1291" t="s">
        <v>6</v>
      </c>
      <c r="M1291" t="s">
        <v>77</v>
      </c>
      <c r="N1291">
        <v>4360002</v>
      </c>
      <c r="O1291" t="s">
        <v>78</v>
      </c>
      <c r="P1291" s="35">
        <v>45195</v>
      </c>
      <c r="Q1291" t="s">
        <v>56</v>
      </c>
      <c r="R1291" s="35">
        <v>45195</v>
      </c>
      <c r="T1291" t="s">
        <v>63</v>
      </c>
      <c r="U1291">
        <v>500</v>
      </c>
      <c r="X1291">
        <v>5</v>
      </c>
      <c r="Y1291" t="s">
        <v>58</v>
      </c>
      <c r="AC1291" t="s">
        <v>59</v>
      </c>
      <c r="AL1291">
        <v>0</v>
      </c>
      <c r="AM1291">
        <v>0</v>
      </c>
    </row>
    <row r="1292" spans="1:39" x14ac:dyDescent="0.3">
      <c r="A1292">
        <v>1485954</v>
      </c>
      <c r="B1292" t="s">
        <v>1896</v>
      </c>
      <c r="C1292" t="s">
        <v>664</v>
      </c>
      <c r="D1292">
        <v>3735683</v>
      </c>
      <c r="E1292" t="s">
        <v>70</v>
      </c>
      <c r="F1292" t="s">
        <v>53</v>
      </c>
      <c r="H1292" s="35">
        <v>42095</v>
      </c>
      <c r="I1292" t="s">
        <v>53</v>
      </c>
      <c r="J1292">
        <v>-9</v>
      </c>
      <c r="K1292" t="s">
        <v>11</v>
      </c>
      <c r="M1292" t="s">
        <v>67</v>
      </c>
      <c r="N1292">
        <v>4370004</v>
      </c>
      <c r="O1292" t="s">
        <v>808</v>
      </c>
      <c r="P1292" s="35">
        <v>45195</v>
      </c>
      <c r="Q1292" t="s">
        <v>56</v>
      </c>
      <c r="R1292" s="35">
        <v>45053</v>
      </c>
      <c r="T1292" t="s">
        <v>63</v>
      </c>
      <c r="U1292">
        <v>500</v>
      </c>
      <c r="X1292">
        <v>5</v>
      </c>
      <c r="Y1292" t="s">
        <v>58</v>
      </c>
      <c r="AC1292" t="s">
        <v>59</v>
      </c>
      <c r="AL1292">
        <v>0</v>
      </c>
      <c r="AM1292">
        <v>0</v>
      </c>
    </row>
    <row r="1293" spans="1:39" x14ac:dyDescent="0.3">
      <c r="A1293">
        <v>1424916</v>
      </c>
      <c r="B1293" t="s">
        <v>1897</v>
      </c>
      <c r="C1293" t="s">
        <v>121</v>
      </c>
      <c r="D1293">
        <v>1810836</v>
      </c>
      <c r="E1293" t="s">
        <v>70</v>
      </c>
      <c r="F1293" t="s">
        <v>70</v>
      </c>
      <c r="H1293" s="35">
        <v>41746</v>
      </c>
      <c r="I1293" t="s">
        <v>85</v>
      </c>
      <c r="J1293">
        <v>-10</v>
      </c>
      <c r="K1293" t="s">
        <v>11</v>
      </c>
      <c r="M1293" t="s">
        <v>71</v>
      </c>
      <c r="N1293">
        <v>4180486</v>
      </c>
      <c r="O1293" t="s">
        <v>72</v>
      </c>
      <c r="P1293" s="35">
        <v>45178</v>
      </c>
      <c r="Q1293" t="s">
        <v>56</v>
      </c>
      <c r="R1293" s="35">
        <v>44819</v>
      </c>
      <c r="T1293" t="s">
        <v>63</v>
      </c>
      <c r="U1293">
        <v>544</v>
      </c>
      <c r="X1293">
        <v>5</v>
      </c>
      <c r="Y1293" t="s">
        <v>58</v>
      </c>
      <c r="AC1293" t="s">
        <v>59</v>
      </c>
      <c r="AL1293">
        <v>0</v>
      </c>
      <c r="AM1293">
        <v>0</v>
      </c>
    </row>
    <row r="1294" spans="1:39" x14ac:dyDescent="0.3">
      <c r="A1294">
        <v>1360516</v>
      </c>
      <c r="B1294" t="s">
        <v>1897</v>
      </c>
      <c r="C1294" t="s">
        <v>484</v>
      </c>
      <c r="D1294">
        <v>4115078</v>
      </c>
      <c r="E1294" t="s">
        <v>53</v>
      </c>
      <c r="F1294" t="s">
        <v>53</v>
      </c>
      <c r="H1294" s="35">
        <v>41999</v>
      </c>
      <c r="I1294" t="s">
        <v>85</v>
      </c>
      <c r="J1294">
        <v>-10</v>
      </c>
      <c r="K1294" t="s">
        <v>11</v>
      </c>
      <c r="M1294" t="s">
        <v>181</v>
      </c>
      <c r="N1294">
        <v>4410016</v>
      </c>
      <c r="O1294" t="s">
        <v>793</v>
      </c>
      <c r="P1294" s="35">
        <v>45189</v>
      </c>
      <c r="Q1294" t="s">
        <v>56</v>
      </c>
      <c r="R1294" s="35">
        <v>44476</v>
      </c>
      <c r="T1294" t="s">
        <v>63</v>
      </c>
      <c r="U1294">
        <v>500</v>
      </c>
      <c r="X1294">
        <v>5</v>
      </c>
      <c r="Y1294" t="s">
        <v>58</v>
      </c>
      <c r="AC1294" t="s">
        <v>59</v>
      </c>
      <c r="AL1294">
        <v>0</v>
      </c>
      <c r="AM1294">
        <v>0</v>
      </c>
    </row>
    <row r="1295" spans="1:39" x14ac:dyDescent="0.3">
      <c r="A1295">
        <v>1510216</v>
      </c>
      <c r="B1295" t="s">
        <v>1897</v>
      </c>
      <c r="C1295" t="s">
        <v>505</v>
      </c>
      <c r="D1295">
        <v>4538044</v>
      </c>
      <c r="E1295" t="s">
        <v>53</v>
      </c>
      <c r="H1295" s="35">
        <v>40532</v>
      </c>
      <c r="I1295" t="s">
        <v>110</v>
      </c>
      <c r="J1295">
        <v>-14</v>
      </c>
      <c r="K1295" t="s">
        <v>11</v>
      </c>
      <c r="M1295" t="s">
        <v>54</v>
      </c>
      <c r="N1295">
        <v>4450410</v>
      </c>
      <c r="O1295" t="s">
        <v>81</v>
      </c>
      <c r="P1295" s="35">
        <v>45181</v>
      </c>
      <c r="Q1295" t="s">
        <v>56</v>
      </c>
      <c r="R1295" s="35">
        <v>45181</v>
      </c>
      <c r="T1295" t="s">
        <v>63</v>
      </c>
      <c r="U1295">
        <v>500</v>
      </c>
      <c r="X1295">
        <v>5</v>
      </c>
      <c r="Y1295" t="s">
        <v>58</v>
      </c>
      <c r="AC1295" t="s">
        <v>59</v>
      </c>
      <c r="AL1295">
        <v>0</v>
      </c>
      <c r="AM1295">
        <v>0</v>
      </c>
    </row>
    <row r="1296" spans="1:39" x14ac:dyDescent="0.3">
      <c r="A1296">
        <v>1340957</v>
      </c>
      <c r="B1296" t="s">
        <v>1898</v>
      </c>
      <c r="C1296" t="s">
        <v>990</v>
      </c>
      <c r="D1296">
        <v>2815978</v>
      </c>
      <c r="E1296" t="s">
        <v>70</v>
      </c>
      <c r="F1296" t="s">
        <v>70</v>
      </c>
      <c r="H1296" s="35">
        <v>40271</v>
      </c>
      <c r="I1296" t="s">
        <v>110</v>
      </c>
      <c r="J1296">
        <v>-14</v>
      </c>
      <c r="K1296" t="s">
        <v>11</v>
      </c>
      <c r="M1296" t="s">
        <v>69</v>
      </c>
      <c r="N1296">
        <v>4280004</v>
      </c>
      <c r="O1296" t="s">
        <v>99</v>
      </c>
      <c r="P1296" s="35">
        <v>45177</v>
      </c>
      <c r="Q1296" t="s">
        <v>56</v>
      </c>
      <c r="R1296" s="35">
        <v>44454</v>
      </c>
      <c r="T1296" t="s">
        <v>63</v>
      </c>
      <c r="U1296">
        <v>742</v>
      </c>
      <c r="X1296">
        <v>7</v>
      </c>
      <c r="Y1296" t="s">
        <v>58</v>
      </c>
      <c r="AC1296" t="s">
        <v>59</v>
      </c>
      <c r="AL1296">
        <v>1</v>
      </c>
      <c r="AM1296">
        <v>0</v>
      </c>
    </row>
    <row r="1297" spans="1:39" x14ac:dyDescent="0.3">
      <c r="A1297">
        <v>1428500</v>
      </c>
      <c r="B1297" t="s">
        <v>1898</v>
      </c>
      <c r="C1297" t="s">
        <v>101</v>
      </c>
      <c r="D1297">
        <v>2816411</v>
      </c>
      <c r="E1297" t="s">
        <v>70</v>
      </c>
      <c r="F1297" t="s">
        <v>53</v>
      </c>
      <c r="H1297" s="35">
        <v>40528</v>
      </c>
      <c r="I1297" t="s">
        <v>110</v>
      </c>
      <c r="J1297">
        <v>-14</v>
      </c>
      <c r="K1297" t="s">
        <v>11</v>
      </c>
      <c r="M1297" t="s">
        <v>69</v>
      </c>
      <c r="N1297">
        <v>4280202</v>
      </c>
      <c r="O1297" t="s">
        <v>850</v>
      </c>
      <c r="P1297" s="35">
        <v>45187</v>
      </c>
      <c r="Q1297" t="s">
        <v>56</v>
      </c>
      <c r="R1297" s="35">
        <v>44823</v>
      </c>
      <c r="T1297" t="s">
        <v>63</v>
      </c>
      <c r="U1297">
        <v>521</v>
      </c>
      <c r="X1297">
        <v>5</v>
      </c>
      <c r="Y1297" t="s">
        <v>58</v>
      </c>
      <c r="AC1297" t="s">
        <v>59</v>
      </c>
      <c r="AL1297">
        <v>0</v>
      </c>
      <c r="AM1297">
        <v>0</v>
      </c>
    </row>
    <row r="1298" spans="1:39" x14ac:dyDescent="0.3">
      <c r="A1298">
        <v>1322816</v>
      </c>
      <c r="B1298" t="s">
        <v>1898</v>
      </c>
      <c r="C1298" t="s">
        <v>207</v>
      </c>
      <c r="D1298">
        <v>2815857</v>
      </c>
      <c r="E1298" t="s">
        <v>70</v>
      </c>
      <c r="F1298" t="s">
        <v>70</v>
      </c>
      <c r="H1298" s="35">
        <v>39458</v>
      </c>
      <c r="I1298" t="s">
        <v>98</v>
      </c>
      <c r="J1298">
        <v>-16</v>
      </c>
      <c r="K1298" t="s">
        <v>11</v>
      </c>
      <c r="M1298" t="s">
        <v>69</v>
      </c>
      <c r="N1298">
        <v>4280612</v>
      </c>
      <c r="O1298" t="s">
        <v>405</v>
      </c>
      <c r="P1298" s="35">
        <v>45189</v>
      </c>
      <c r="Q1298" t="s">
        <v>56</v>
      </c>
      <c r="R1298" s="35">
        <v>44104</v>
      </c>
      <c r="S1298" s="35">
        <v>45190</v>
      </c>
      <c r="T1298" t="s">
        <v>57</v>
      </c>
      <c r="U1298">
        <v>537</v>
      </c>
      <c r="X1298">
        <v>5</v>
      </c>
      <c r="Y1298" t="s">
        <v>58</v>
      </c>
      <c r="AC1298" t="s">
        <v>59</v>
      </c>
      <c r="AL1298">
        <v>0</v>
      </c>
      <c r="AM1298">
        <v>0</v>
      </c>
    </row>
    <row r="1299" spans="1:39" x14ac:dyDescent="0.3">
      <c r="A1299">
        <v>1506634</v>
      </c>
      <c r="B1299" t="s">
        <v>1899</v>
      </c>
      <c r="C1299" t="s">
        <v>1900</v>
      </c>
      <c r="D1299">
        <v>3735910</v>
      </c>
      <c r="E1299" t="s">
        <v>70</v>
      </c>
      <c r="H1299" s="35">
        <v>41045</v>
      </c>
      <c r="I1299" t="s">
        <v>143</v>
      </c>
      <c r="J1299">
        <v>-12</v>
      </c>
      <c r="K1299" t="s">
        <v>11</v>
      </c>
      <c r="M1299" t="s">
        <v>67</v>
      </c>
      <c r="N1299">
        <v>4370566</v>
      </c>
      <c r="O1299" t="s">
        <v>111</v>
      </c>
      <c r="P1299" s="35">
        <v>45171</v>
      </c>
      <c r="Q1299" t="s">
        <v>56</v>
      </c>
      <c r="R1299" s="35">
        <v>45171</v>
      </c>
      <c r="T1299" t="s">
        <v>63</v>
      </c>
      <c r="U1299">
        <v>500</v>
      </c>
      <c r="X1299">
        <v>5</v>
      </c>
      <c r="Y1299" t="s">
        <v>58</v>
      </c>
      <c r="AC1299" t="s">
        <v>59</v>
      </c>
      <c r="AL1299">
        <v>0</v>
      </c>
      <c r="AM1299">
        <v>0</v>
      </c>
    </row>
    <row r="1300" spans="1:39" x14ac:dyDescent="0.3">
      <c r="A1300">
        <v>1335796</v>
      </c>
      <c r="B1300" t="s">
        <v>1901</v>
      </c>
      <c r="C1300" t="s">
        <v>780</v>
      </c>
      <c r="D1300">
        <v>3732652</v>
      </c>
      <c r="E1300" t="s">
        <v>53</v>
      </c>
      <c r="F1300" t="s">
        <v>53</v>
      </c>
      <c r="H1300" s="35">
        <v>41338</v>
      </c>
      <c r="I1300" t="s">
        <v>66</v>
      </c>
      <c r="J1300">
        <v>-11</v>
      </c>
      <c r="K1300" t="s">
        <v>11</v>
      </c>
      <c r="M1300" t="s">
        <v>67</v>
      </c>
      <c r="N1300">
        <v>4370002</v>
      </c>
      <c r="O1300" t="s">
        <v>68</v>
      </c>
      <c r="P1300" s="35">
        <v>45168</v>
      </c>
      <c r="Q1300" t="s">
        <v>56</v>
      </c>
      <c r="R1300" s="35">
        <v>44432</v>
      </c>
      <c r="T1300" t="s">
        <v>63</v>
      </c>
      <c r="U1300">
        <v>500</v>
      </c>
      <c r="X1300">
        <v>5</v>
      </c>
      <c r="Y1300" t="s">
        <v>58</v>
      </c>
      <c r="AC1300" t="s">
        <v>59</v>
      </c>
      <c r="AL1300">
        <v>0</v>
      </c>
      <c r="AM1300">
        <v>0</v>
      </c>
    </row>
    <row r="1301" spans="1:39" x14ac:dyDescent="0.3">
      <c r="A1301">
        <v>1335797</v>
      </c>
      <c r="B1301" t="s">
        <v>1901</v>
      </c>
      <c r="C1301" t="s">
        <v>1190</v>
      </c>
      <c r="D1301">
        <v>3732653</v>
      </c>
      <c r="E1301" t="s">
        <v>53</v>
      </c>
      <c r="F1301" t="s">
        <v>53</v>
      </c>
      <c r="H1301" s="35">
        <v>42213</v>
      </c>
      <c r="I1301" t="s">
        <v>53</v>
      </c>
      <c r="J1301">
        <v>-9</v>
      </c>
      <c r="K1301" t="s">
        <v>11</v>
      </c>
      <c r="M1301" t="s">
        <v>67</v>
      </c>
      <c r="N1301">
        <v>4370002</v>
      </c>
      <c r="O1301" t="s">
        <v>68</v>
      </c>
      <c r="P1301" s="35">
        <v>45168</v>
      </c>
      <c r="Q1301" t="s">
        <v>56</v>
      </c>
      <c r="R1301" s="35">
        <v>44432</v>
      </c>
      <c r="T1301" t="s">
        <v>63</v>
      </c>
      <c r="U1301">
        <v>500</v>
      </c>
      <c r="X1301">
        <v>5</v>
      </c>
      <c r="Y1301" t="s">
        <v>58</v>
      </c>
      <c r="AC1301" t="s">
        <v>59</v>
      </c>
      <c r="AL1301">
        <v>0</v>
      </c>
      <c r="AM1301">
        <v>0</v>
      </c>
    </row>
    <row r="1302" spans="1:39" x14ac:dyDescent="0.3">
      <c r="A1302">
        <v>1512126</v>
      </c>
      <c r="B1302" t="s">
        <v>1902</v>
      </c>
      <c r="C1302" t="s">
        <v>955</v>
      </c>
      <c r="D1302">
        <v>1811276</v>
      </c>
      <c r="E1302" t="s">
        <v>53</v>
      </c>
      <c r="H1302" s="35">
        <v>40329</v>
      </c>
      <c r="I1302" t="s">
        <v>110</v>
      </c>
      <c r="J1302">
        <v>-14</v>
      </c>
      <c r="K1302" t="s">
        <v>11</v>
      </c>
      <c r="M1302" t="s">
        <v>71</v>
      </c>
      <c r="N1302">
        <v>4180485</v>
      </c>
      <c r="O1302" t="s">
        <v>174</v>
      </c>
      <c r="P1302" s="35">
        <v>45331</v>
      </c>
      <c r="Q1302" t="s">
        <v>56</v>
      </c>
      <c r="R1302" s="35">
        <v>45184</v>
      </c>
      <c r="T1302" t="s">
        <v>63</v>
      </c>
      <c r="U1302">
        <v>500</v>
      </c>
      <c r="X1302">
        <v>5</v>
      </c>
      <c r="Y1302" t="s">
        <v>58</v>
      </c>
      <c r="AC1302" t="s">
        <v>59</v>
      </c>
      <c r="AL1302">
        <v>0</v>
      </c>
      <c r="AM1302">
        <v>0</v>
      </c>
    </row>
    <row r="1303" spans="1:39" x14ac:dyDescent="0.3">
      <c r="A1303">
        <v>1565009</v>
      </c>
      <c r="B1303" t="s">
        <v>5387</v>
      </c>
      <c r="C1303" t="s">
        <v>5388</v>
      </c>
      <c r="D1303">
        <v>1811595</v>
      </c>
      <c r="E1303" t="s">
        <v>76</v>
      </c>
      <c r="H1303" s="35">
        <v>42869</v>
      </c>
      <c r="I1303" t="s">
        <v>53</v>
      </c>
      <c r="J1303">
        <v>-9</v>
      </c>
      <c r="K1303" t="s">
        <v>6</v>
      </c>
      <c r="M1303" t="s">
        <v>71</v>
      </c>
      <c r="N1303">
        <v>4180696</v>
      </c>
      <c r="O1303" t="s">
        <v>137</v>
      </c>
      <c r="P1303" s="35">
        <v>45340</v>
      </c>
      <c r="Q1303" t="s">
        <v>56</v>
      </c>
      <c r="R1303" s="35">
        <v>45340</v>
      </c>
      <c r="T1303" t="s">
        <v>63</v>
      </c>
      <c r="U1303">
        <v>500</v>
      </c>
      <c r="X1303">
        <v>5</v>
      </c>
      <c r="Y1303" t="s">
        <v>58</v>
      </c>
      <c r="AC1303" t="s">
        <v>59</v>
      </c>
      <c r="AL1303">
        <v>0</v>
      </c>
      <c r="AM1303">
        <v>0</v>
      </c>
    </row>
    <row r="1304" spans="1:39" x14ac:dyDescent="0.3">
      <c r="A1304">
        <v>1564052</v>
      </c>
      <c r="B1304" t="s">
        <v>5387</v>
      </c>
      <c r="C1304" t="s">
        <v>5389</v>
      </c>
      <c r="D1304">
        <v>1811544</v>
      </c>
      <c r="E1304" t="s">
        <v>76</v>
      </c>
      <c r="H1304" s="35">
        <v>41861</v>
      </c>
      <c r="I1304" t="s">
        <v>85</v>
      </c>
      <c r="J1304">
        <v>-10</v>
      </c>
      <c r="K1304" t="s">
        <v>11</v>
      </c>
      <c r="M1304" t="s">
        <v>71</v>
      </c>
      <c r="N1304">
        <v>4180696</v>
      </c>
      <c r="O1304" t="s">
        <v>137</v>
      </c>
      <c r="P1304" s="35">
        <v>45336</v>
      </c>
      <c r="Q1304" t="s">
        <v>56</v>
      </c>
      <c r="R1304" s="35">
        <v>45336</v>
      </c>
      <c r="T1304" t="s">
        <v>63</v>
      </c>
      <c r="U1304">
        <v>500</v>
      </c>
      <c r="X1304">
        <v>5</v>
      </c>
      <c r="Y1304" t="s">
        <v>58</v>
      </c>
      <c r="AC1304" t="s">
        <v>59</v>
      </c>
      <c r="AL1304">
        <v>0</v>
      </c>
      <c r="AM1304">
        <v>0</v>
      </c>
    </row>
    <row r="1305" spans="1:39" x14ac:dyDescent="0.3">
      <c r="A1305">
        <v>1431346</v>
      </c>
      <c r="B1305" t="s">
        <v>1903</v>
      </c>
      <c r="C1305" t="s">
        <v>384</v>
      </c>
      <c r="D1305">
        <v>2816450</v>
      </c>
      <c r="E1305" t="s">
        <v>53</v>
      </c>
      <c r="F1305" t="s">
        <v>53</v>
      </c>
      <c r="H1305" s="35">
        <v>39804</v>
      </c>
      <c r="I1305" t="s">
        <v>98</v>
      </c>
      <c r="J1305">
        <v>-16</v>
      </c>
      <c r="K1305" t="s">
        <v>11</v>
      </c>
      <c r="M1305" t="s">
        <v>69</v>
      </c>
      <c r="N1305">
        <v>4280121</v>
      </c>
      <c r="O1305" t="s">
        <v>286</v>
      </c>
      <c r="P1305" s="35">
        <v>45183</v>
      </c>
      <c r="Q1305" t="s">
        <v>56</v>
      </c>
      <c r="R1305" s="35">
        <v>44826</v>
      </c>
      <c r="T1305" t="s">
        <v>63</v>
      </c>
      <c r="U1305">
        <v>500</v>
      </c>
      <c r="X1305">
        <v>5</v>
      </c>
      <c r="Y1305" t="s">
        <v>58</v>
      </c>
      <c r="AC1305" t="s">
        <v>59</v>
      </c>
      <c r="AL1305">
        <v>0</v>
      </c>
      <c r="AM1305">
        <v>0</v>
      </c>
    </row>
    <row r="1306" spans="1:39" x14ac:dyDescent="0.3">
      <c r="A1306">
        <v>1554913</v>
      </c>
      <c r="B1306" t="s">
        <v>1904</v>
      </c>
      <c r="C1306" t="s">
        <v>386</v>
      </c>
      <c r="D1306">
        <v>4116122</v>
      </c>
      <c r="E1306" t="s">
        <v>53</v>
      </c>
      <c r="H1306" s="35">
        <v>40652</v>
      </c>
      <c r="I1306" t="s">
        <v>90</v>
      </c>
      <c r="J1306">
        <v>-13</v>
      </c>
      <c r="K1306" t="s">
        <v>11</v>
      </c>
      <c r="M1306" t="s">
        <v>181</v>
      </c>
      <c r="N1306">
        <v>4410697</v>
      </c>
      <c r="O1306" t="s">
        <v>423</v>
      </c>
      <c r="P1306" s="35">
        <v>45274</v>
      </c>
      <c r="Q1306" t="s">
        <v>56</v>
      </c>
      <c r="R1306" s="35">
        <v>45274</v>
      </c>
      <c r="T1306" t="s">
        <v>63</v>
      </c>
      <c r="U1306">
        <v>500</v>
      </c>
      <c r="X1306">
        <v>5</v>
      </c>
      <c r="Y1306" t="s">
        <v>58</v>
      </c>
      <c r="AC1306" t="s">
        <v>59</v>
      </c>
      <c r="AL1306">
        <v>0</v>
      </c>
      <c r="AM1306">
        <v>0</v>
      </c>
    </row>
    <row r="1307" spans="1:39" x14ac:dyDescent="0.3">
      <c r="A1307">
        <v>1423757</v>
      </c>
      <c r="B1307" t="s">
        <v>1905</v>
      </c>
      <c r="C1307" t="s">
        <v>277</v>
      </c>
      <c r="D1307">
        <v>1810829</v>
      </c>
      <c r="E1307" t="s">
        <v>53</v>
      </c>
      <c r="F1307" t="s">
        <v>70</v>
      </c>
      <c r="H1307" s="35">
        <v>40371</v>
      </c>
      <c r="I1307" t="s">
        <v>110</v>
      </c>
      <c r="J1307">
        <v>-14</v>
      </c>
      <c r="K1307" t="s">
        <v>11</v>
      </c>
      <c r="M1307" t="s">
        <v>71</v>
      </c>
      <c r="N1307">
        <v>4180621</v>
      </c>
      <c r="O1307" t="s">
        <v>770</v>
      </c>
      <c r="P1307" s="35">
        <v>45182</v>
      </c>
      <c r="Q1307" t="s">
        <v>56</v>
      </c>
      <c r="R1307" s="35">
        <v>44818</v>
      </c>
      <c r="T1307" t="s">
        <v>63</v>
      </c>
      <c r="U1307">
        <v>500</v>
      </c>
      <c r="X1307">
        <v>5</v>
      </c>
      <c r="Y1307" t="s">
        <v>58</v>
      </c>
      <c r="AC1307" t="s">
        <v>59</v>
      </c>
      <c r="AL1307">
        <v>0</v>
      </c>
      <c r="AM1307">
        <v>0</v>
      </c>
    </row>
    <row r="1308" spans="1:39" x14ac:dyDescent="0.3">
      <c r="A1308">
        <v>1548374</v>
      </c>
      <c r="B1308" t="s">
        <v>1906</v>
      </c>
      <c r="C1308" t="s">
        <v>1546</v>
      </c>
      <c r="D1308">
        <v>1811418</v>
      </c>
      <c r="E1308" t="s">
        <v>53</v>
      </c>
      <c r="H1308" s="35">
        <v>42122</v>
      </c>
      <c r="I1308" t="s">
        <v>53</v>
      </c>
      <c r="J1308">
        <v>-9</v>
      </c>
      <c r="K1308" t="s">
        <v>11</v>
      </c>
      <c r="M1308" t="s">
        <v>71</v>
      </c>
      <c r="N1308">
        <v>4180530</v>
      </c>
      <c r="O1308" t="s">
        <v>942</v>
      </c>
      <c r="P1308" s="35">
        <v>45250</v>
      </c>
      <c r="Q1308" t="s">
        <v>56</v>
      </c>
      <c r="R1308" s="35">
        <v>45250</v>
      </c>
      <c r="T1308" t="s">
        <v>63</v>
      </c>
      <c r="U1308">
        <v>500</v>
      </c>
      <c r="X1308">
        <v>5</v>
      </c>
      <c r="Y1308" t="s">
        <v>58</v>
      </c>
      <c r="AC1308" t="s">
        <v>59</v>
      </c>
      <c r="AL1308">
        <v>0</v>
      </c>
      <c r="AM1308">
        <v>0</v>
      </c>
    </row>
    <row r="1309" spans="1:39" x14ac:dyDescent="0.3">
      <c r="A1309">
        <v>1375234</v>
      </c>
      <c r="B1309" t="s">
        <v>1907</v>
      </c>
      <c r="C1309" t="s">
        <v>202</v>
      </c>
      <c r="D1309">
        <v>4532782</v>
      </c>
      <c r="E1309" t="s">
        <v>53</v>
      </c>
      <c r="H1309" s="35">
        <v>40685</v>
      </c>
      <c r="I1309" t="s">
        <v>90</v>
      </c>
      <c r="J1309">
        <v>-13</v>
      </c>
      <c r="K1309" t="s">
        <v>11</v>
      </c>
      <c r="M1309" t="s">
        <v>54</v>
      </c>
      <c r="N1309">
        <v>4450410</v>
      </c>
      <c r="O1309" t="s">
        <v>81</v>
      </c>
      <c r="P1309" s="35">
        <v>45260</v>
      </c>
      <c r="Q1309" t="s">
        <v>56</v>
      </c>
      <c r="R1309" s="35">
        <v>44516</v>
      </c>
      <c r="T1309" t="s">
        <v>82</v>
      </c>
      <c r="U1309">
        <v>500</v>
      </c>
      <c r="X1309">
        <v>5</v>
      </c>
      <c r="Y1309" t="s">
        <v>58</v>
      </c>
      <c r="AC1309" t="s">
        <v>59</v>
      </c>
      <c r="AL1309">
        <v>0</v>
      </c>
      <c r="AM1309">
        <v>0</v>
      </c>
    </row>
    <row r="1310" spans="1:39" x14ac:dyDescent="0.3">
      <c r="A1310">
        <v>1562974</v>
      </c>
      <c r="B1310" t="s">
        <v>5390</v>
      </c>
      <c r="C1310" t="s">
        <v>3653</v>
      </c>
      <c r="D1310">
        <v>2817111</v>
      </c>
      <c r="E1310" t="s">
        <v>76</v>
      </c>
      <c r="H1310" s="35">
        <v>41530</v>
      </c>
      <c r="I1310" t="s">
        <v>66</v>
      </c>
      <c r="J1310">
        <v>-11</v>
      </c>
      <c r="K1310" t="s">
        <v>11</v>
      </c>
      <c r="M1310" t="s">
        <v>69</v>
      </c>
      <c r="N1310">
        <v>4280121</v>
      </c>
      <c r="O1310" t="s">
        <v>286</v>
      </c>
      <c r="P1310" s="35">
        <v>45329</v>
      </c>
      <c r="Q1310" t="s">
        <v>56</v>
      </c>
      <c r="R1310" s="35">
        <v>45329</v>
      </c>
      <c r="T1310" t="s">
        <v>63</v>
      </c>
      <c r="U1310">
        <v>500</v>
      </c>
      <c r="X1310">
        <v>5</v>
      </c>
      <c r="Y1310" t="s">
        <v>58</v>
      </c>
      <c r="AC1310" t="s">
        <v>59</v>
      </c>
      <c r="AL1310">
        <v>0</v>
      </c>
      <c r="AM1310">
        <v>0</v>
      </c>
    </row>
    <row r="1311" spans="1:39" x14ac:dyDescent="0.3">
      <c r="A1311">
        <v>1514642</v>
      </c>
      <c r="B1311" t="s">
        <v>1908</v>
      </c>
      <c r="C1311" t="s">
        <v>1535</v>
      </c>
      <c r="D1311">
        <v>4538094</v>
      </c>
      <c r="E1311" t="s">
        <v>53</v>
      </c>
      <c r="H1311" s="35">
        <v>40927</v>
      </c>
      <c r="I1311" t="s">
        <v>143</v>
      </c>
      <c r="J1311">
        <v>-12</v>
      </c>
      <c r="K1311" t="s">
        <v>11</v>
      </c>
      <c r="M1311" t="s">
        <v>54</v>
      </c>
      <c r="N1311">
        <v>4450192</v>
      </c>
      <c r="O1311" t="s">
        <v>128</v>
      </c>
      <c r="P1311" s="35">
        <v>45187</v>
      </c>
      <c r="Q1311" t="s">
        <v>56</v>
      </c>
      <c r="R1311" s="35">
        <v>45187</v>
      </c>
      <c r="T1311" t="s">
        <v>63</v>
      </c>
      <c r="U1311">
        <v>500</v>
      </c>
      <c r="X1311">
        <v>5</v>
      </c>
      <c r="Y1311" t="s">
        <v>58</v>
      </c>
      <c r="AC1311" t="s">
        <v>59</v>
      </c>
      <c r="AL1311">
        <v>0</v>
      </c>
      <c r="AM1311">
        <v>0</v>
      </c>
    </row>
    <row r="1312" spans="1:39" x14ac:dyDescent="0.3">
      <c r="A1312">
        <v>1546059</v>
      </c>
      <c r="B1312" t="s">
        <v>1909</v>
      </c>
      <c r="C1312" t="s">
        <v>1910</v>
      </c>
      <c r="D1312">
        <v>3736594</v>
      </c>
      <c r="E1312" t="s">
        <v>76</v>
      </c>
      <c r="H1312" s="35">
        <v>41466</v>
      </c>
      <c r="I1312" t="s">
        <v>66</v>
      </c>
      <c r="J1312">
        <v>-11</v>
      </c>
      <c r="K1312" t="s">
        <v>6</v>
      </c>
      <c r="M1312" t="s">
        <v>67</v>
      </c>
      <c r="N1312">
        <v>4370002</v>
      </c>
      <c r="O1312" t="s">
        <v>68</v>
      </c>
      <c r="P1312" s="35">
        <v>45243</v>
      </c>
      <c r="Q1312" t="s">
        <v>56</v>
      </c>
      <c r="R1312" s="35">
        <v>45243</v>
      </c>
      <c r="T1312" t="s">
        <v>63</v>
      </c>
      <c r="U1312">
        <v>500</v>
      </c>
      <c r="X1312">
        <v>5</v>
      </c>
      <c r="Y1312" t="s">
        <v>58</v>
      </c>
      <c r="AC1312" t="s">
        <v>59</v>
      </c>
      <c r="AL1312">
        <v>0</v>
      </c>
      <c r="AM1312">
        <v>0</v>
      </c>
    </row>
    <row r="1313" spans="1:39" x14ac:dyDescent="0.3">
      <c r="A1313">
        <v>1546061</v>
      </c>
      <c r="B1313" t="s">
        <v>1911</v>
      </c>
      <c r="C1313" t="s">
        <v>1375</v>
      </c>
      <c r="D1313">
        <v>3736595</v>
      </c>
      <c r="E1313" t="s">
        <v>76</v>
      </c>
      <c r="H1313" s="35">
        <v>41754</v>
      </c>
      <c r="I1313" t="s">
        <v>85</v>
      </c>
      <c r="J1313">
        <v>-10</v>
      </c>
      <c r="K1313" t="s">
        <v>11</v>
      </c>
      <c r="M1313" t="s">
        <v>67</v>
      </c>
      <c r="N1313">
        <v>4370002</v>
      </c>
      <c r="O1313" t="s">
        <v>68</v>
      </c>
      <c r="P1313" s="35">
        <v>45243</v>
      </c>
      <c r="Q1313" t="s">
        <v>56</v>
      </c>
      <c r="R1313" s="35">
        <v>45243</v>
      </c>
      <c r="T1313" t="s">
        <v>63</v>
      </c>
      <c r="U1313">
        <v>500</v>
      </c>
      <c r="X1313">
        <v>5</v>
      </c>
      <c r="Y1313" t="s">
        <v>58</v>
      </c>
      <c r="AC1313" t="s">
        <v>59</v>
      </c>
      <c r="AL1313">
        <v>0</v>
      </c>
      <c r="AM1313">
        <v>0</v>
      </c>
    </row>
    <row r="1314" spans="1:39" x14ac:dyDescent="0.3">
      <c r="A1314">
        <v>1522972</v>
      </c>
      <c r="B1314" t="s">
        <v>1912</v>
      </c>
      <c r="C1314" t="s">
        <v>1913</v>
      </c>
      <c r="D1314">
        <v>3736204</v>
      </c>
      <c r="E1314" t="s">
        <v>53</v>
      </c>
      <c r="H1314" s="35">
        <v>41089</v>
      </c>
      <c r="I1314" t="s">
        <v>143</v>
      </c>
      <c r="J1314">
        <v>-12</v>
      </c>
      <c r="K1314" t="s">
        <v>11</v>
      </c>
      <c r="M1314" t="s">
        <v>67</v>
      </c>
      <c r="N1314">
        <v>4370269</v>
      </c>
      <c r="O1314" t="s">
        <v>226</v>
      </c>
      <c r="P1314" s="35">
        <v>45196</v>
      </c>
      <c r="Q1314" t="s">
        <v>56</v>
      </c>
      <c r="R1314" s="35">
        <v>45196</v>
      </c>
      <c r="T1314" t="s">
        <v>63</v>
      </c>
      <c r="U1314">
        <v>500</v>
      </c>
      <c r="X1314">
        <v>5</v>
      </c>
      <c r="Y1314" t="s">
        <v>58</v>
      </c>
      <c r="AC1314" t="s">
        <v>59</v>
      </c>
      <c r="AL1314">
        <v>0</v>
      </c>
      <c r="AM1314">
        <v>0</v>
      </c>
    </row>
    <row r="1315" spans="1:39" x14ac:dyDescent="0.3">
      <c r="A1315">
        <v>1522980</v>
      </c>
      <c r="B1315" t="s">
        <v>1914</v>
      </c>
      <c r="C1315" t="s">
        <v>1915</v>
      </c>
      <c r="D1315">
        <v>3736205</v>
      </c>
      <c r="E1315" t="s">
        <v>53</v>
      </c>
      <c r="H1315" s="35">
        <v>41294</v>
      </c>
      <c r="I1315" t="s">
        <v>66</v>
      </c>
      <c r="J1315">
        <v>-11</v>
      </c>
      <c r="K1315" t="s">
        <v>11</v>
      </c>
      <c r="M1315" t="s">
        <v>67</v>
      </c>
      <c r="N1315">
        <v>4370269</v>
      </c>
      <c r="O1315" t="s">
        <v>226</v>
      </c>
      <c r="P1315" s="35">
        <v>45196</v>
      </c>
      <c r="Q1315" t="s">
        <v>56</v>
      </c>
      <c r="R1315" s="35">
        <v>45196</v>
      </c>
      <c r="T1315" t="s">
        <v>63</v>
      </c>
      <c r="U1315">
        <v>500</v>
      </c>
      <c r="X1315">
        <v>5</v>
      </c>
      <c r="Y1315" t="s">
        <v>58</v>
      </c>
      <c r="AC1315" t="s">
        <v>59</v>
      </c>
      <c r="AL1315">
        <v>0</v>
      </c>
      <c r="AM1315">
        <v>0</v>
      </c>
    </row>
    <row r="1316" spans="1:39" x14ac:dyDescent="0.3">
      <c r="A1316">
        <v>1522996</v>
      </c>
      <c r="B1316" t="s">
        <v>1914</v>
      </c>
      <c r="C1316" t="s">
        <v>1916</v>
      </c>
      <c r="D1316">
        <v>3736207</v>
      </c>
      <c r="E1316" t="s">
        <v>53</v>
      </c>
      <c r="H1316" s="35">
        <v>42992</v>
      </c>
      <c r="I1316" t="s">
        <v>53</v>
      </c>
      <c r="J1316">
        <v>-9</v>
      </c>
      <c r="K1316" t="s">
        <v>11</v>
      </c>
      <c r="M1316" t="s">
        <v>67</v>
      </c>
      <c r="N1316">
        <v>4370269</v>
      </c>
      <c r="O1316" t="s">
        <v>226</v>
      </c>
      <c r="P1316" s="35">
        <v>45196</v>
      </c>
      <c r="Q1316" t="s">
        <v>56</v>
      </c>
      <c r="R1316" s="35">
        <v>45196</v>
      </c>
      <c r="T1316" t="s">
        <v>63</v>
      </c>
      <c r="U1316">
        <v>500</v>
      </c>
      <c r="X1316">
        <v>5</v>
      </c>
      <c r="Y1316" t="s">
        <v>58</v>
      </c>
      <c r="AC1316" t="s">
        <v>59</v>
      </c>
      <c r="AL1316">
        <v>0</v>
      </c>
      <c r="AM1316">
        <v>0</v>
      </c>
    </row>
    <row r="1317" spans="1:39" x14ac:dyDescent="0.3">
      <c r="A1317">
        <v>1510907</v>
      </c>
      <c r="B1317" t="s">
        <v>1917</v>
      </c>
      <c r="C1317" t="s">
        <v>606</v>
      </c>
      <c r="D1317">
        <v>4538055</v>
      </c>
      <c r="E1317" t="s">
        <v>53</v>
      </c>
      <c r="H1317" s="35">
        <v>39778</v>
      </c>
      <c r="I1317" t="s">
        <v>98</v>
      </c>
      <c r="J1317">
        <v>-16</v>
      </c>
      <c r="K1317" t="s">
        <v>11</v>
      </c>
      <c r="M1317" t="s">
        <v>54</v>
      </c>
      <c r="N1317">
        <v>4450576</v>
      </c>
      <c r="O1317" t="s">
        <v>587</v>
      </c>
      <c r="P1317" s="35">
        <v>45182</v>
      </c>
      <c r="Q1317" t="s">
        <v>56</v>
      </c>
      <c r="R1317" s="35">
        <v>45182</v>
      </c>
      <c r="T1317" t="s">
        <v>63</v>
      </c>
      <c r="U1317">
        <v>500</v>
      </c>
      <c r="X1317">
        <v>5</v>
      </c>
      <c r="Y1317" t="s">
        <v>58</v>
      </c>
      <c r="AC1317" t="s">
        <v>59</v>
      </c>
      <c r="AL1317">
        <v>0</v>
      </c>
      <c r="AM1317">
        <v>0</v>
      </c>
    </row>
    <row r="1318" spans="1:39" x14ac:dyDescent="0.3">
      <c r="A1318">
        <v>1444132</v>
      </c>
      <c r="B1318" t="s">
        <v>1918</v>
      </c>
      <c r="C1318" t="s">
        <v>86</v>
      </c>
      <c r="D1318">
        <v>2816549</v>
      </c>
      <c r="E1318" t="s">
        <v>70</v>
      </c>
      <c r="F1318" t="s">
        <v>53</v>
      </c>
      <c r="H1318" s="35">
        <v>41017</v>
      </c>
      <c r="I1318" t="s">
        <v>143</v>
      </c>
      <c r="J1318">
        <v>-12</v>
      </c>
      <c r="K1318" t="s">
        <v>11</v>
      </c>
      <c r="M1318" t="s">
        <v>69</v>
      </c>
      <c r="N1318">
        <v>4280322</v>
      </c>
      <c r="O1318" t="s">
        <v>324</v>
      </c>
      <c r="P1318" s="35">
        <v>45177</v>
      </c>
      <c r="Q1318" t="s">
        <v>56</v>
      </c>
      <c r="R1318" s="35">
        <v>44840</v>
      </c>
      <c r="T1318" t="s">
        <v>63</v>
      </c>
      <c r="U1318">
        <v>500</v>
      </c>
      <c r="X1318">
        <v>5</v>
      </c>
      <c r="Y1318" t="s">
        <v>58</v>
      </c>
      <c r="AC1318" t="s">
        <v>59</v>
      </c>
      <c r="AL1318">
        <v>0</v>
      </c>
      <c r="AM1318">
        <v>0</v>
      </c>
    </row>
    <row r="1319" spans="1:39" x14ac:dyDescent="0.3">
      <c r="A1319">
        <v>1453153</v>
      </c>
      <c r="B1319" t="s">
        <v>1919</v>
      </c>
      <c r="C1319" t="s">
        <v>1546</v>
      </c>
      <c r="D1319">
        <v>2816614</v>
      </c>
      <c r="E1319" t="s">
        <v>53</v>
      </c>
      <c r="F1319" t="s">
        <v>53</v>
      </c>
      <c r="H1319" s="35">
        <v>40540</v>
      </c>
      <c r="I1319" t="s">
        <v>110</v>
      </c>
      <c r="J1319">
        <v>-14</v>
      </c>
      <c r="K1319" t="s">
        <v>11</v>
      </c>
      <c r="M1319" t="s">
        <v>69</v>
      </c>
      <c r="N1319">
        <v>4280004</v>
      </c>
      <c r="O1319" t="s">
        <v>99</v>
      </c>
      <c r="P1319" s="35">
        <v>45177</v>
      </c>
      <c r="Q1319" t="s">
        <v>56</v>
      </c>
      <c r="R1319" s="35">
        <v>44855</v>
      </c>
      <c r="T1319" t="s">
        <v>63</v>
      </c>
      <c r="U1319">
        <v>500</v>
      </c>
      <c r="X1319">
        <v>5</v>
      </c>
      <c r="Y1319" t="s">
        <v>58</v>
      </c>
      <c r="AC1319" t="s">
        <v>59</v>
      </c>
      <c r="AL1319">
        <v>0</v>
      </c>
      <c r="AM1319">
        <v>0</v>
      </c>
    </row>
    <row r="1320" spans="1:39" x14ac:dyDescent="0.3">
      <c r="A1320">
        <v>1424630</v>
      </c>
      <c r="B1320" t="s">
        <v>1920</v>
      </c>
      <c r="C1320" t="s">
        <v>1921</v>
      </c>
      <c r="D1320">
        <v>1810833</v>
      </c>
      <c r="E1320" t="s">
        <v>70</v>
      </c>
      <c r="F1320" t="s">
        <v>70</v>
      </c>
      <c r="H1320" s="35">
        <v>40194</v>
      </c>
      <c r="I1320" t="s">
        <v>110</v>
      </c>
      <c r="J1320">
        <v>-14</v>
      </c>
      <c r="K1320" t="s">
        <v>6</v>
      </c>
      <c r="M1320" t="s">
        <v>71</v>
      </c>
      <c r="N1320">
        <v>4180485</v>
      </c>
      <c r="O1320" t="s">
        <v>174</v>
      </c>
      <c r="P1320" s="35">
        <v>45192</v>
      </c>
      <c r="Q1320" t="s">
        <v>56</v>
      </c>
      <c r="R1320" s="35">
        <v>44819</v>
      </c>
      <c r="T1320" t="s">
        <v>63</v>
      </c>
      <c r="U1320">
        <v>500</v>
      </c>
      <c r="X1320">
        <v>5</v>
      </c>
      <c r="Y1320" t="s">
        <v>58</v>
      </c>
      <c r="AC1320" t="s">
        <v>59</v>
      </c>
      <c r="AL1320">
        <v>0</v>
      </c>
      <c r="AM1320">
        <v>0</v>
      </c>
    </row>
    <row r="1321" spans="1:39" x14ac:dyDescent="0.3">
      <c r="A1321">
        <v>1345225</v>
      </c>
      <c r="B1321" t="s">
        <v>1922</v>
      </c>
      <c r="C1321" t="s">
        <v>277</v>
      </c>
      <c r="D1321">
        <v>3732911</v>
      </c>
      <c r="E1321" t="s">
        <v>70</v>
      </c>
      <c r="F1321" t="s">
        <v>53</v>
      </c>
      <c r="H1321" s="35">
        <v>41159</v>
      </c>
      <c r="I1321" t="s">
        <v>143</v>
      </c>
      <c r="J1321">
        <v>-12</v>
      </c>
      <c r="K1321" t="s">
        <v>11</v>
      </c>
      <c r="M1321" t="s">
        <v>67</v>
      </c>
      <c r="N1321">
        <v>4370464</v>
      </c>
      <c r="O1321" t="s">
        <v>145</v>
      </c>
      <c r="P1321" s="35">
        <v>45166</v>
      </c>
      <c r="Q1321" t="s">
        <v>56</v>
      </c>
      <c r="R1321" s="35">
        <v>44460</v>
      </c>
      <c r="T1321" t="s">
        <v>63</v>
      </c>
      <c r="U1321">
        <v>507</v>
      </c>
      <c r="X1321">
        <v>5</v>
      </c>
      <c r="Y1321" t="s">
        <v>58</v>
      </c>
      <c r="AC1321" t="s">
        <v>59</v>
      </c>
      <c r="AL1321">
        <v>0</v>
      </c>
      <c r="AM1321">
        <v>0</v>
      </c>
    </row>
    <row r="1322" spans="1:39" x14ac:dyDescent="0.3">
      <c r="A1322">
        <v>1531702</v>
      </c>
      <c r="B1322" t="s">
        <v>1923</v>
      </c>
      <c r="C1322" t="s">
        <v>289</v>
      </c>
      <c r="D1322">
        <v>3611651</v>
      </c>
      <c r="E1322" t="s">
        <v>53</v>
      </c>
      <c r="H1322" s="35">
        <v>41855</v>
      </c>
      <c r="I1322" t="s">
        <v>85</v>
      </c>
      <c r="J1322">
        <v>-10</v>
      </c>
      <c r="K1322" t="s">
        <v>11</v>
      </c>
      <c r="M1322" t="s">
        <v>77</v>
      </c>
      <c r="N1322">
        <v>4360341</v>
      </c>
      <c r="O1322" t="s">
        <v>538</v>
      </c>
      <c r="P1322" s="35">
        <v>45205</v>
      </c>
      <c r="Q1322" t="s">
        <v>56</v>
      </c>
      <c r="R1322" s="35">
        <v>45205</v>
      </c>
      <c r="T1322" t="s">
        <v>63</v>
      </c>
      <c r="U1322">
        <v>500</v>
      </c>
      <c r="X1322">
        <v>5</v>
      </c>
      <c r="Y1322" t="s">
        <v>58</v>
      </c>
      <c r="AC1322" t="s">
        <v>59</v>
      </c>
      <c r="AL1322">
        <v>0</v>
      </c>
      <c r="AM1322">
        <v>0</v>
      </c>
    </row>
    <row r="1323" spans="1:39" x14ac:dyDescent="0.3">
      <c r="A1323">
        <v>1528663</v>
      </c>
      <c r="B1323" t="s">
        <v>1924</v>
      </c>
      <c r="C1323" t="s">
        <v>101</v>
      </c>
      <c r="D1323">
        <v>2816920</v>
      </c>
      <c r="E1323" t="s">
        <v>53</v>
      </c>
      <c r="H1323" s="35">
        <v>42170</v>
      </c>
      <c r="I1323" t="s">
        <v>53</v>
      </c>
      <c r="J1323">
        <v>-9</v>
      </c>
      <c r="K1323" t="s">
        <v>11</v>
      </c>
      <c r="M1323" t="s">
        <v>69</v>
      </c>
      <c r="N1323">
        <v>4280005</v>
      </c>
      <c r="O1323" t="s">
        <v>205</v>
      </c>
      <c r="P1323" s="35">
        <v>45202</v>
      </c>
      <c r="Q1323" t="s">
        <v>56</v>
      </c>
      <c r="R1323" s="35">
        <v>45202</v>
      </c>
      <c r="T1323" t="s">
        <v>63</v>
      </c>
      <c r="U1323">
        <v>500</v>
      </c>
      <c r="X1323">
        <v>5</v>
      </c>
      <c r="Y1323" t="s">
        <v>58</v>
      </c>
      <c r="AC1323" t="s">
        <v>59</v>
      </c>
      <c r="AL1323">
        <v>0</v>
      </c>
      <c r="AM1323">
        <v>0</v>
      </c>
    </row>
    <row r="1324" spans="1:39" x14ac:dyDescent="0.3">
      <c r="A1324">
        <v>1436126</v>
      </c>
      <c r="B1324" t="s">
        <v>1925</v>
      </c>
      <c r="C1324" t="s">
        <v>1926</v>
      </c>
      <c r="D1324">
        <v>4535399</v>
      </c>
      <c r="E1324" t="s">
        <v>53</v>
      </c>
      <c r="F1324" t="s">
        <v>53</v>
      </c>
      <c r="H1324" s="35">
        <v>41205</v>
      </c>
      <c r="I1324" t="s">
        <v>143</v>
      </c>
      <c r="J1324">
        <v>-12</v>
      </c>
      <c r="K1324" t="s">
        <v>11</v>
      </c>
      <c r="M1324" t="s">
        <v>54</v>
      </c>
      <c r="N1324">
        <v>4450192</v>
      </c>
      <c r="O1324" t="s">
        <v>128</v>
      </c>
      <c r="P1324" s="35">
        <v>45194</v>
      </c>
      <c r="Q1324" t="s">
        <v>56</v>
      </c>
      <c r="R1324" s="35">
        <v>44831</v>
      </c>
      <c r="T1324" t="s">
        <v>63</v>
      </c>
      <c r="U1324">
        <v>500</v>
      </c>
      <c r="X1324">
        <v>5</v>
      </c>
      <c r="Y1324" t="s">
        <v>58</v>
      </c>
      <c r="AC1324" t="s">
        <v>59</v>
      </c>
      <c r="AL1324">
        <v>0</v>
      </c>
      <c r="AM1324">
        <v>0</v>
      </c>
    </row>
    <row r="1325" spans="1:39" x14ac:dyDescent="0.3">
      <c r="A1325">
        <v>1344851</v>
      </c>
      <c r="B1325" t="s">
        <v>1927</v>
      </c>
      <c r="C1325" t="s">
        <v>1928</v>
      </c>
      <c r="D1325">
        <v>4532416</v>
      </c>
      <c r="E1325" t="s">
        <v>53</v>
      </c>
      <c r="F1325" t="s">
        <v>53</v>
      </c>
      <c r="H1325" s="35">
        <v>40209</v>
      </c>
      <c r="I1325" t="s">
        <v>110</v>
      </c>
      <c r="J1325">
        <v>-14</v>
      </c>
      <c r="K1325" t="s">
        <v>11</v>
      </c>
      <c r="M1325" t="s">
        <v>54</v>
      </c>
      <c r="N1325">
        <v>4450410</v>
      </c>
      <c r="O1325" t="s">
        <v>81</v>
      </c>
      <c r="P1325" s="35">
        <v>45176</v>
      </c>
      <c r="Q1325" t="s">
        <v>56</v>
      </c>
      <c r="R1325" s="35">
        <v>44460</v>
      </c>
      <c r="T1325" t="s">
        <v>63</v>
      </c>
      <c r="U1325">
        <v>500</v>
      </c>
      <c r="X1325">
        <v>5</v>
      </c>
      <c r="Y1325" t="s">
        <v>58</v>
      </c>
      <c r="AC1325" t="s">
        <v>59</v>
      </c>
      <c r="AL1325">
        <v>0</v>
      </c>
      <c r="AM1325">
        <v>0</v>
      </c>
    </row>
    <row r="1326" spans="1:39" x14ac:dyDescent="0.3">
      <c r="A1326">
        <v>1533023</v>
      </c>
      <c r="B1326" t="s">
        <v>1929</v>
      </c>
      <c r="C1326" t="s">
        <v>1930</v>
      </c>
      <c r="D1326">
        <v>3736384</v>
      </c>
      <c r="E1326" t="s">
        <v>53</v>
      </c>
      <c r="H1326" s="35">
        <v>41999</v>
      </c>
      <c r="I1326" t="s">
        <v>85</v>
      </c>
      <c r="J1326">
        <v>-10</v>
      </c>
      <c r="K1326" t="s">
        <v>11</v>
      </c>
      <c r="M1326" t="s">
        <v>67</v>
      </c>
      <c r="N1326">
        <v>4370167</v>
      </c>
      <c r="O1326" t="s">
        <v>154</v>
      </c>
      <c r="P1326" s="35">
        <v>45208</v>
      </c>
      <c r="Q1326" t="s">
        <v>56</v>
      </c>
      <c r="R1326" s="35">
        <v>45208</v>
      </c>
      <c r="T1326" t="s">
        <v>63</v>
      </c>
      <c r="U1326">
        <v>500</v>
      </c>
      <c r="X1326">
        <v>5</v>
      </c>
      <c r="Y1326" t="s">
        <v>58</v>
      </c>
      <c r="AC1326" t="s">
        <v>59</v>
      </c>
      <c r="AL1326">
        <v>0</v>
      </c>
      <c r="AM1326">
        <v>0</v>
      </c>
    </row>
    <row r="1327" spans="1:39" x14ac:dyDescent="0.3">
      <c r="A1327">
        <v>1337262</v>
      </c>
      <c r="B1327" t="s">
        <v>1931</v>
      </c>
      <c r="C1327" t="s">
        <v>356</v>
      </c>
      <c r="D1327">
        <v>3732712</v>
      </c>
      <c r="E1327" t="s">
        <v>70</v>
      </c>
      <c r="F1327" t="s">
        <v>70</v>
      </c>
      <c r="H1327" s="35">
        <v>39212</v>
      </c>
      <c r="I1327" t="s">
        <v>125</v>
      </c>
      <c r="J1327">
        <v>-17</v>
      </c>
      <c r="K1327" t="s">
        <v>11</v>
      </c>
      <c r="M1327" t="s">
        <v>67</v>
      </c>
      <c r="N1327">
        <v>4370681</v>
      </c>
      <c r="O1327" t="s">
        <v>150</v>
      </c>
      <c r="P1327" s="35">
        <v>45245</v>
      </c>
      <c r="Q1327" t="s">
        <v>56</v>
      </c>
      <c r="R1327" s="35">
        <v>44445</v>
      </c>
      <c r="S1327" s="35">
        <v>45225</v>
      </c>
      <c r="T1327" t="s">
        <v>57</v>
      </c>
      <c r="U1327">
        <v>532</v>
      </c>
      <c r="X1327">
        <v>5</v>
      </c>
      <c r="Y1327" t="s">
        <v>58</v>
      </c>
      <c r="AC1327" t="s">
        <v>59</v>
      </c>
      <c r="AL1327">
        <v>0</v>
      </c>
      <c r="AM1327">
        <v>0</v>
      </c>
    </row>
    <row r="1328" spans="1:39" x14ac:dyDescent="0.3">
      <c r="A1328">
        <v>886362</v>
      </c>
      <c r="B1328" t="s">
        <v>1932</v>
      </c>
      <c r="C1328" t="s">
        <v>223</v>
      </c>
      <c r="D1328">
        <v>2812518</v>
      </c>
      <c r="E1328" t="s">
        <v>70</v>
      </c>
      <c r="F1328" t="s">
        <v>70</v>
      </c>
      <c r="H1328" s="35">
        <v>38457</v>
      </c>
      <c r="I1328" t="s">
        <v>262</v>
      </c>
      <c r="J1328">
        <v>-19</v>
      </c>
      <c r="K1328" t="s">
        <v>6</v>
      </c>
      <c r="M1328" t="s">
        <v>69</v>
      </c>
      <c r="N1328">
        <v>4280004</v>
      </c>
      <c r="O1328" t="s">
        <v>99</v>
      </c>
      <c r="P1328" s="35">
        <v>45183</v>
      </c>
      <c r="Q1328" t="s">
        <v>56</v>
      </c>
      <c r="R1328" s="35">
        <v>41160</v>
      </c>
      <c r="S1328" s="35">
        <v>45182</v>
      </c>
      <c r="T1328" t="s">
        <v>57</v>
      </c>
      <c r="U1328">
        <v>1636</v>
      </c>
      <c r="V1328" t="s">
        <v>333</v>
      </c>
      <c r="W1328">
        <v>237</v>
      </c>
      <c r="X1328" t="s">
        <v>334</v>
      </c>
      <c r="Y1328" t="s">
        <v>58</v>
      </c>
      <c r="AC1328" t="s">
        <v>59</v>
      </c>
      <c r="AL1328">
        <v>0</v>
      </c>
      <c r="AM1328">
        <v>0</v>
      </c>
    </row>
    <row r="1329" spans="1:39" x14ac:dyDescent="0.3">
      <c r="A1329">
        <v>1534996</v>
      </c>
      <c r="B1329" t="s">
        <v>1933</v>
      </c>
      <c r="C1329" t="s">
        <v>1841</v>
      </c>
      <c r="D1329">
        <v>3736424</v>
      </c>
      <c r="E1329" t="s">
        <v>53</v>
      </c>
      <c r="H1329" s="35">
        <v>41060</v>
      </c>
      <c r="I1329" t="s">
        <v>143</v>
      </c>
      <c r="J1329">
        <v>-12</v>
      </c>
      <c r="K1329" t="s">
        <v>6</v>
      </c>
      <c r="M1329" t="s">
        <v>67</v>
      </c>
      <c r="N1329">
        <v>4370004</v>
      </c>
      <c r="O1329" t="s">
        <v>808</v>
      </c>
      <c r="P1329" s="35">
        <v>45210</v>
      </c>
      <c r="Q1329" t="s">
        <v>56</v>
      </c>
      <c r="R1329" s="35">
        <v>45210</v>
      </c>
      <c r="T1329" t="s">
        <v>63</v>
      </c>
      <c r="U1329">
        <v>500</v>
      </c>
      <c r="X1329">
        <v>5</v>
      </c>
      <c r="Y1329" t="s">
        <v>58</v>
      </c>
      <c r="AC1329" t="s">
        <v>59</v>
      </c>
      <c r="AL1329">
        <v>0</v>
      </c>
      <c r="AM1329">
        <v>0</v>
      </c>
    </row>
    <row r="1330" spans="1:39" x14ac:dyDescent="0.3">
      <c r="A1330">
        <v>1533570</v>
      </c>
      <c r="B1330" t="s">
        <v>1933</v>
      </c>
      <c r="C1330" t="s">
        <v>180</v>
      </c>
      <c r="D1330">
        <v>1811336</v>
      </c>
      <c r="E1330" t="s">
        <v>53</v>
      </c>
      <c r="H1330" s="35">
        <v>40723</v>
      </c>
      <c r="I1330" t="s">
        <v>90</v>
      </c>
      <c r="J1330">
        <v>-13</v>
      </c>
      <c r="K1330" t="s">
        <v>11</v>
      </c>
      <c r="M1330" t="s">
        <v>71</v>
      </c>
      <c r="N1330">
        <v>4180696</v>
      </c>
      <c r="O1330" t="s">
        <v>137</v>
      </c>
      <c r="P1330" s="35">
        <v>45209</v>
      </c>
      <c r="Q1330" t="s">
        <v>56</v>
      </c>
      <c r="R1330" s="35">
        <v>45209</v>
      </c>
      <c r="T1330" t="s">
        <v>63</v>
      </c>
      <c r="U1330">
        <v>500</v>
      </c>
      <c r="X1330">
        <v>5</v>
      </c>
      <c r="Y1330" t="s">
        <v>58</v>
      </c>
      <c r="AC1330" t="s">
        <v>59</v>
      </c>
      <c r="AL1330">
        <v>0</v>
      </c>
      <c r="AM1330">
        <v>0</v>
      </c>
    </row>
    <row r="1331" spans="1:39" x14ac:dyDescent="0.3">
      <c r="A1331">
        <v>1087520</v>
      </c>
      <c r="B1331" t="s">
        <v>1933</v>
      </c>
      <c r="C1331" t="s">
        <v>279</v>
      </c>
      <c r="D1331">
        <v>3727624</v>
      </c>
      <c r="E1331" t="s">
        <v>53</v>
      </c>
      <c r="F1331" t="s">
        <v>53</v>
      </c>
      <c r="H1331" s="35">
        <v>40000</v>
      </c>
      <c r="I1331" t="s">
        <v>102</v>
      </c>
      <c r="J1331">
        <v>-15</v>
      </c>
      <c r="K1331" t="s">
        <v>11</v>
      </c>
      <c r="M1331" t="s">
        <v>67</v>
      </c>
      <c r="N1331">
        <v>4370167</v>
      </c>
      <c r="O1331" t="s">
        <v>154</v>
      </c>
      <c r="P1331" s="35">
        <v>45184</v>
      </c>
      <c r="Q1331" t="s">
        <v>56</v>
      </c>
      <c r="R1331" s="35">
        <v>42311</v>
      </c>
      <c r="T1331" t="s">
        <v>63</v>
      </c>
      <c r="U1331">
        <v>500</v>
      </c>
      <c r="X1331">
        <v>5</v>
      </c>
      <c r="Y1331" t="s">
        <v>58</v>
      </c>
      <c r="AC1331" t="s">
        <v>59</v>
      </c>
      <c r="AL1331">
        <v>0</v>
      </c>
      <c r="AM1331">
        <v>0</v>
      </c>
    </row>
    <row r="1332" spans="1:39" x14ac:dyDescent="0.3">
      <c r="A1332">
        <v>1525924</v>
      </c>
      <c r="B1332" t="s">
        <v>1934</v>
      </c>
      <c r="C1332" t="s">
        <v>380</v>
      </c>
      <c r="D1332">
        <v>3736242</v>
      </c>
      <c r="E1332" t="s">
        <v>70</v>
      </c>
      <c r="H1332" s="35">
        <v>41170</v>
      </c>
      <c r="I1332" t="s">
        <v>143</v>
      </c>
      <c r="J1332">
        <v>-12</v>
      </c>
      <c r="K1332" t="s">
        <v>11</v>
      </c>
      <c r="M1332" t="s">
        <v>67</v>
      </c>
      <c r="N1332">
        <v>4370566</v>
      </c>
      <c r="O1332" t="s">
        <v>111</v>
      </c>
      <c r="P1332" s="35">
        <v>45198</v>
      </c>
      <c r="Q1332" t="s">
        <v>56</v>
      </c>
      <c r="R1332" s="35">
        <v>45198</v>
      </c>
      <c r="S1332" s="35">
        <v>45187</v>
      </c>
      <c r="T1332" t="s">
        <v>57</v>
      </c>
      <c r="U1332">
        <v>500</v>
      </c>
      <c r="X1332">
        <v>5</v>
      </c>
      <c r="Y1332" t="s">
        <v>58</v>
      </c>
      <c r="AC1332" t="s">
        <v>59</v>
      </c>
      <c r="AL1332">
        <v>0</v>
      </c>
      <c r="AM1332">
        <v>0</v>
      </c>
    </row>
    <row r="1333" spans="1:39" x14ac:dyDescent="0.3">
      <c r="A1333">
        <v>1546471</v>
      </c>
      <c r="B1333" t="s">
        <v>1935</v>
      </c>
      <c r="C1333" t="s">
        <v>1224</v>
      </c>
      <c r="D1333">
        <v>2817039</v>
      </c>
      <c r="E1333" t="s">
        <v>53</v>
      </c>
      <c r="H1333" s="35">
        <v>41721</v>
      </c>
      <c r="I1333" t="s">
        <v>85</v>
      </c>
      <c r="J1333">
        <v>-10</v>
      </c>
      <c r="K1333" t="s">
        <v>11</v>
      </c>
      <c r="M1333" t="s">
        <v>69</v>
      </c>
      <c r="N1333">
        <v>4280121</v>
      </c>
      <c r="O1333" t="s">
        <v>286</v>
      </c>
      <c r="P1333" s="35">
        <v>45244</v>
      </c>
      <c r="Q1333" t="s">
        <v>56</v>
      </c>
      <c r="R1333" s="35">
        <v>45244</v>
      </c>
      <c r="T1333" t="s">
        <v>63</v>
      </c>
      <c r="U1333">
        <v>500</v>
      </c>
      <c r="X1333">
        <v>5</v>
      </c>
      <c r="Y1333" t="s">
        <v>58</v>
      </c>
      <c r="AC1333" t="s">
        <v>59</v>
      </c>
      <c r="AL1333">
        <v>0</v>
      </c>
      <c r="AM1333">
        <v>0</v>
      </c>
    </row>
    <row r="1334" spans="1:39" x14ac:dyDescent="0.3">
      <c r="A1334">
        <v>1512284</v>
      </c>
      <c r="B1334" t="s">
        <v>1936</v>
      </c>
      <c r="C1334" t="s">
        <v>1937</v>
      </c>
      <c r="D1334">
        <v>4538077</v>
      </c>
      <c r="E1334" t="s">
        <v>53</v>
      </c>
      <c r="H1334" s="35">
        <v>40848</v>
      </c>
      <c r="I1334" t="s">
        <v>90</v>
      </c>
      <c r="J1334">
        <v>-13</v>
      </c>
      <c r="K1334" t="s">
        <v>11</v>
      </c>
      <c r="M1334" t="s">
        <v>54</v>
      </c>
      <c r="N1334">
        <v>4450757</v>
      </c>
      <c r="O1334" t="s">
        <v>225</v>
      </c>
      <c r="P1334" s="35">
        <v>45184</v>
      </c>
      <c r="Q1334" t="s">
        <v>56</v>
      </c>
      <c r="R1334" s="35">
        <v>45184</v>
      </c>
      <c r="T1334" t="s">
        <v>63</v>
      </c>
      <c r="U1334">
        <v>500</v>
      </c>
      <c r="X1334">
        <v>5</v>
      </c>
      <c r="Y1334" t="s">
        <v>58</v>
      </c>
      <c r="AC1334" t="s">
        <v>59</v>
      </c>
      <c r="AL1334">
        <v>1</v>
      </c>
      <c r="AM1334">
        <v>0</v>
      </c>
    </row>
    <row r="1335" spans="1:39" x14ac:dyDescent="0.3">
      <c r="A1335">
        <v>1516197</v>
      </c>
      <c r="B1335" t="s">
        <v>1938</v>
      </c>
      <c r="C1335" t="s">
        <v>342</v>
      </c>
      <c r="D1335">
        <v>4538134</v>
      </c>
      <c r="E1335" t="s">
        <v>53</v>
      </c>
      <c r="H1335" s="35">
        <v>40532</v>
      </c>
      <c r="I1335" t="s">
        <v>110</v>
      </c>
      <c r="J1335">
        <v>-14</v>
      </c>
      <c r="K1335" t="s">
        <v>11</v>
      </c>
      <c r="M1335" t="s">
        <v>54</v>
      </c>
      <c r="N1335">
        <v>4450184</v>
      </c>
      <c r="O1335" t="s">
        <v>275</v>
      </c>
      <c r="P1335" s="35">
        <v>45189</v>
      </c>
      <c r="Q1335" t="s">
        <v>56</v>
      </c>
      <c r="R1335" s="35">
        <v>45189</v>
      </c>
      <c r="T1335" t="s">
        <v>63</v>
      </c>
      <c r="U1335">
        <v>500</v>
      </c>
      <c r="X1335">
        <v>5</v>
      </c>
      <c r="Y1335" t="s">
        <v>58</v>
      </c>
      <c r="AC1335" t="s">
        <v>59</v>
      </c>
      <c r="AL1335">
        <v>0</v>
      </c>
      <c r="AM1335">
        <v>0</v>
      </c>
    </row>
    <row r="1336" spans="1:39" x14ac:dyDescent="0.3">
      <c r="A1336">
        <v>1530963</v>
      </c>
      <c r="B1336" t="s">
        <v>1939</v>
      </c>
      <c r="C1336" t="s">
        <v>1940</v>
      </c>
      <c r="D1336">
        <v>4538324</v>
      </c>
      <c r="E1336" t="s">
        <v>53</v>
      </c>
      <c r="H1336" s="35">
        <v>40825</v>
      </c>
      <c r="I1336" t="s">
        <v>90</v>
      </c>
      <c r="J1336">
        <v>-13</v>
      </c>
      <c r="K1336" t="s">
        <v>6</v>
      </c>
      <c r="M1336" t="s">
        <v>54</v>
      </c>
      <c r="N1336">
        <v>4450737</v>
      </c>
      <c r="O1336" t="s">
        <v>414</v>
      </c>
      <c r="P1336" s="35">
        <v>45204</v>
      </c>
      <c r="Q1336" t="s">
        <v>56</v>
      </c>
      <c r="R1336" s="35">
        <v>45204</v>
      </c>
      <c r="T1336" t="s">
        <v>82</v>
      </c>
      <c r="U1336">
        <v>500</v>
      </c>
      <c r="X1336">
        <v>5</v>
      </c>
      <c r="Y1336" t="s">
        <v>58</v>
      </c>
      <c r="AC1336" t="s">
        <v>59</v>
      </c>
      <c r="AL1336">
        <v>0</v>
      </c>
      <c r="AM1336">
        <v>0</v>
      </c>
    </row>
    <row r="1337" spans="1:39" x14ac:dyDescent="0.3">
      <c r="A1337">
        <v>1521942</v>
      </c>
      <c r="B1337" t="s">
        <v>1941</v>
      </c>
      <c r="C1337" t="s">
        <v>246</v>
      </c>
      <c r="D1337">
        <v>3611396</v>
      </c>
      <c r="E1337" t="s">
        <v>76</v>
      </c>
      <c r="H1337" s="35">
        <v>41979</v>
      </c>
      <c r="I1337" t="s">
        <v>85</v>
      </c>
      <c r="J1337">
        <v>-10</v>
      </c>
      <c r="K1337" t="s">
        <v>6</v>
      </c>
      <c r="M1337" t="s">
        <v>77</v>
      </c>
      <c r="N1337">
        <v>4360002</v>
      </c>
      <c r="O1337" t="s">
        <v>78</v>
      </c>
      <c r="P1337" s="35">
        <v>45195</v>
      </c>
      <c r="Q1337" t="s">
        <v>56</v>
      </c>
      <c r="R1337" s="35">
        <v>45195</v>
      </c>
      <c r="T1337" t="s">
        <v>63</v>
      </c>
      <c r="U1337">
        <v>500</v>
      </c>
      <c r="X1337">
        <v>5</v>
      </c>
      <c r="Y1337" t="s">
        <v>58</v>
      </c>
      <c r="AC1337" t="s">
        <v>59</v>
      </c>
      <c r="AL1337">
        <v>0</v>
      </c>
      <c r="AM1337">
        <v>0</v>
      </c>
    </row>
    <row r="1338" spans="1:39" x14ac:dyDescent="0.3">
      <c r="A1338">
        <v>1515303</v>
      </c>
      <c r="B1338" t="s">
        <v>1943</v>
      </c>
      <c r="C1338" t="s">
        <v>349</v>
      </c>
      <c r="D1338">
        <v>3736064</v>
      </c>
      <c r="E1338" t="s">
        <v>53</v>
      </c>
      <c r="H1338" s="35">
        <v>40738</v>
      </c>
      <c r="I1338" t="s">
        <v>90</v>
      </c>
      <c r="J1338">
        <v>-13</v>
      </c>
      <c r="K1338" t="s">
        <v>11</v>
      </c>
      <c r="M1338" t="s">
        <v>67</v>
      </c>
      <c r="N1338">
        <v>4370625</v>
      </c>
      <c r="O1338" t="s">
        <v>440</v>
      </c>
      <c r="P1338" s="35">
        <v>45188</v>
      </c>
      <c r="Q1338" t="s">
        <v>56</v>
      </c>
      <c r="R1338" s="35">
        <v>45188</v>
      </c>
      <c r="T1338" t="s">
        <v>63</v>
      </c>
      <c r="U1338">
        <v>500</v>
      </c>
      <c r="X1338">
        <v>5</v>
      </c>
      <c r="Y1338" t="s">
        <v>58</v>
      </c>
      <c r="AC1338" t="s">
        <v>59</v>
      </c>
      <c r="AL1338">
        <v>0</v>
      </c>
      <c r="AM1338">
        <v>0</v>
      </c>
    </row>
    <row r="1339" spans="1:39" x14ac:dyDescent="0.3">
      <c r="A1339">
        <v>1329673</v>
      </c>
      <c r="B1339" t="s">
        <v>1943</v>
      </c>
      <c r="C1339" t="s">
        <v>1080</v>
      </c>
      <c r="D1339">
        <v>3732578</v>
      </c>
      <c r="E1339" t="s">
        <v>70</v>
      </c>
      <c r="H1339" s="35">
        <v>39193</v>
      </c>
      <c r="I1339" t="s">
        <v>125</v>
      </c>
      <c r="J1339">
        <v>-17</v>
      </c>
      <c r="K1339" t="s">
        <v>11</v>
      </c>
      <c r="M1339" t="s">
        <v>67</v>
      </c>
      <c r="N1339">
        <v>4370625</v>
      </c>
      <c r="O1339" t="s">
        <v>440</v>
      </c>
      <c r="P1339" s="35">
        <v>45174</v>
      </c>
      <c r="Q1339" t="s">
        <v>56</v>
      </c>
      <c r="R1339" s="35">
        <v>44124</v>
      </c>
      <c r="T1339" t="s">
        <v>63</v>
      </c>
      <c r="U1339">
        <v>500</v>
      </c>
      <c r="X1339">
        <v>5</v>
      </c>
      <c r="Y1339" t="s">
        <v>58</v>
      </c>
      <c r="AC1339" t="s">
        <v>59</v>
      </c>
      <c r="AL1339">
        <v>0</v>
      </c>
      <c r="AM1339">
        <v>0</v>
      </c>
    </row>
    <row r="1340" spans="1:39" x14ac:dyDescent="0.3">
      <c r="A1340">
        <v>1420670</v>
      </c>
      <c r="B1340" t="s">
        <v>1942</v>
      </c>
      <c r="C1340" t="s">
        <v>259</v>
      </c>
      <c r="D1340">
        <v>4535195</v>
      </c>
      <c r="E1340" t="s">
        <v>70</v>
      </c>
      <c r="F1340" t="s">
        <v>70</v>
      </c>
      <c r="H1340" s="35">
        <v>40370</v>
      </c>
      <c r="I1340" t="s">
        <v>110</v>
      </c>
      <c r="J1340">
        <v>-14</v>
      </c>
      <c r="K1340" t="s">
        <v>11</v>
      </c>
      <c r="M1340" t="s">
        <v>54</v>
      </c>
      <c r="N1340">
        <v>4450753</v>
      </c>
      <c r="O1340" t="s">
        <v>441</v>
      </c>
      <c r="P1340" s="35">
        <v>45178</v>
      </c>
      <c r="Q1340" t="s">
        <v>56</v>
      </c>
      <c r="R1340" s="35">
        <v>44812</v>
      </c>
      <c r="T1340" t="s">
        <v>63</v>
      </c>
      <c r="U1340">
        <v>500</v>
      </c>
      <c r="X1340">
        <v>5</v>
      </c>
      <c r="Y1340" t="s">
        <v>58</v>
      </c>
      <c r="AC1340" t="s">
        <v>59</v>
      </c>
      <c r="AL1340">
        <v>0</v>
      </c>
      <c r="AM1340">
        <v>0</v>
      </c>
    </row>
    <row r="1341" spans="1:39" x14ac:dyDescent="0.3">
      <c r="A1341">
        <v>1362582</v>
      </c>
      <c r="B1341" t="s">
        <v>1945</v>
      </c>
      <c r="C1341" t="s">
        <v>487</v>
      </c>
      <c r="D1341">
        <v>4532628</v>
      </c>
      <c r="E1341" t="s">
        <v>70</v>
      </c>
      <c r="F1341" t="s">
        <v>70</v>
      </c>
      <c r="H1341" s="35">
        <v>41377</v>
      </c>
      <c r="I1341" t="s">
        <v>66</v>
      </c>
      <c r="J1341">
        <v>-11</v>
      </c>
      <c r="K1341" t="s">
        <v>11</v>
      </c>
      <c r="M1341" t="s">
        <v>54</v>
      </c>
      <c r="N1341">
        <v>4450773</v>
      </c>
      <c r="O1341" t="s">
        <v>397</v>
      </c>
      <c r="P1341" s="35">
        <v>45192</v>
      </c>
      <c r="Q1341" t="s">
        <v>56</v>
      </c>
      <c r="R1341" s="35">
        <v>44481</v>
      </c>
      <c r="T1341" t="s">
        <v>63</v>
      </c>
      <c r="U1341">
        <v>506</v>
      </c>
      <c r="X1341">
        <v>5</v>
      </c>
      <c r="Y1341" t="s">
        <v>58</v>
      </c>
      <c r="AC1341" t="s">
        <v>59</v>
      </c>
      <c r="AL1341">
        <v>1</v>
      </c>
      <c r="AM1341">
        <v>1</v>
      </c>
    </row>
    <row r="1342" spans="1:39" x14ac:dyDescent="0.3">
      <c r="A1342">
        <v>1553562</v>
      </c>
      <c r="B1342" t="s">
        <v>1946</v>
      </c>
      <c r="C1342" t="s">
        <v>1947</v>
      </c>
      <c r="D1342">
        <v>4539506</v>
      </c>
      <c r="E1342" t="s">
        <v>53</v>
      </c>
      <c r="H1342" s="35">
        <v>42129</v>
      </c>
      <c r="I1342" t="s">
        <v>53</v>
      </c>
      <c r="J1342">
        <v>-9</v>
      </c>
      <c r="K1342" t="s">
        <v>11</v>
      </c>
      <c r="M1342" t="s">
        <v>54</v>
      </c>
      <c r="N1342">
        <v>4450410</v>
      </c>
      <c r="O1342" t="s">
        <v>81</v>
      </c>
      <c r="P1342" s="35">
        <v>45267</v>
      </c>
      <c r="Q1342" t="s">
        <v>56</v>
      </c>
      <c r="R1342" s="35">
        <v>45267</v>
      </c>
      <c r="T1342" t="s">
        <v>82</v>
      </c>
      <c r="U1342">
        <v>500</v>
      </c>
      <c r="X1342">
        <v>5</v>
      </c>
      <c r="Y1342" t="s">
        <v>58</v>
      </c>
      <c r="AC1342" t="s">
        <v>59</v>
      </c>
      <c r="AL1342">
        <v>0</v>
      </c>
      <c r="AM1342">
        <v>0</v>
      </c>
    </row>
    <row r="1343" spans="1:39" x14ac:dyDescent="0.3">
      <c r="A1343">
        <v>1543687</v>
      </c>
      <c r="B1343" t="s">
        <v>1946</v>
      </c>
      <c r="C1343" t="s">
        <v>1261</v>
      </c>
      <c r="D1343">
        <v>3736543</v>
      </c>
      <c r="E1343" t="s">
        <v>53</v>
      </c>
      <c r="H1343" s="35">
        <v>43083</v>
      </c>
      <c r="I1343" t="s">
        <v>53</v>
      </c>
      <c r="J1343">
        <v>-9</v>
      </c>
      <c r="K1343" t="s">
        <v>11</v>
      </c>
      <c r="M1343" t="s">
        <v>67</v>
      </c>
      <c r="N1343">
        <v>4370002</v>
      </c>
      <c r="O1343" t="s">
        <v>68</v>
      </c>
      <c r="P1343" s="35">
        <v>45235</v>
      </c>
      <c r="Q1343" t="s">
        <v>56</v>
      </c>
      <c r="R1343" s="35">
        <v>45235</v>
      </c>
      <c r="T1343" t="s">
        <v>63</v>
      </c>
      <c r="U1343">
        <v>500</v>
      </c>
      <c r="X1343">
        <v>5</v>
      </c>
      <c r="Y1343" t="s">
        <v>58</v>
      </c>
      <c r="AC1343" t="s">
        <v>59</v>
      </c>
      <c r="AL1343">
        <v>0</v>
      </c>
      <c r="AM1343">
        <v>0</v>
      </c>
    </row>
    <row r="1344" spans="1:39" x14ac:dyDescent="0.3">
      <c r="A1344">
        <v>1543660</v>
      </c>
      <c r="B1344" t="s">
        <v>1946</v>
      </c>
      <c r="C1344" t="s">
        <v>1948</v>
      </c>
      <c r="D1344">
        <v>3736540</v>
      </c>
      <c r="E1344" t="s">
        <v>53</v>
      </c>
      <c r="H1344" s="35">
        <v>41207</v>
      </c>
      <c r="I1344" t="s">
        <v>143</v>
      </c>
      <c r="J1344">
        <v>-12</v>
      </c>
      <c r="K1344" t="s">
        <v>11</v>
      </c>
      <c r="M1344" t="s">
        <v>67</v>
      </c>
      <c r="N1344">
        <v>4370002</v>
      </c>
      <c r="O1344" t="s">
        <v>68</v>
      </c>
      <c r="P1344" s="35">
        <v>45235</v>
      </c>
      <c r="Q1344" t="s">
        <v>56</v>
      </c>
      <c r="R1344" s="35">
        <v>45235</v>
      </c>
      <c r="T1344" t="s">
        <v>63</v>
      </c>
      <c r="U1344">
        <v>500</v>
      </c>
      <c r="X1344">
        <v>5</v>
      </c>
      <c r="Y1344" t="s">
        <v>58</v>
      </c>
      <c r="AC1344" t="s">
        <v>59</v>
      </c>
      <c r="AL1344">
        <v>0</v>
      </c>
      <c r="AM1344">
        <v>0</v>
      </c>
    </row>
    <row r="1345" spans="1:39" x14ac:dyDescent="0.3">
      <c r="A1345">
        <v>1543664</v>
      </c>
      <c r="B1345" t="s">
        <v>1946</v>
      </c>
      <c r="C1345" t="s">
        <v>1257</v>
      </c>
      <c r="D1345">
        <v>3736541</v>
      </c>
      <c r="E1345" t="s">
        <v>53</v>
      </c>
      <c r="H1345" s="35">
        <v>41891</v>
      </c>
      <c r="I1345" t="s">
        <v>85</v>
      </c>
      <c r="J1345">
        <v>-10</v>
      </c>
      <c r="K1345" t="s">
        <v>6</v>
      </c>
      <c r="M1345" t="s">
        <v>67</v>
      </c>
      <c r="N1345">
        <v>4370002</v>
      </c>
      <c r="O1345" t="s">
        <v>68</v>
      </c>
      <c r="P1345" s="35">
        <v>45235</v>
      </c>
      <c r="Q1345" t="s">
        <v>56</v>
      </c>
      <c r="R1345" s="35">
        <v>45235</v>
      </c>
      <c r="T1345" t="s">
        <v>63</v>
      </c>
      <c r="U1345">
        <v>500</v>
      </c>
      <c r="X1345">
        <v>5</v>
      </c>
      <c r="Y1345" t="s">
        <v>58</v>
      </c>
      <c r="AC1345" t="s">
        <v>59</v>
      </c>
      <c r="AL1345">
        <v>0</v>
      </c>
      <c r="AM1345">
        <v>0</v>
      </c>
    </row>
    <row r="1346" spans="1:39" x14ac:dyDescent="0.3">
      <c r="A1346">
        <v>1543684</v>
      </c>
      <c r="B1346" t="s">
        <v>1946</v>
      </c>
      <c r="C1346" t="s">
        <v>266</v>
      </c>
      <c r="D1346">
        <v>3736542</v>
      </c>
      <c r="E1346" t="s">
        <v>53</v>
      </c>
      <c r="H1346" s="35">
        <v>41685</v>
      </c>
      <c r="I1346" t="s">
        <v>85</v>
      </c>
      <c r="J1346">
        <v>-10</v>
      </c>
      <c r="K1346" t="s">
        <v>6</v>
      </c>
      <c r="M1346" t="s">
        <v>67</v>
      </c>
      <c r="N1346">
        <v>4370002</v>
      </c>
      <c r="O1346" t="s">
        <v>68</v>
      </c>
      <c r="P1346" s="35">
        <v>45235</v>
      </c>
      <c r="Q1346" t="s">
        <v>56</v>
      </c>
      <c r="R1346" s="35">
        <v>45235</v>
      </c>
      <c r="T1346" t="s">
        <v>63</v>
      </c>
      <c r="U1346">
        <v>500</v>
      </c>
      <c r="X1346">
        <v>5</v>
      </c>
      <c r="Y1346" t="s">
        <v>58</v>
      </c>
      <c r="AC1346" t="s">
        <v>59</v>
      </c>
      <c r="AL1346">
        <v>0</v>
      </c>
      <c r="AM1346">
        <v>0</v>
      </c>
    </row>
    <row r="1347" spans="1:39" x14ac:dyDescent="0.3">
      <c r="A1347">
        <v>1543964</v>
      </c>
      <c r="B1347" t="s">
        <v>1949</v>
      </c>
      <c r="C1347" t="s">
        <v>121</v>
      </c>
      <c r="D1347">
        <v>3736566</v>
      </c>
      <c r="E1347" t="s">
        <v>53</v>
      </c>
      <c r="H1347" s="35">
        <v>42227</v>
      </c>
      <c r="I1347" t="s">
        <v>53</v>
      </c>
      <c r="J1347">
        <v>-9</v>
      </c>
      <c r="K1347" t="s">
        <v>11</v>
      </c>
      <c r="M1347" t="s">
        <v>67</v>
      </c>
      <c r="N1347">
        <v>4370002</v>
      </c>
      <c r="O1347" t="s">
        <v>68</v>
      </c>
      <c r="P1347" s="35">
        <v>45236</v>
      </c>
      <c r="Q1347" t="s">
        <v>56</v>
      </c>
      <c r="R1347" s="35">
        <v>45236</v>
      </c>
      <c r="T1347" t="s">
        <v>63</v>
      </c>
      <c r="U1347">
        <v>500</v>
      </c>
      <c r="X1347">
        <v>5</v>
      </c>
      <c r="Y1347" t="s">
        <v>58</v>
      </c>
      <c r="AC1347" t="s">
        <v>59</v>
      </c>
      <c r="AL1347">
        <v>0</v>
      </c>
      <c r="AM1347">
        <v>0</v>
      </c>
    </row>
    <row r="1348" spans="1:39" x14ac:dyDescent="0.3">
      <c r="A1348">
        <v>1543962</v>
      </c>
      <c r="B1348" t="s">
        <v>1949</v>
      </c>
      <c r="C1348" t="s">
        <v>101</v>
      </c>
      <c r="D1348">
        <v>3736565</v>
      </c>
      <c r="E1348" t="s">
        <v>53</v>
      </c>
      <c r="H1348" s="35">
        <v>42282</v>
      </c>
      <c r="I1348" t="s">
        <v>53</v>
      </c>
      <c r="J1348">
        <v>-9</v>
      </c>
      <c r="K1348" t="s">
        <v>11</v>
      </c>
      <c r="M1348" t="s">
        <v>67</v>
      </c>
      <c r="N1348">
        <v>4370002</v>
      </c>
      <c r="O1348" t="s">
        <v>68</v>
      </c>
      <c r="P1348" s="35">
        <v>45236</v>
      </c>
      <c r="Q1348" t="s">
        <v>56</v>
      </c>
      <c r="R1348" s="35">
        <v>45236</v>
      </c>
      <c r="T1348" t="s">
        <v>63</v>
      </c>
      <c r="U1348">
        <v>500</v>
      </c>
      <c r="X1348">
        <v>5</v>
      </c>
      <c r="Y1348" t="s">
        <v>58</v>
      </c>
      <c r="AC1348" t="s">
        <v>59</v>
      </c>
      <c r="AL1348">
        <v>0</v>
      </c>
      <c r="AM1348">
        <v>0</v>
      </c>
    </row>
    <row r="1349" spans="1:39" x14ac:dyDescent="0.3">
      <c r="A1349">
        <v>1516677</v>
      </c>
      <c r="B1349" t="s">
        <v>1950</v>
      </c>
      <c r="C1349" t="s">
        <v>1871</v>
      </c>
      <c r="D1349">
        <v>4538142</v>
      </c>
      <c r="E1349" t="s">
        <v>70</v>
      </c>
      <c r="H1349" s="35">
        <v>40586</v>
      </c>
      <c r="I1349" t="s">
        <v>90</v>
      </c>
      <c r="J1349">
        <v>-13</v>
      </c>
      <c r="K1349" t="s">
        <v>11</v>
      </c>
      <c r="M1349" t="s">
        <v>54</v>
      </c>
      <c r="N1349">
        <v>4450210</v>
      </c>
      <c r="O1349" t="s">
        <v>416</v>
      </c>
      <c r="P1349" s="35">
        <v>45267</v>
      </c>
      <c r="Q1349" t="s">
        <v>56</v>
      </c>
      <c r="R1349" s="35">
        <v>45189</v>
      </c>
      <c r="T1349" t="s">
        <v>63</v>
      </c>
      <c r="U1349">
        <v>500</v>
      </c>
      <c r="X1349">
        <v>5</v>
      </c>
      <c r="Y1349" t="s">
        <v>58</v>
      </c>
      <c r="AC1349" t="s">
        <v>59</v>
      </c>
      <c r="AL1349">
        <v>1</v>
      </c>
      <c r="AM1349">
        <v>1</v>
      </c>
    </row>
    <row r="1350" spans="1:39" x14ac:dyDescent="0.3">
      <c r="A1350">
        <v>1359119</v>
      </c>
      <c r="B1350" t="s">
        <v>1951</v>
      </c>
      <c r="C1350" t="s">
        <v>487</v>
      </c>
      <c r="D1350">
        <v>2816113</v>
      </c>
      <c r="E1350" t="s">
        <v>70</v>
      </c>
      <c r="F1350" t="s">
        <v>70</v>
      </c>
      <c r="H1350" s="35">
        <v>41314</v>
      </c>
      <c r="I1350" t="s">
        <v>66</v>
      </c>
      <c r="J1350">
        <v>-11</v>
      </c>
      <c r="K1350" t="s">
        <v>11</v>
      </c>
      <c r="M1350" t="s">
        <v>69</v>
      </c>
      <c r="N1350">
        <v>4280202</v>
      </c>
      <c r="O1350" t="s">
        <v>850</v>
      </c>
      <c r="P1350" s="35">
        <v>45195</v>
      </c>
      <c r="Q1350" t="s">
        <v>56</v>
      </c>
      <c r="R1350" s="35">
        <v>44475</v>
      </c>
      <c r="T1350" t="s">
        <v>63</v>
      </c>
      <c r="U1350">
        <v>601</v>
      </c>
      <c r="X1350">
        <v>6</v>
      </c>
      <c r="Y1350" t="s">
        <v>58</v>
      </c>
      <c r="AC1350" t="s">
        <v>59</v>
      </c>
      <c r="AL1350">
        <v>0</v>
      </c>
      <c r="AM1350">
        <v>0</v>
      </c>
    </row>
    <row r="1351" spans="1:39" x14ac:dyDescent="0.3">
      <c r="A1351">
        <v>1527949</v>
      </c>
      <c r="B1351" t="s">
        <v>1952</v>
      </c>
      <c r="C1351" t="s">
        <v>636</v>
      </c>
      <c r="D1351">
        <v>4538298</v>
      </c>
      <c r="E1351" t="s">
        <v>53</v>
      </c>
      <c r="H1351" s="35">
        <v>42419</v>
      </c>
      <c r="I1351" t="s">
        <v>53</v>
      </c>
      <c r="J1351">
        <v>-9</v>
      </c>
      <c r="K1351" t="s">
        <v>6</v>
      </c>
      <c r="M1351" t="s">
        <v>54</v>
      </c>
      <c r="N1351">
        <v>4450773</v>
      </c>
      <c r="O1351" t="s">
        <v>397</v>
      </c>
      <c r="P1351" s="35">
        <v>45201</v>
      </c>
      <c r="Q1351" t="s">
        <v>56</v>
      </c>
      <c r="R1351" s="35">
        <v>45201</v>
      </c>
      <c r="T1351" t="s">
        <v>63</v>
      </c>
      <c r="U1351">
        <v>500</v>
      </c>
      <c r="X1351">
        <v>5</v>
      </c>
      <c r="Y1351" t="s">
        <v>58</v>
      </c>
      <c r="AC1351" t="s">
        <v>59</v>
      </c>
      <c r="AL1351">
        <v>0</v>
      </c>
      <c r="AM1351">
        <v>0</v>
      </c>
    </row>
    <row r="1352" spans="1:39" x14ac:dyDescent="0.3">
      <c r="A1352">
        <v>1527944</v>
      </c>
      <c r="B1352" t="s">
        <v>1952</v>
      </c>
      <c r="C1352" t="s">
        <v>410</v>
      </c>
      <c r="D1352">
        <v>4538297</v>
      </c>
      <c r="E1352" t="s">
        <v>53</v>
      </c>
      <c r="H1352" s="35">
        <v>41270</v>
      </c>
      <c r="I1352" t="s">
        <v>143</v>
      </c>
      <c r="J1352">
        <v>-12</v>
      </c>
      <c r="K1352" t="s">
        <v>11</v>
      </c>
      <c r="M1352" t="s">
        <v>54</v>
      </c>
      <c r="N1352">
        <v>4450773</v>
      </c>
      <c r="O1352" t="s">
        <v>397</v>
      </c>
      <c r="P1352" s="35">
        <v>45201</v>
      </c>
      <c r="Q1352" t="s">
        <v>56</v>
      </c>
      <c r="R1352" s="35">
        <v>45201</v>
      </c>
      <c r="T1352" t="s">
        <v>63</v>
      </c>
      <c r="U1352">
        <v>500</v>
      </c>
      <c r="X1352">
        <v>5</v>
      </c>
      <c r="Y1352" t="s">
        <v>58</v>
      </c>
      <c r="AC1352" t="s">
        <v>59</v>
      </c>
      <c r="AL1352">
        <v>0</v>
      </c>
      <c r="AM1352">
        <v>0</v>
      </c>
    </row>
    <row r="1353" spans="1:39" x14ac:dyDescent="0.3">
      <c r="A1353">
        <v>1282358</v>
      </c>
      <c r="B1353" t="s">
        <v>1953</v>
      </c>
      <c r="C1353" t="s">
        <v>491</v>
      </c>
      <c r="D1353">
        <v>3731576</v>
      </c>
      <c r="E1353" t="s">
        <v>70</v>
      </c>
      <c r="H1353" s="35">
        <v>39792</v>
      </c>
      <c r="I1353" t="s">
        <v>98</v>
      </c>
      <c r="J1353">
        <v>-16</v>
      </c>
      <c r="K1353" t="s">
        <v>11</v>
      </c>
      <c r="M1353" t="s">
        <v>67</v>
      </c>
      <c r="N1353">
        <v>4370464</v>
      </c>
      <c r="O1353" t="s">
        <v>145</v>
      </c>
      <c r="P1353" s="35">
        <v>45310</v>
      </c>
      <c r="Q1353" t="s">
        <v>56</v>
      </c>
      <c r="R1353" s="35">
        <v>43741</v>
      </c>
      <c r="S1353" s="35">
        <v>45169</v>
      </c>
      <c r="T1353" t="s">
        <v>57</v>
      </c>
      <c r="U1353">
        <v>500</v>
      </c>
      <c r="X1353">
        <v>5</v>
      </c>
      <c r="Y1353" t="s">
        <v>58</v>
      </c>
      <c r="AC1353" t="s">
        <v>59</v>
      </c>
      <c r="AL1353">
        <v>0</v>
      </c>
      <c r="AM1353">
        <v>0</v>
      </c>
    </row>
    <row r="1354" spans="1:39" x14ac:dyDescent="0.3">
      <c r="A1354">
        <v>956054</v>
      </c>
      <c r="B1354" t="s">
        <v>1954</v>
      </c>
      <c r="C1354" t="s">
        <v>104</v>
      </c>
      <c r="D1354">
        <v>3725092</v>
      </c>
      <c r="E1354" t="s">
        <v>70</v>
      </c>
      <c r="F1354" t="s">
        <v>70</v>
      </c>
      <c r="H1354" s="35">
        <v>38807</v>
      </c>
      <c r="I1354" t="s">
        <v>94</v>
      </c>
      <c r="J1354">
        <v>-18</v>
      </c>
      <c r="K1354" t="s">
        <v>11</v>
      </c>
      <c r="M1354" t="s">
        <v>67</v>
      </c>
      <c r="N1354">
        <v>4370146</v>
      </c>
      <c r="O1354" t="s">
        <v>408</v>
      </c>
      <c r="P1354" s="35">
        <v>45183</v>
      </c>
      <c r="Q1354" t="s">
        <v>56</v>
      </c>
      <c r="R1354" s="35">
        <v>41536</v>
      </c>
      <c r="T1354" t="s">
        <v>63</v>
      </c>
      <c r="U1354">
        <v>961</v>
      </c>
      <c r="X1354">
        <v>9</v>
      </c>
      <c r="Y1354" t="s">
        <v>58</v>
      </c>
      <c r="AC1354" t="s">
        <v>59</v>
      </c>
      <c r="AL1354">
        <v>0</v>
      </c>
      <c r="AM1354">
        <v>0</v>
      </c>
    </row>
    <row r="1355" spans="1:39" x14ac:dyDescent="0.3">
      <c r="A1355">
        <v>1326314</v>
      </c>
      <c r="B1355" t="s">
        <v>1955</v>
      </c>
      <c r="C1355" t="s">
        <v>1170</v>
      </c>
      <c r="D1355">
        <v>4114626</v>
      </c>
      <c r="E1355" t="s">
        <v>53</v>
      </c>
      <c r="F1355" t="s">
        <v>53</v>
      </c>
      <c r="H1355" s="35">
        <v>40444</v>
      </c>
      <c r="I1355" t="s">
        <v>110</v>
      </c>
      <c r="J1355">
        <v>-14</v>
      </c>
      <c r="K1355" t="s">
        <v>6</v>
      </c>
      <c r="M1355" t="s">
        <v>181</v>
      </c>
      <c r="N1355">
        <v>4410729</v>
      </c>
      <c r="O1355" t="s">
        <v>460</v>
      </c>
      <c r="P1355" s="35">
        <v>45178</v>
      </c>
      <c r="Q1355" t="s">
        <v>56</v>
      </c>
      <c r="R1355" s="35">
        <v>44112</v>
      </c>
      <c r="S1355" s="35">
        <v>45175</v>
      </c>
      <c r="T1355" t="s">
        <v>57</v>
      </c>
      <c r="U1355">
        <v>500</v>
      </c>
      <c r="X1355">
        <v>5</v>
      </c>
      <c r="Y1355" t="s">
        <v>58</v>
      </c>
      <c r="AC1355" t="s">
        <v>59</v>
      </c>
      <c r="AL1355">
        <v>0</v>
      </c>
      <c r="AM1355">
        <v>0</v>
      </c>
    </row>
    <row r="1356" spans="1:39" x14ac:dyDescent="0.3">
      <c r="A1356">
        <v>1521577</v>
      </c>
      <c r="B1356" t="s">
        <v>1956</v>
      </c>
      <c r="C1356" t="s">
        <v>331</v>
      </c>
      <c r="D1356">
        <v>3611356</v>
      </c>
      <c r="E1356" t="s">
        <v>76</v>
      </c>
      <c r="H1356" s="35">
        <v>42167</v>
      </c>
      <c r="I1356" t="s">
        <v>53</v>
      </c>
      <c r="J1356">
        <v>-9</v>
      </c>
      <c r="K1356" t="s">
        <v>11</v>
      </c>
      <c r="M1356" t="s">
        <v>77</v>
      </c>
      <c r="N1356">
        <v>4360002</v>
      </c>
      <c r="O1356" t="s">
        <v>78</v>
      </c>
      <c r="P1356" s="35">
        <v>45195</v>
      </c>
      <c r="Q1356" t="s">
        <v>56</v>
      </c>
      <c r="R1356" s="35">
        <v>45195</v>
      </c>
      <c r="T1356" t="s">
        <v>63</v>
      </c>
      <c r="U1356">
        <v>500</v>
      </c>
      <c r="X1356">
        <v>5</v>
      </c>
      <c r="Y1356" t="s">
        <v>58</v>
      </c>
      <c r="AC1356" t="s">
        <v>59</v>
      </c>
      <c r="AL1356">
        <v>0</v>
      </c>
      <c r="AM1356">
        <v>0</v>
      </c>
    </row>
    <row r="1357" spans="1:39" x14ac:dyDescent="0.3">
      <c r="A1357">
        <v>1522033</v>
      </c>
      <c r="B1357" t="s">
        <v>1956</v>
      </c>
      <c r="C1357" t="s">
        <v>1957</v>
      </c>
      <c r="D1357">
        <v>3611427</v>
      </c>
      <c r="E1357" t="s">
        <v>76</v>
      </c>
      <c r="H1357" s="35">
        <v>41498</v>
      </c>
      <c r="I1357" t="s">
        <v>66</v>
      </c>
      <c r="J1357">
        <v>-11</v>
      </c>
      <c r="K1357" t="s">
        <v>6</v>
      </c>
      <c r="M1357" t="s">
        <v>77</v>
      </c>
      <c r="N1357">
        <v>4360002</v>
      </c>
      <c r="O1357" t="s">
        <v>78</v>
      </c>
      <c r="P1357" s="35">
        <v>45195</v>
      </c>
      <c r="Q1357" t="s">
        <v>56</v>
      </c>
      <c r="R1357" s="35">
        <v>45195</v>
      </c>
      <c r="T1357" t="s">
        <v>63</v>
      </c>
      <c r="U1357">
        <v>500</v>
      </c>
      <c r="X1357">
        <v>5</v>
      </c>
      <c r="Y1357" t="s">
        <v>58</v>
      </c>
      <c r="AC1357" t="s">
        <v>59</v>
      </c>
      <c r="AL1357">
        <v>0</v>
      </c>
      <c r="AM1357">
        <v>0</v>
      </c>
    </row>
    <row r="1358" spans="1:39" x14ac:dyDescent="0.3">
      <c r="A1358">
        <v>1471696</v>
      </c>
      <c r="B1358" t="s">
        <v>1958</v>
      </c>
      <c r="C1358" t="s">
        <v>1093</v>
      </c>
      <c r="D1358">
        <v>3734866</v>
      </c>
      <c r="E1358" t="s">
        <v>53</v>
      </c>
      <c r="F1358" t="s">
        <v>53</v>
      </c>
      <c r="H1358" s="35">
        <v>42835</v>
      </c>
      <c r="I1358" t="s">
        <v>53</v>
      </c>
      <c r="J1358">
        <v>-9</v>
      </c>
      <c r="K1358" t="s">
        <v>11</v>
      </c>
      <c r="M1358" t="s">
        <v>67</v>
      </c>
      <c r="N1358">
        <v>4370038</v>
      </c>
      <c r="O1358" t="s">
        <v>427</v>
      </c>
      <c r="P1358" s="35">
        <v>45229</v>
      </c>
      <c r="Q1358" t="s">
        <v>56</v>
      </c>
      <c r="R1358" s="35">
        <v>44953</v>
      </c>
      <c r="T1358" t="s">
        <v>63</v>
      </c>
      <c r="U1358">
        <v>500</v>
      </c>
      <c r="X1358">
        <v>5</v>
      </c>
      <c r="Y1358" t="s">
        <v>58</v>
      </c>
      <c r="AC1358" t="s">
        <v>59</v>
      </c>
      <c r="AL1358">
        <v>0</v>
      </c>
      <c r="AM1358">
        <v>0</v>
      </c>
    </row>
    <row r="1359" spans="1:39" x14ac:dyDescent="0.3">
      <c r="A1359">
        <v>1511038</v>
      </c>
      <c r="B1359" t="s">
        <v>1960</v>
      </c>
      <c r="C1359" t="s">
        <v>1961</v>
      </c>
      <c r="D1359">
        <v>4538056</v>
      </c>
      <c r="E1359" t="s">
        <v>53</v>
      </c>
      <c r="H1359" s="35">
        <v>41807</v>
      </c>
      <c r="I1359" t="s">
        <v>85</v>
      </c>
      <c r="J1359">
        <v>-10</v>
      </c>
      <c r="K1359" t="s">
        <v>11</v>
      </c>
      <c r="M1359" t="s">
        <v>54</v>
      </c>
      <c r="N1359">
        <v>4450417</v>
      </c>
      <c r="O1359" t="s">
        <v>160</v>
      </c>
      <c r="P1359" s="35">
        <v>45182</v>
      </c>
      <c r="Q1359" t="s">
        <v>56</v>
      </c>
      <c r="R1359" s="35">
        <v>45182</v>
      </c>
      <c r="T1359" t="s">
        <v>63</v>
      </c>
      <c r="U1359">
        <v>500</v>
      </c>
      <c r="X1359">
        <v>5</v>
      </c>
      <c r="Y1359" t="s">
        <v>58</v>
      </c>
      <c r="AC1359" t="s">
        <v>59</v>
      </c>
      <c r="AL1359">
        <v>0</v>
      </c>
      <c r="AM1359">
        <v>0</v>
      </c>
    </row>
    <row r="1360" spans="1:39" x14ac:dyDescent="0.3">
      <c r="A1360">
        <v>1302206</v>
      </c>
      <c r="B1360" t="s">
        <v>1962</v>
      </c>
      <c r="C1360" t="s">
        <v>687</v>
      </c>
      <c r="D1360">
        <v>4114431</v>
      </c>
      <c r="E1360" t="s">
        <v>70</v>
      </c>
      <c r="F1360" t="s">
        <v>70</v>
      </c>
      <c r="H1360" s="35">
        <v>40134</v>
      </c>
      <c r="I1360" t="s">
        <v>102</v>
      </c>
      <c r="J1360">
        <v>-15</v>
      </c>
      <c r="K1360" t="s">
        <v>11</v>
      </c>
      <c r="M1360" t="s">
        <v>181</v>
      </c>
      <c r="N1360">
        <v>4410726</v>
      </c>
      <c r="O1360" t="s">
        <v>389</v>
      </c>
      <c r="P1360" s="35">
        <v>45175</v>
      </c>
      <c r="Q1360" t="s">
        <v>56</v>
      </c>
      <c r="R1360" s="35">
        <v>43803</v>
      </c>
      <c r="T1360" t="s">
        <v>63</v>
      </c>
      <c r="U1360">
        <v>632</v>
      </c>
      <c r="X1360">
        <v>6</v>
      </c>
      <c r="Y1360" t="s">
        <v>58</v>
      </c>
      <c r="AC1360" t="s">
        <v>59</v>
      </c>
      <c r="AL1360">
        <v>0</v>
      </c>
      <c r="AM1360">
        <v>0</v>
      </c>
    </row>
    <row r="1361" spans="1:39" x14ac:dyDescent="0.3">
      <c r="A1361">
        <v>1462459</v>
      </c>
      <c r="B1361" t="s">
        <v>1963</v>
      </c>
      <c r="C1361" t="s">
        <v>1152</v>
      </c>
      <c r="D1361">
        <v>4115716</v>
      </c>
      <c r="E1361" t="s">
        <v>53</v>
      </c>
      <c r="F1361" t="s">
        <v>53</v>
      </c>
      <c r="H1361" s="35">
        <v>43427</v>
      </c>
      <c r="I1361" t="s">
        <v>53</v>
      </c>
      <c r="J1361">
        <v>-9</v>
      </c>
      <c r="K1361" t="s">
        <v>11</v>
      </c>
      <c r="M1361" t="s">
        <v>181</v>
      </c>
      <c r="N1361">
        <v>4410697</v>
      </c>
      <c r="O1361" t="s">
        <v>423</v>
      </c>
      <c r="P1361" s="35">
        <v>45200</v>
      </c>
      <c r="Q1361" t="s">
        <v>56</v>
      </c>
      <c r="R1361" s="35">
        <v>44893</v>
      </c>
      <c r="T1361" t="s">
        <v>63</v>
      </c>
      <c r="U1361">
        <v>500</v>
      </c>
      <c r="X1361">
        <v>5</v>
      </c>
      <c r="Y1361" t="s">
        <v>58</v>
      </c>
      <c r="AC1361" t="s">
        <v>59</v>
      </c>
      <c r="AL1361">
        <v>0</v>
      </c>
      <c r="AM1361">
        <v>0</v>
      </c>
    </row>
    <row r="1362" spans="1:39" x14ac:dyDescent="0.3">
      <c r="A1362">
        <v>1528027</v>
      </c>
      <c r="B1362" t="s">
        <v>1964</v>
      </c>
      <c r="C1362" t="s">
        <v>1965</v>
      </c>
      <c r="D1362">
        <v>2816919</v>
      </c>
      <c r="E1362" t="s">
        <v>70</v>
      </c>
      <c r="H1362" s="35">
        <v>40785</v>
      </c>
      <c r="I1362" t="s">
        <v>90</v>
      </c>
      <c r="J1362">
        <v>-13</v>
      </c>
      <c r="K1362" t="s">
        <v>11</v>
      </c>
      <c r="M1362" t="s">
        <v>69</v>
      </c>
      <c r="N1362">
        <v>4280202</v>
      </c>
      <c r="O1362" t="s">
        <v>850</v>
      </c>
      <c r="P1362" s="35">
        <v>45201</v>
      </c>
      <c r="Q1362" t="s">
        <v>56</v>
      </c>
      <c r="R1362" s="35">
        <v>45201</v>
      </c>
      <c r="T1362" t="s">
        <v>63</v>
      </c>
      <c r="U1362">
        <v>500</v>
      </c>
      <c r="X1362">
        <v>5</v>
      </c>
      <c r="Y1362" t="s">
        <v>58</v>
      </c>
      <c r="AC1362" t="s">
        <v>59</v>
      </c>
      <c r="AL1362">
        <v>0</v>
      </c>
      <c r="AM1362">
        <v>0</v>
      </c>
    </row>
    <row r="1363" spans="1:39" x14ac:dyDescent="0.3">
      <c r="A1363">
        <v>1563131</v>
      </c>
      <c r="B1363" t="s">
        <v>5391</v>
      </c>
      <c r="C1363" t="s">
        <v>5392</v>
      </c>
      <c r="D1363">
        <v>1811507</v>
      </c>
      <c r="E1363" t="s">
        <v>76</v>
      </c>
      <c r="H1363" s="35">
        <v>39566</v>
      </c>
      <c r="I1363" t="s">
        <v>98</v>
      </c>
      <c r="J1363">
        <v>-16</v>
      </c>
      <c r="K1363" t="s">
        <v>6</v>
      </c>
      <c r="M1363" t="s">
        <v>71</v>
      </c>
      <c r="N1363">
        <v>4180696</v>
      </c>
      <c r="O1363" t="s">
        <v>137</v>
      </c>
      <c r="P1363" s="35">
        <v>45329</v>
      </c>
      <c r="Q1363" t="s">
        <v>56</v>
      </c>
      <c r="R1363" s="35">
        <v>45329</v>
      </c>
      <c r="T1363" t="s">
        <v>63</v>
      </c>
      <c r="U1363">
        <v>500</v>
      </c>
      <c r="X1363">
        <v>5</v>
      </c>
      <c r="Y1363" t="s">
        <v>58</v>
      </c>
      <c r="AC1363" t="s">
        <v>59</v>
      </c>
      <c r="AL1363">
        <v>0</v>
      </c>
      <c r="AM1363">
        <v>0</v>
      </c>
    </row>
    <row r="1364" spans="1:39" x14ac:dyDescent="0.3">
      <c r="A1364">
        <v>1368961</v>
      </c>
      <c r="B1364" t="s">
        <v>1966</v>
      </c>
      <c r="C1364" t="s">
        <v>1967</v>
      </c>
      <c r="D1364">
        <v>2816182</v>
      </c>
      <c r="E1364" t="s">
        <v>70</v>
      </c>
      <c r="F1364" t="s">
        <v>70</v>
      </c>
      <c r="H1364" s="35">
        <v>39256</v>
      </c>
      <c r="I1364" t="s">
        <v>125</v>
      </c>
      <c r="J1364">
        <v>-17</v>
      </c>
      <c r="K1364" t="s">
        <v>11</v>
      </c>
      <c r="M1364" t="s">
        <v>69</v>
      </c>
      <c r="N1364">
        <v>4280404</v>
      </c>
      <c r="O1364" t="s">
        <v>477</v>
      </c>
      <c r="P1364" s="35">
        <v>45194</v>
      </c>
      <c r="Q1364" t="s">
        <v>56</v>
      </c>
      <c r="R1364" s="35">
        <v>44491</v>
      </c>
      <c r="T1364" t="s">
        <v>63</v>
      </c>
      <c r="U1364">
        <v>500</v>
      </c>
      <c r="X1364">
        <v>5</v>
      </c>
      <c r="Y1364" t="s">
        <v>58</v>
      </c>
      <c r="AC1364" t="s">
        <v>59</v>
      </c>
      <c r="AL1364">
        <v>0</v>
      </c>
      <c r="AM1364">
        <v>0</v>
      </c>
    </row>
    <row r="1365" spans="1:39" x14ac:dyDescent="0.3">
      <c r="A1365">
        <v>1392453</v>
      </c>
      <c r="B1365" t="s">
        <v>1968</v>
      </c>
      <c r="C1365" t="s">
        <v>1969</v>
      </c>
      <c r="D1365">
        <v>4532997</v>
      </c>
      <c r="E1365" t="s">
        <v>53</v>
      </c>
      <c r="H1365" s="35">
        <v>40024</v>
      </c>
      <c r="I1365" t="s">
        <v>102</v>
      </c>
      <c r="J1365">
        <v>-15</v>
      </c>
      <c r="K1365" t="s">
        <v>11</v>
      </c>
      <c r="M1365" t="s">
        <v>54</v>
      </c>
      <c r="N1365">
        <v>4450026</v>
      </c>
      <c r="O1365" t="s">
        <v>62</v>
      </c>
      <c r="P1365" s="35">
        <v>45180</v>
      </c>
      <c r="Q1365" t="s">
        <v>56</v>
      </c>
      <c r="R1365" s="35">
        <v>44611</v>
      </c>
      <c r="T1365" t="s">
        <v>63</v>
      </c>
      <c r="U1365">
        <v>500</v>
      </c>
      <c r="X1365">
        <v>5</v>
      </c>
      <c r="Y1365" t="s">
        <v>58</v>
      </c>
      <c r="AC1365" t="s">
        <v>59</v>
      </c>
      <c r="AL1365">
        <v>0</v>
      </c>
      <c r="AM1365">
        <v>0</v>
      </c>
    </row>
    <row r="1366" spans="1:39" x14ac:dyDescent="0.3">
      <c r="A1366">
        <v>1360439</v>
      </c>
      <c r="B1366" t="s">
        <v>1970</v>
      </c>
      <c r="C1366" t="s">
        <v>1971</v>
      </c>
      <c r="D1366">
        <v>369965</v>
      </c>
      <c r="E1366" t="s">
        <v>70</v>
      </c>
      <c r="F1366" t="s">
        <v>70</v>
      </c>
      <c r="H1366" s="35">
        <v>39913</v>
      </c>
      <c r="I1366" t="s">
        <v>102</v>
      </c>
      <c r="J1366">
        <v>-15</v>
      </c>
      <c r="K1366" t="s">
        <v>11</v>
      </c>
      <c r="M1366" t="s">
        <v>77</v>
      </c>
      <c r="N1366">
        <v>4360726</v>
      </c>
      <c r="O1366" t="s">
        <v>537</v>
      </c>
      <c r="P1366" s="35">
        <v>45181</v>
      </c>
      <c r="Q1366" t="s">
        <v>56</v>
      </c>
      <c r="R1366" s="35">
        <v>44476</v>
      </c>
      <c r="T1366" t="s">
        <v>63</v>
      </c>
      <c r="U1366">
        <v>934</v>
      </c>
      <c r="X1366">
        <v>9</v>
      </c>
      <c r="Y1366" t="s">
        <v>58</v>
      </c>
      <c r="AC1366" t="s">
        <v>59</v>
      </c>
      <c r="AL1366">
        <v>0</v>
      </c>
      <c r="AM1366">
        <v>0</v>
      </c>
    </row>
    <row r="1367" spans="1:39" x14ac:dyDescent="0.3">
      <c r="A1367">
        <v>1511309</v>
      </c>
      <c r="B1367" t="s">
        <v>1972</v>
      </c>
      <c r="C1367" t="s">
        <v>1000</v>
      </c>
      <c r="D1367">
        <v>3736020</v>
      </c>
      <c r="E1367" t="s">
        <v>53</v>
      </c>
      <c r="H1367" s="35">
        <v>41044</v>
      </c>
      <c r="I1367" t="s">
        <v>143</v>
      </c>
      <c r="J1367">
        <v>-12</v>
      </c>
      <c r="K1367" t="s">
        <v>11</v>
      </c>
      <c r="M1367" t="s">
        <v>67</v>
      </c>
      <c r="N1367">
        <v>4370002</v>
      </c>
      <c r="O1367" t="s">
        <v>68</v>
      </c>
      <c r="P1367" s="35">
        <v>45182</v>
      </c>
      <c r="Q1367" t="s">
        <v>56</v>
      </c>
      <c r="R1367" s="35">
        <v>45182</v>
      </c>
      <c r="T1367" t="s">
        <v>63</v>
      </c>
      <c r="U1367">
        <v>500</v>
      </c>
      <c r="X1367">
        <v>5</v>
      </c>
      <c r="Y1367" t="s">
        <v>58</v>
      </c>
      <c r="AC1367" t="s">
        <v>59</v>
      </c>
      <c r="AL1367">
        <v>0</v>
      </c>
      <c r="AM1367">
        <v>0</v>
      </c>
    </row>
    <row r="1368" spans="1:39" x14ac:dyDescent="0.3">
      <c r="A1368">
        <v>1421492</v>
      </c>
      <c r="B1368" t="s">
        <v>1973</v>
      </c>
      <c r="C1368" t="s">
        <v>1974</v>
      </c>
      <c r="D1368">
        <v>4535210</v>
      </c>
      <c r="E1368" t="s">
        <v>70</v>
      </c>
      <c r="F1368" t="s">
        <v>53</v>
      </c>
      <c r="H1368" s="35">
        <v>40647</v>
      </c>
      <c r="I1368" t="s">
        <v>90</v>
      </c>
      <c r="J1368">
        <v>-13</v>
      </c>
      <c r="K1368" t="s">
        <v>11</v>
      </c>
      <c r="M1368" t="s">
        <v>54</v>
      </c>
      <c r="N1368">
        <v>4450759</v>
      </c>
      <c r="O1368" t="s">
        <v>499</v>
      </c>
      <c r="P1368" s="35">
        <v>45192</v>
      </c>
      <c r="Q1368" t="s">
        <v>56</v>
      </c>
      <c r="R1368" s="35">
        <v>44814</v>
      </c>
      <c r="T1368" t="s">
        <v>63</v>
      </c>
      <c r="U1368">
        <v>500</v>
      </c>
      <c r="X1368">
        <v>5</v>
      </c>
      <c r="Y1368" t="s">
        <v>58</v>
      </c>
      <c r="AC1368" t="s">
        <v>59</v>
      </c>
      <c r="AL1368">
        <v>1</v>
      </c>
      <c r="AM1368">
        <v>1</v>
      </c>
    </row>
    <row r="1369" spans="1:39" x14ac:dyDescent="0.3">
      <c r="A1369">
        <v>1421490</v>
      </c>
      <c r="B1369" t="s">
        <v>1973</v>
      </c>
      <c r="C1369" t="s">
        <v>1230</v>
      </c>
      <c r="D1369">
        <v>4535209</v>
      </c>
      <c r="E1369" t="s">
        <v>53</v>
      </c>
      <c r="F1369" t="s">
        <v>53</v>
      </c>
      <c r="H1369" s="35">
        <v>41115</v>
      </c>
      <c r="I1369" t="s">
        <v>143</v>
      </c>
      <c r="J1369">
        <v>-12</v>
      </c>
      <c r="K1369" t="s">
        <v>11</v>
      </c>
      <c r="M1369" t="s">
        <v>54</v>
      </c>
      <c r="N1369">
        <v>4450759</v>
      </c>
      <c r="O1369" t="s">
        <v>499</v>
      </c>
      <c r="P1369" s="35">
        <v>45192</v>
      </c>
      <c r="Q1369" t="s">
        <v>56</v>
      </c>
      <c r="R1369" s="35">
        <v>44814</v>
      </c>
      <c r="T1369" t="s">
        <v>63</v>
      </c>
      <c r="U1369">
        <v>500</v>
      </c>
      <c r="X1369">
        <v>5</v>
      </c>
      <c r="Y1369" t="s">
        <v>58</v>
      </c>
      <c r="AC1369" t="s">
        <v>59</v>
      </c>
      <c r="AL1369">
        <v>1</v>
      </c>
      <c r="AM1369">
        <v>1</v>
      </c>
    </row>
    <row r="1370" spans="1:39" x14ac:dyDescent="0.3">
      <c r="A1370">
        <v>1506517</v>
      </c>
      <c r="B1370" t="s">
        <v>1975</v>
      </c>
      <c r="C1370" t="s">
        <v>484</v>
      </c>
      <c r="D1370">
        <v>1811224</v>
      </c>
      <c r="E1370" t="s">
        <v>53</v>
      </c>
      <c r="H1370" s="35">
        <v>42680</v>
      </c>
      <c r="I1370" t="s">
        <v>53</v>
      </c>
      <c r="J1370">
        <v>-9</v>
      </c>
      <c r="K1370" t="s">
        <v>11</v>
      </c>
      <c r="M1370" t="s">
        <v>71</v>
      </c>
      <c r="N1370">
        <v>4180174</v>
      </c>
      <c r="O1370" t="s">
        <v>190</v>
      </c>
      <c r="P1370" s="35">
        <v>45170</v>
      </c>
      <c r="Q1370" t="s">
        <v>56</v>
      </c>
      <c r="R1370" s="35">
        <v>45170</v>
      </c>
      <c r="T1370" t="s">
        <v>63</v>
      </c>
      <c r="U1370">
        <v>500</v>
      </c>
      <c r="X1370">
        <v>5</v>
      </c>
      <c r="Y1370" t="s">
        <v>58</v>
      </c>
      <c r="AC1370" t="s">
        <v>59</v>
      </c>
      <c r="AL1370">
        <v>0</v>
      </c>
      <c r="AM1370">
        <v>0</v>
      </c>
    </row>
    <row r="1371" spans="1:39" x14ac:dyDescent="0.3">
      <c r="A1371">
        <v>1564053</v>
      </c>
      <c r="B1371" t="s">
        <v>5393</v>
      </c>
      <c r="C1371" t="s">
        <v>5394</v>
      </c>
      <c r="D1371">
        <v>1811545</v>
      </c>
      <c r="E1371" t="s">
        <v>76</v>
      </c>
      <c r="H1371" s="35">
        <v>42117</v>
      </c>
      <c r="I1371" t="s">
        <v>53</v>
      </c>
      <c r="J1371">
        <v>-9</v>
      </c>
      <c r="K1371" t="s">
        <v>11</v>
      </c>
      <c r="M1371" t="s">
        <v>71</v>
      </c>
      <c r="N1371">
        <v>4180696</v>
      </c>
      <c r="O1371" t="s">
        <v>137</v>
      </c>
      <c r="P1371" s="35">
        <v>45336</v>
      </c>
      <c r="Q1371" t="s">
        <v>56</v>
      </c>
      <c r="R1371" s="35">
        <v>45336</v>
      </c>
      <c r="T1371" t="s">
        <v>63</v>
      </c>
      <c r="U1371">
        <v>500</v>
      </c>
      <c r="X1371">
        <v>5</v>
      </c>
      <c r="Y1371" t="s">
        <v>58</v>
      </c>
      <c r="AC1371" t="s">
        <v>59</v>
      </c>
      <c r="AL1371">
        <v>0</v>
      </c>
      <c r="AM1371">
        <v>0</v>
      </c>
    </row>
    <row r="1372" spans="1:39" x14ac:dyDescent="0.3">
      <c r="A1372">
        <v>1526698</v>
      </c>
      <c r="B1372" t="s">
        <v>1976</v>
      </c>
      <c r="C1372" t="s">
        <v>202</v>
      </c>
      <c r="D1372">
        <v>3736254</v>
      </c>
      <c r="E1372" t="s">
        <v>53</v>
      </c>
      <c r="H1372" s="35">
        <v>40733</v>
      </c>
      <c r="I1372" t="s">
        <v>90</v>
      </c>
      <c r="J1372">
        <v>-13</v>
      </c>
      <c r="K1372" t="s">
        <v>11</v>
      </c>
      <c r="M1372" t="s">
        <v>67</v>
      </c>
      <c r="N1372">
        <v>4370183</v>
      </c>
      <c r="O1372" t="s">
        <v>169</v>
      </c>
      <c r="P1372" s="35">
        <v>45199</v>
      </c>
      <c r="Q1372" t="s">
        <v>56</v>
      </c>
      <c r="R1372" s="35">
        <v>45199</v>
      </c>
      <c r="T1372" t="s">
        <v>63</v>
      </c>
      <c r="U1372">
        <v>500</v>
      </c>
      <c r="X1372">
        <v>5</v>
      </c>
      <c r="Y1372" t="s">
        <v>58</v>
      </c>
      <c r="AC1372" t="s">
        <v>59</v>
      </c>
      <c r="AL1372">
        <v>0</v>
      </c>
      <c r="AM1372">
        <v>0</v>
      </c>
    </row>
    <row r="1373" spans="1:39" x14ac:dyDescent="0.3">
      <c r="A1373">
        <v>1526694</v>
      </c>
      <c r="B1373" t="s">
        <v>1976</v>
      </c>
      <c r="C1373" t="s">
        <v>413</v>
      </c>
      <c r="D1373">
        <v>3736253</v>
      </c>
      <c r="E1373" t="s">
        <v>53</v>
      </c>
      <c r="H1373" s="35">
        <v>41359</v>
      </c>
      <c r="I1373" t="s">
        <v>66</v>
      </c>
      <c r="J1373">
        <v>-11</v>
      </c>
      <c r="K1373" t="s">
        <v>11</v>
      </c>
      <c r="M1373" t="s">
        <v>67</v>
      </c>
      <c r="N1373">
        <v>4370183</v>
      </c>
      <c r="O1373" t="s">
        <v>169</v>
      </c>
      <c r="P1373" s="35">
        <v>45199</v>
      </c>
      <c r="Q1373" t="s">
        <v>56</v>
      </c>
      <c r="R1373" s="35">
        <v>45199</v>
      </c>
      <c r="T1373" t="s">
        <v>63</v>
      </c>
      <c r="U1373">
        <v>500</v>
      </c>
      <c r="X1373">
        <v>5</v>
      </c>
      <c r="Y1373" t="s">
        <v>58</v>
      </c>
      <c r="AC1373" t="s">
        <v>59</v>
      </c>
      <c r="AL1373">
        <v>0</v>
      </c>
      <c r="AM1373">
        <v>0</v>
      </c>
    </row>
    <row r="1374" spans="1:39" x14ac:dyDescent="0.3">
      <c r="A1374">
        <v>1532027</v>
      </c>
      <c r="B1374" t="s">
        <v>1977</v>
      </c>
      <c r="C1374" t="s">
        <v>1978</v>
      </c>
      <c r="D1374">
        <v>4538331</v>
      </c>
      <c r="E1374" t="s">
        <v>53</v>
      </c>
      <c r="H1374" s="35">
        <v>41887</v>
      </c>
      <c r="I1374" t="s">
        <v>85</v>
      </c>
      <c r="J1374">
        <v>-10</v>
      </c>
      <c r="K1374" t="s">
        <v>11</v>
      </c>
      <c r="M1374" t="s">
        <v>54</v>
      </c>
      <c r="N1374">
        <v>4450768</v>
      </c>
      <c r="O1374" t="s">
        <v>257</v>
      </c>
      <c r="P1374" s="35">
        <v>45206</v>
      </c>
      <c r="Q1374" t="s">
        <v>56</v>
      </c>
      <c r="R1374" s="35">
        <v>45206</v>
      </c>
      <c r="T1374" t="s">
        <v>63</v>
      </c>
      <c r="U1374">
        <v>500</v>
      </c>
      <c r="X1374">
        <v>5</v>
      </c>
      <c r="Y1374" t="s">
        <v>58</v>
      </c>
      <c r="AC1374" t="s">
        <v>59</v>
      </c>
      <c r="AL1374">
        <v>0</v>
      </c>
      <c r="AM1374">
        <v>0</v>
      </c>
    </row>
    <row r="1375" spans="1:39" x14ac:dyDescent="0.3">
      <c r="A1375">
        <v>1532028</v>
      </c>
      <c r="B1375" t="s">
        <v>1977</v>
      </c>
      <c r="C1375" t="s">
        <v>1979</v>
      </c>
      <c r="D1375">
        <v>4538332</v>
      </c>
      <c r="E1375" t="s">
        <v>53</v>
      </c>
      <c r="H1375" s="35">
        <v>42839</v>
      </c>
      <c r="I1375" t="s">
        <v>53</v>
      </c>
      <c r="J1375">
        <v>-9</v>
      </c>
      <c r="K1375" t="s">
        <v>6</v>
      </c>
      <c r="M1375" t="s">
        <v>54</v>
      </c>
      <c r="N1375">
        <v>4450768</v>
      </c>
      <c r="O1375" t="s">
        <v>257</v>
      </c>
      <c r="P1375" s="35">
        <v>45206</v>
      </c>
      <c r="Q1375" t="s">
        <v>56</v>
      </c>
      <c r="R1375" s="35">
        <v>45206</v>
      </c>
      <c r="T1375" t="s">
        <v>63</v>
      </c>
      <c r="U1375">
        <v>500</v>
      </c>
      <c r="X1375">
        <v>5</v>
      </c>
      <c r="Y1375" t="s">
        <v>58</v>
      </c>
      <c r="AC1375" t="s">
        <v>59</v>
      </c>
      <c r="AL1375">
        <v>0</v>
      </c>
      <c r="AM1375">
        <v>0</v>
      </c>
    </row>
    <row r="1376" spans="1:39" x14ac:dyDescent="0.3">
      <c r="A1376">
        <v>1455335</v>
      </c>
      <c r="B1376" t="s">
        <v>1980</v>
      </c>
      <c r="C1376" t="s">
        <v>984</v>
      </c>
      <c r="D1376">
        <v>3734668</v>
      </c>
      <c r="E1376" t="s">
        <v>53</v>
      </c>
      <c r="F1376" t="s">
        <v>53</v>
      </c>
      <c r="H1376" s="35">
        <v>41173</v>
      </c>
      <c r="I1376" t="s">
        <v>143</v>
      </c>
      <c r="J1376">
        <v>-12</v>
      </c>
      <c r="K1376" t="s">
        <v>11</v>
      </c>
      <c r="M1376" t="s">
        <v>67</v>
      </c>
      <c r="N1376">
        <v>4370533</v>
      </c>
      <c r="O1376" t="s">
        <v>119</v>
      </c>
      <c r="P1376" s="35">
        <v>45208</v>
      </c>
      <c r="Q1376" t="s">
        <v>56</v>
      </c>
      <c r="R1376" s="35">
        <v>44862</v>
      </c>
      <c r="T1376" t="s">
        <v>63</v>
      </c>
      <c r="U1376">
        <v>500</v>
      </c>
      <c r="X1376">
        <v>5</v>
      </c>
      <c r="Y1376" t="s">
        <v>58</v>
      </c>
      <c r="AC1376" t="s">
        <v>59</v>
      </c>
      <c r="AL1376">
        <v>0</v>
      </c>
      <c r="AM1376">
        <v>0</v>
      </c>
    </row>
    <row r="1377" spans="1:39" x14ac:dyDescent="0.3">
      <c r="A1377">
        <v>1506560</v>
      </c>
      <c r="B1377" t="s">
        <v>1981</v>
      </c>
      <c r="C1377" t="s">
        <v>1152</v>
      </c>
      <c r="D1377">
        <v>3735907</v>
      </c>
      <c r="E1377" t="s">
        <v>53</v>
      </c>
      <c r="H1377" s="35">
        <v>40968</v>
      </c>
      <c r="I1377" t="s">
        <v>143</v>
      </c>
      <c r="J1377">
        <v>-12</v>
      </c>
      <c r="K1377" t="s">
        <v>11</v>
      </c>
      <c r="M1377" t="s">
        <v>67</v>
      </c>
      <c r="N1377">
        <v>4370151</v>
      </c>
      <c r="O1377" t="s">
        <v>328</v>
      </c>
      <c r="P1377" s="35">
        <v>45171</v>
      </c>
      <c r="Q1377" t="s">
        <v>56</v>
      </c>
      <c r="R1377" s="35">
        <v>45171</v>
      </c>
      <c r="S1377" s="35">
        <v>45166</v>
      </c>
      <c r="T1377" t="s">
        <v>57</v>
      </c>
      <c r="U1377">
        <v>500</v>
      </c>
      <c r="X1377">
        <v>5</v>
      </c>
      <c r="Y1377" t="s">
        <v>58</v>
      </c>
      <c r="AC1377" t="s">
        <v>59</v>
      </c>
      <c r="AL1377">
        <v>0</v>
      </c>
      <c r="AM1377">
        <v>0</v>
      </c>
    </row>
    <row r="1378" spans="1:39" x14ac:dyDescent="0.3">
      <c r="A1378">
        <v>1516777</v>
      </c>
      <c r="B1378" t="s">
        <v>1982</v>
      </c>
      <c r="C1378" t="s">
        <v>1394</v>
      </c>
      <c r="D1378">
        <v>3736107</v>
      </c>
      <c r="E1378" t="s">
        <v>53</v>
      </c>
      <c r="H1378" s="35">
        <v>40372</v>
      </c>
      <c r="I1378" t="s">
        <v>110</v>
      </c>
      <c r="J1378">
        <v>-14</v>
      </c>
      <c r="K1378" t="s">
        <v>11</v>
      </c>
      <c r="M1378" t="s">
        <v>67</v>
      </c>
      <c r="N1378">
        <v>4370691</v>
      </c>
      <c r="O1378" t="s">
        <v>1008</v>
      </c>
      <c r="P1378" s="35">
        <v>45189</v>
      </c>
      <c r="Q1378" t="s">
        <v>56</v>
      </c>
      <c r="R1378" s="35">
        <v>45189</v>
      </c>
      <c r="T1378" t="s">
        <v>63</v>
      </c>
      <c r="U1378">
        <v>500</v>
      </c>
      <c r="X1378">
        <v>5</v>
      </c>
      <c r="Y1378" t="s">
        <v>58</v>
      </c>
      <c r="AC1378" t="s">
        <v>59</v>
      </c>
      <c r="AL1378">
        <v>0</v>
      </c>
      <c r="AM1378">
        <v>0</v>
      </c>
    </row>
    <row r="1379" spans="1:39" x14ac:dyDescent="0.3">
      <c r="A1379">
        <v>1472692</v>
      </c>
      <c r="B1379" t="s">
        <v>1983</v>
      </c>
      <c r="C1379" t="s">
        <v>279</v>
      </c>
      <c r="D1379">
        <v>1811066</v>
      </c>
      <c r="E1379" t="s">
        <v>70</v>
      </c>
      <c r="F1379" t="s">
        <v>70</v>
      </c>
      <c r="H1379" s="35">
        <v>40098</v>
      </c>
      <c r="I1379" t="s">
        <v>102</v>
      </c>
      <c r="J1379">
        <v>-15</v>
      </c>
      <c r="K1379" t="s">
        <v>11</v>
      </c>
      <c r="M1379" t="s">
        <v>71</v>
      </c>
      <c r="N1379">
        <v>4180711</v>
      </c>
      <c r="O1379" t="s">
        <v>1984</v>
      </c>
      <c r="P1379" s="35">
        <v>45188</v>
      </c>
      <c r="Q1379" t="s">
        <v>56</v>
      </c>
      <c r="R1379" s="35">
        <v>44961</v>
      </c>
      <c r="T1379" t="s">
        <v>63</v>
      </c>
      <c r="U1379">
        <v>500</v>
      </c>
      <c r="X1379">
        <v>5</v>
      </c>
      <c r="Y1379" t="s">
        <v>58</v>
      </c>
      <c r="AC1379" t="s">
        <v>59</v>
      </c>
      <c r="AL1379">
        <v>0</v>
      </c>
      <c r="AM1379">
        <v>0</v>
      </c>
    </row>
    <row r="1380" spans="1:39" x14ac:dyDescent="0.3">
      <c r="A1380">
        <v>1539378</v>
      </c>
      <c r="B1380" t="s">
        <v>1985</v>
      </c>
      <c r="C1380" t="s">
        <v>910</v>
      </c>
      <c r="D1380">
        <v>4538400</v>
      </c>
      <c r="E1380" t="s">
        <v>53</v>
      </c>
      <c r="H1380" s="35">
        <v>40554</v>
      </c>
      <c r="I1380" t="s">
        <v>90</v>
      </c>
      <c r="J1380">
        <v>-13</v>
      </c>
      <c r="K1380" t="s">
        <v>11</v>
      </c>
      <c r="M1380" t="s">
        <v>54</v>
      </c>
      <c r="N1380">
        <v>4450184</v>
      </c>
      <c r="O1380" t="s">
        <v>275</v>
      </c>
      <c r="P1380" s="35">
        <v>45218</v>
      </c>
      <c r="Q1380" t="s">
        <v>56</v>
      </c>
      <c r="R1380" s="35">
        <v>45218</v>
      </c>
      <c r="T1380" t="s">
        <v>63</v>
      </c>
      <c r="U1380">
        <v>500</v>
      </c>
      <c r="X1380">
        <v>5</v>
      </c>
      <c r="Y1380" t="s">
        <v>58</v>
      </c>
      <c r="AC1380" t="s">
        <v>59</v>
      </c>
      <c r="AL1380">
        <v>0</v>
      </c>
      <c r="AM1380">
        <v>0</v>
      </c>
    </row>
    <row r="1381" spans="1:39" x14ac:dyDescent="0.3">
      <c r="A1381">
        <v>1427202</v>
      </c>
      <c r="B1381" t="s">
        <v>1986</v>
      </c>
      <c r="C1381" t="s">
        <v>342</v>
      </c>
      <c r="D1381">
        <v>3734047</v>
      </c>
      <c r="E1381" t="s">
        <v>70</v>
      </c>
      <c r="F1381" t="s">
        <v>53</v>
      </c>
      <c r="H1381" s="35">
        <v>41471</v>
      </c>
      <c r="I1381" t="s">
        <v>66</v>
      </c>
      <c r="J1381">
        <v>-11</v>
      </c>
      <c r="K1381" t="s">
        <v>11</v>
      </c>
      <c r="M1381" t="s">
        <v>67</v>
      </c>
      <c r="N1381">
        <v>4370146</v>
      </c>
      <c r="O1381" t="s">
        <v>408</v>
      </c>
      <c r="P1381" s="35">
        <v>45210</v>
      </c>
      <c r="Q1381" t="s">
        <v>56</v>
      </c>
      <c r="R1381" s="35">
        <v>44822</v>
      </c>
      <c r="T1381" t="s">
        <v>63</v>
      </c>
      <c r="U1381">
        <v>500</v>
      </c>
      <c r="X1381">
        <v>5</v>
      </c>
      <c r="Y1381" t="s">
        <v>58</v>
      </c>
      <c r="AC1381" t="s">
        <v>59</v>
      </c>
      <c r="AL1381">
        <v>0</v>
      </c>
      <c r="AM1381">
        <v>0</v>
      </c>
    </row>
    <row r="1382" spans="1:39" x14ac:dyDescent="0.3">
      <c r="A1382">
        <v>910106</v>
      </c>
      <c r="B1382" t="s">
        <v>1987</v>
      </c>
      <c r="C1382" t="s">
        <v>1703</v>
      </c>
      <c r="D1382">
        <v>4524111</v>
      </c>
      <c r="E1382" t="s">
        <v>70</v>
      </c>
      <c r="F1382" t="s">
        <v>70</v>
      </c>
      <c r="H1382" s="35">
        <v>38904</v>
      </c>
      <c r="I1382" t="s">
        <v>94</v>
      </c>
      <c r="J1382">
        <v>-18</v>
      </c>
      <c r="K1382" t="s">
        <v>11</v>
      </c>
      <c r="M1382" t="s">
        <v>54</v>
      </c>
      <c r="N1382">
        <v>4450757</v>
      </c>
      <c r="O1382" t="s">
        <v>225</v>
      </c>
      <c r="P1382" s="35">
        <v>45189</v>
      </c>
      <c r="Q1382" t="s">
        <v>56</v>
      </c>
      <c r="R1382" s="35">
        <v>41193</v>
      </c>
      <c r="T1382" t="s">
        <v>63</v>
      </c>
      <c r="U1382">
        <v>1202</v>
      </c>
      <c r="X1382">
        <v>12</v>
      </c>
      <c r="Y1382" t="s">
        <v>58</v>
      </c>
      <c r="AC1382" t="s">
        <v>59</v>
      </c>
      <c r="AL1382">
        <v>0</v>
      </c>
      <c r="AM1382">
        <v>0</v>
      </c>
    </row>
    <row r="1383" spans="1:39" x14ac:dyDescent="0.3">
      <c r="A1383">
        <v>1430750</v>
      </c>
      <c r="B1383" t="s">
        <v>1988</v>
      </c>
      <c r="C1383" t="s">
        <v>1989</v>
      </c>
      <c r="D1383">
        <v>3734220</v>
      </c>
      <c r="E1383" t="s">
        <v>53</v>
      </c>
      <c r="F1383" t="s">
        <v>53</v>
      </c>
      <c r="H1383" s="35">
        <v>39887</v>
      </c>
      <c r="I1383" t="s">
        <v>102</v>
      </c>
      <c r="J1383">
        <v>-15</v>
      </c>
      <c r="K1383" t="s">
        <v>11</v>
      </c>
      <c r="M1383" t="s">
        <v>67</v>
      </c>
      <c r="N1383">
        <v>4370002</v>
      </c>
      <c r="O1383" t="s">
        <v>68</v>
      </c>
      <c r="P1383" s="35">
        <v>45225</v>
      </c>
      <c r="Q1383" t="s">
        <v>56</v>
      </c>
      <c r="R1383" s="35">
        <v>44825</v>
      </c>
      <c r="S1383" s="35">
        <v>45194</v>
      </c>
      <c r="T1383" t="s">
        <v>57</v>
      </c>
      <c r="U1383">
        <v>500</v>
      </c>
      <c r="X1383">
        <v>5</v>
      </c>
      <c r="Y1383" t="s">
        <v>58</v>
      </c>
      <c r="AC1383" t="s">
        <v>59</v>
      </c>
      <c r="AL1383">
        <v>0</v>
      </c>
      <c r="AM1383">
        <v>0</v>
      </c>
    </row>
    <row r="1384" spans="1:39" x14ac:dyDescent="0.3">
      <c r="A1384">
        <v>1445597</v>
      </c>
      <c r="B1384" t="s">
        <v>1990</v>
      </c>
      <c r="C1384" t="s">
        <v>1991</v>
      </c>
      <c r="D1384">
        <v>4535540</v>
      </c>
      <c r="E1384" t="s">
        <v>70</v>
      </c>
      <c r="F1384" t="s">
        <v>70</v>
      </c>
      <c r="H1384" s="35">
        <v>39915</v>
      </c>
      <c r="I1384" t="s">
        <v>102</v>
      </c>
      <c r="J1384">
        <v>-15</v>
      </c>
      <c r="K1384" t="s">
        <v>6</v>
      </c>
      <c r="M1384" t="s">
        <v>54</v>
      </c>
      <c r="N1384">
        <v>4450751</v>
      </c>
      <c r="O1384" t="s">
        <v>187</v>
      </c>
      <c r="P1384" s="35">
        <v>45134</v>
      </c>
      <c r="Q1384" t="s">
        <v>56</v>
      </c>
      <c r="R1384" s="35">
        <v>44842</v>
      </c>
      <c r="T1384" t="s">
        <v>63</v>
      </c>
      <c r="U1384">
        <v>689</v>
      </c>
      <c r="X1384">
        <v>6</v>
      </c>
      <c r="Y1384" t="s">
        <v>58</v>
      </c>
      <c r="AB1384" s="35">
        <v>45108</v>
      </c>
      <c r="AC1384" t="s">
        <v>59</v>
      </c>
      <c r="AL1384">
        <v>0</v>
      </c>
      <c r="AM1384">
        <v>0</v>
      </c>
    </row>
    <row r="1385" spans="1:39" x14ac:dyDescent="0.3">
      <c r="A1385">
        <v>1511302</v>
      </c>
      <c r="B1385" t="s">
        <v>1992</v>
      </c>
      <c r="C1385" t="s">
        <v>251</v>
      </c>
      <c r="D1385">
        <v>3736019</v>
      </c>
      <c r="E1385" t="s">
        <v>53</v>
      </c>
      <c r="H1385" s="35">
        <v>40976</v>
      </c>
      <c r="I1385" t="s">
        <v>143</v>
      </c>
      <c r="J1385">
        <v>-12</v>
      </c>
      <c r="K1385" t="s">
        <v>11</v>
      </c>
      <c r="M1385" t="s">
        <v>67</v>
      </c>
      <c r="N1385">
        <v>4370002</v>
      </c>
      <c r="O1385" t="s">
        <v>68</v>
      </c>
      <c r="P1385" s="35">
        <v>45182</v>
      </c>
      <c r="Q1385" t="s">
        <v>56</v>
      </c>
      <c r="R1385" s="35">
        <v>45182</v>
      </c>
      <c r="T1385" t="s">
        <v>63</v>
      </c>
      <c r="U1385">
        <v>500</v>
      </c>
      <c r="X1385">
        <v>5</v>
      </c>
      <c r="Y1385" t="s">
        <v>58</v>
      </c>
      <c r="AC1385" t="s">
        <v>59</v>
      </c>
      <c r="AL1385">
        <v>0</v>
      </c>
      <c r="AM1385">
        <v>0</v>
      </c>
    </row>
    <row r="1386" spans="1:39" x14ac:dyDescent="0.3">
      <c r="A1386">
        <v>1511798</v>
      </c>
      <c r="B1386" t="s">
        <v>1993</v>
      </c>
      <c r="C1386" t="s">
        <v>699</v>
      </c>
      <c r="D1386">
        <v>3736024</v>
      </c>
      <c r="E1386" t="s">
        <v>53</v>
      </c>
      <c r="H1386" s="35">
        <v>40886</v>
      </c>
      <c r="I1386" t="s">
        <v>90</v>
      </c>
      <c r="J1386">
        <v>-13</v>
      </c>
      <c r="K1386" t="s">
        <v>11</v>
      </c>
      <c r="M1386" t="s">
        <v>67</v>
      </c>
      <c r="N1386">
        <v>4370146</v>
      </c>
      <c r="O1386" t="s">
        <v>408</v>
      </c>
      <c r="P1386" s="35">
        <v>45183</v>
      </c>
      <c r="Q1386" t="s">
        <v>56</v>
      </c>
      <c r="R1386" s="35">
        <v>45183</v>
      </c>
      <c r="T1386" t="s">
        <v>63</v>
      </c>
      <c r="U1386">
        <v>500</v>
      </c>
      <c r="X1386">
        <v>5</v>
      </c>
      <c r="Y1386" t="s">
        <v>58</v>
      </c>
      <c r="AC1386" t="s">
        <v>59</v>
      </c>
      <c r="AL1386">
        <v>0</v>
      </c>
      <c r="AM1386">
        <v>0</v>
      </c>
    </row>
    <row r="1387" spans="1:39" x14ac:dyDescent="0.3">
      <c r="A1387">
        <v>1527688</v>
      </c>
      <c r="B1387" t="s">
        <v>1994</v>
      </c>
      <c r="C1387" t="s">
        <v>1593</v>
      </c>
      <c r="D1387">
        <v>3736313</v>
      </c>
      <c r="E1387" t="s">
        <v>70</v>
      </c>
      <c r="H1387" s="35">
        <v>40654</v>
      </c>
      <c r="I1387" t="s">
        <v>90</v>
      </c>
      <c r="J1387">
        <v>-13</v>
      </c>
      <c r="K1387" t="s">
        <v>11</v>
      </c>
      <c r="M1387" t="s">
        <v>67</v>
      </c>
      <c r="N1387">
        <v>4370013</v>
      </c>
      <c r="O1387" t="s">
        <v>761</v>
      </c>
      <c r="P1387" s="35">
        <v>45201</v>
      </c>
      <c r="Q1387" t="s">
        <v>56</v>
      </c>
      <c r="R1387" s="35">
        <v>45201</v>
      </c>
      <c r="T1387" t="s">
        <v>63</v>
      </c>
      <c r="U1387">
        <v>504</v>
      </c>
      <c r="X1387">
        <v>5</v>
      </c>
      <c r="Y1387" t="s">
        <v>58</v>
      </c>
      <c r="AC1387" t="s">
        <v>59</v>
      </c>
      <c r="AL1387">
        <v>0</v>
      </c>
      <c r="AM1387">
        <v>0</v>
      </c>
    </row>
    <row r="1388" spans="1:39" x14ac:dyDescent="0.3">
      <c r="A1388">
        <v>1538503</v>
      </c>
      <c r="B1388" t="s">
        <v>1996</v>
      </c>
      <c r="C1388" t="s">
        <v>1888</v>
      </c>
      <c r="D1388">
        <v>4116048</v>
      </c>
      <c r="E1388" t="s">
        <v>53</v>
      </c>
      <c r="H1388" s="35">
        <v>41458</v>
      </c>
      <c r="I1388" t="s">
        <v>66</v>
      </c>
      <c r="J1388">
        <v>-11</v>
      </c>
      <c r="K1388" t="s">
        <v>11</v>
      </c>
      <c r="M1388" t="s">
        <v>181</v>
      </c>
      <c r="N1388">
        <v>4410696</v>
      </c>
      <c r="O1388" t="s">
        <v>227</v>
      </c>
      <c r="P1388" s="35">
        <v>45216</v>
      </c>
      <c r="Q1388" t="s">
        <v>56</v>
      </c>
      <c r="R1388" s="35">
        <v>45216</v>
      </c>
      <c r="T1388" t="s">
        <v>63</v>
      </c>
      <c r="U1388">
        <v>500</v>
      </c>
      <c r="X1388">
        <v>5</v>
      </c>
      <c r="Y1388" t="s">
        <v>58</v>
      </c>
      <c r="AC1388" t="s">
        <v>59</v>
      </c>
      <c r="AL1388">
        <v>0</v>
      </c>
      <c r="AM1388">
        <v>0</v>
      </c>
    </row>
    <row r="1389" spans="1:39" x14ac:dyDescent="0.3">
      <c r="A1389">
        <v>1538501</v>
      </c>
      <c r="B1389" t="s">
        <v>1996</v>
      </c>
      <c r="C1389" t="s">
        <v>1997</v>
      </c>
      <c r="D1389">
        <v>4116047</v>
      </c>
      <c r="E1389" t="s">
        <v>53</v>
      </c>
      <c r="H1389" s="35">
        <v>42625</v>
      </c>
      <c r="I1389" t="s">
        <v>53</v>
      </c>
      <c r="J1389">
        <v>-9</v>
      </c>
      <c r="K1389" t="s">
        <v>11</v>
      </c>
      <c r="M1389" t="s">
        <v>181</v>
      </c>
      <c r="N1389">
        <v>4410696</v>
      </c>
      <c r="O1389" t="s">
        <v>227</v>
      </c>
      <c r="P1389" s="35">
        <v>45216</v>
      </c>
      <c r="Q1389" t="s">
        <v>56</v>
      </c>
      <c r="R1389" s="35">
        <v>45216</v>
      </c>
      <c r="T1389" t="s">
        <v>63</v>
      </c>
      <c r="U1389">
        <v>500</v>
      </c>
      <c r="X1389">
        <v>5</v>
      </c>
      <c r="Y1389" t="s">
        <v>58</v>
      </c>
      <c r="AC1389" t="s">
        <v>59</v>
      </c>
      <c r="AL1389">
        <v>0</v>
      </c>
      <c r="AM1389">
        <v>0</v>
      </c>
    </row>
    <row r="1390" spans="1:39" x14ac:dyDescent="0.3">
      <c r="A1390">
        <v>1540101</v>
      </c>
      <c r="B1390" t="s">
        <v>1998</v>
      </c>
      <c r="C1390" t="s">
        <v>146</v>
      </c>
      <c r="D1390">
        <v>3736503</v>
      </c>
      <c r="E1390" t="s">
        <v>70</v>
      </c>
      <c r="H1390" s="35">
        <v>40798</v>
      </c>
      <c r="I1390" t="s">
        <v>90</v>
      </c>
      <c r="J1390">
        <v>-13</v>
      </c>
      <c r="K1390" t="s">
        <v>11</v>
      </c>
      <c r="M1390" t="s">
        <v>67</v>
      </c>
      <c r="N1390">
        <v>4370151</v>
      </c>
      <c r="O1390" t="s">
        <v>328</v>
      </c>
      <c r="P1390" s="35">
        <v>45310</v>
      </c>
      <c r="Q1390" t="s">
        <v>56</v>
      </c>
      <c r="R1390" s="35">
        <v>45219</v>
      </c>
      <c r="T1390" t="s">
        <v>63</v>
      </c>
      <c r="U1390">
        <v>500</v>
      </c>
      <c r="X1390">
        <v>5</v>
      </c>
      <c r="Y1390" t="s">
        <v>58</v>
      </c>
      <c r="AC1390" t="s">
        <v>59</v>
      </c>
      <c r="AL1390">
        <v>0</v>
      </c>
      <c r="AM1390">
        <v>0</v>
      </c>
    </row>
    <row r="1391" spans="1:39" x14ac:dyDescent="0.3">
      <c r="A1391">
        <v>1532664</v>
      </c>
      <c r="B1391" t="s">
        <v>1998</v>
      </c>
      <c r="C1391" t="s">
        <v>487</v>
      </c>
      <c r="D1391">
        <v>3736371</v>
      </c>
      <c r="E1391" t="s">
        <v>53</v>
      </c>
      <c r="H1391" s="35">
        <v>40584</v>
      </c>
      <c r="I1391" t="s">
        <v>90</v>
      </c>
      <c r="J1391">
        <v>-13</v>
      </c>
      <c r="K1391" t="s">
        <v>11</v>
      </c>
      <c r="M1391" t="s">
        <v>67</v>
      </c>
      <c r="N1391">
        <v>4370307</v>
      </c>
      <c r="O1391" t="s">
        <v>260</v>
      </c>
      <c r="P1391" s="35">
        <v>45207</v>
      </c>
      <c r="Q1391" t="s">
        <v>56</v>
      </c>
      <c r="R1391" s="35">
        <v>45207</v>
      </c>
      <c r="S1391" s="35">
        <v>45180</v>
      </c>
      <c r="T1391" t="s">
        <v>57</v>
      </c>
      <c r="U1391">
        <v>500</v>
      </c>
      <c r="X1391">
        <v>5</v>
      </c>
      <c r="Y1391" t="s">
        <v>58</v>
      </c>
      <c r="AC1391" t="s">
        <v>59</v>
      </c>
      <c r="AL1391">
        <v>0</v>
      </c>
      <c r="AM1391">
        <v>0</v>
      </c>
    </row>
    <row r="1392" spans="1:39" x14ac:dyDescent="0.3">
      <c r="A1392">
        <v>1273388</v>
      </c>
      <c r="B1392" t="s">
        <v>1999</v>
      </c>
      <c r="C1392" t="s">
        <v>613</v>
      </c>
      <c r="D1392">
        <v>4114166</v>
      </c>
      <c r="E1392" t="s">
        <v>70</v>
      </c>
      <c r="F1392" t="s">
        <v>70</v>
      </c>
      <c r="H1392" s="35">
        <v>39516</v>
      </c>
      <c r="I1392" t="s">
        <v>98</v>
      </c>
      <c r="J1392">
        <v>-16</v>
      </c>
      <c r="K1392" t="s">
        <v>6</v>
      </c>
      <c r="M1392" t="s">
        <v>181</v>
      </c>
      <c r="N1392">
        <v>4410612</v>
      </c>
      <c r="O1392" t="s">
        <v>213</v>
      </c>
      <c r="P1392" s="35">
        <v>45184</v>
      </c>
      <c r="Q1392" t="s">
        <v>56</v>
      </c>
      <c r="R1392" s="35">
        <v>43729</v>
      </c>
      <c r="T1392" t="s">
        <v>63</v>
      </c>
      <c r="U1392">
        <v>571</v>
      </c>
      <c r="X1392">
        <v>5</v>
      </c>
      <c r="Y1392" t="s">
        <v>58</v>
      </c>
      <c r="AC1392" t="s">
        <v>59</v>
      </c>
      <c r="AL1392">
        <v>0</v>
      </c>
      <c r="AM1392">
        <v>0</v>
      </c>
    </row>
    <row r="1393" spans="1:39" x14ac:dyDescent="0.3">
      <c r="A1393">
        <v>947648</v>
      </c>
      <c r="B1393" t="s">
        <v>2000</v>
      </c>
      <c r="C1393" t="s">
        <v>1493</v>
      </c>
      <c r="D1393">
        <v>6111185</v>
      </c>
      <c r="E1393" t="s">
        <v>70</v>
      </c>
      <c r="H1393" s="35">
        <v>38503</v>
      </c>
      <c r="I1393" t="s">
        <v>262</v>
      </c>
      <c r="J1393">
        <v>-19</v>
      </c>
      <c r="K1393" t="s">
        <v>6</v>
      </c>
      <c r="M1393" t="s">
        <v>67</v>
      </c>
      <c r="N1393">
        <v>4370132</v>
      </c>
      <c r="O1393" t="s">
        <v>148</v>
      </c>
      <c r="P1393" s="35">
        <v>45190</v>
      </c>
      <c r="Q1393" t="s">
        <v>56</v>
      </c>
      <c r="R1393" s="35">
        <v>41524</v>
      </c>
      <c r="S1393" s="35">
        <v>44826</v>
      </c>
      <c r="T1393" t="s">
        <v>57</v>
      </c>
      <c r="U1393">
        <v>500</v>
      </c>
      <c r="X1393">
        <v>5</v>
      </c>
      <c r="Y1393" t="s">
        <v>58</v>
      </c>
      <c r="AC1393" t="s">
        <v>59</v>
      </c>
      <c r="AL1393">
        <v>0</v>
      </c>
      <c r="AM1393">
        <v>0</v>
      </c>
    </row>
    <row r="1394" spans="1:39" x14ac:dyDescent="0.3">
      <c r="A1394">
        <v>1526645</v>
      </c>
      <c r="B1394" t="s">
        <v>2001</v>
      </c>
      <c r="C1394" t="s">
        <v>101</v>
      </c>
      <c r="D1394">
        <v>3736248</v>
      </c>
      <c r="E1394" t="s">
        <v>70</v>
      </c>
      <c r="H1394" s="35">
        <v>41907</v>
      </c>
      <c r="I1394" t="s">
        <v>85</v>
      </c>
      <c r="J1394">
        <v>-10</v>
      </c>
      <c r="K1394" t="s">
        <v>11</v>
      </c>
      <c r="M1394" t="s">
        <v>67</v>
      </c>
      <c r="N1394">
        <v>4370183</v>
      </c>
      <c r="O1394" t="s">
        <v>169</v>
      </c>
      <c r="P1394" s="35">
        <v>45199</v>
      </c>
      <c r="Q1394" t="s">
        <v>56</v>
      </c>
      <c r="R1394" s="35">
        <v>45199</v>
      </c>
      <c r="T1394" t="s">
        <v>63</v>
      </c>
      <c r="U1394">
        <v>500</v>
      </c>
      <c r="X1394">
        <v>5</v>
      </c>
      <c r="Y1394" t="s">
        <v>58</v>
      </c>
      <c r="AC1394" t="s">
        <v>59</v>
      </c>
      <c r="AL1394">
        <v>0</v>
      </c>
      <c r="AM1394">
        <v>0</v>
      </c>
    </row>
    <row r="1395" spans="1:39" x14ac:dyDescent="0.3">
      <c r="A1395">
        <v>1361930</v>
      </c>
      <c r="B1395" t="s">
        <v>2002</v>
      </c>
      <c r="C1395" t="s">
        <v>2003</v>
      </c>
      <c r="D1395">
        <v>4115100</v>
      </c>
      <c r="E1395" t="s">
        <v>70</v>
      </c>
      <c r="F1395" t="s">
        <v>70</v>
      </c>
      <c r="H1395" s="35">
        <v>41878</v>
      </c>
      <c r="I1395" t="s">
        <v>85</v>
      </c>
      <c r="J1395">
        <v>-10</v>
      </c>
      <c r="K1395" t="s">
        <v>11</v>
      </c>
      <c r="M1395" t="s">
        <v>181</v>
      </c>
      <c r="N1395">
        <v>4410612</v>
      </c>
      <c r="O1395" t="s">
        <v>213</v>
      </c>
      <c r="P1395" s="35">
        <v>45188</v>
      </c>
      <c r="Q1395" t="s">
        <v>56</v>
      </c>
      <c r="R1395" s="35">
        <v>44479</v>
      </c>
      <c r="T1395" t="s">
        <v>63</v>
      </c>
      <c r="U1395">
        <v>608</v>
      </c>
      <c r="X1395">
        <v>6</v>
      </c>
      <c r="Y1395" t="s">
        <v>58</v>
      </c>
      <c r="AC1395" t="s">
        <v>59</v>
      </c>
      <c r="AL1395">
        <v>0</v>
      </c>
      <c r="AM1395">
        <v>0</v>
      </c>
    </row>
    <row r="1396" spans="1:39" x14ac:dyDescent="0.3">
      <c r="A1396">
        <v>1517174</v>
      </c>
      <c r="B1396" t="s">
        <v>2004</v>
      </c>
      <c r="C1396" t="s">
        <v>109</v>
      </c>
      <c r="D1396">
        <v>3736114</v>
      </c>
      <c r="E1396" t="s">
        <v>53</v>
      </c>
      <c r="H1396" s="35">
        <v>41589</v>
      </c>
      <c r="I1396" t="s">
        <v>66</v>
      </c>
      <c r="J1396">
        <v>-11</v>
      </c>
      <c r="K1396" t="s">
        <v>11</v>
      </c>
      <c r="M1396" t="s">
        <v>67</v>
      </c>
      <c r="N1396">
        <v>4370698</v>
      </c>
      <c r="O1396" t="s">
        <v>200</v>
      </c>
      <c r="P1396" s="35">
        <v>45190</v>
      </c>
      <c r="Q1396" t="s">
        <v>56</v>
      </c>
      <c r="R1396" s="35">
        <v>45190</v>
      </c>
      <c r="T1396" t="s">
        <v>63</v>
      </c>
      <c r="U1396">
        <v>500</v>
      </c>
      <c r="X1396">
        <v>5</v>
      </c>
      <c r="Y1396" t="s">
        <v>58</v>
      </c>
      <c r="AC1396" t="s">
        <v>59</v>
      </c>
      <c r="AL1396">
        <v>0</v>
      </c>
      <c r="AM1396">
        <v>0</v>
      </c>
    </row>
    <row r="1397" spans="1:39" x14ac:dyDescent="0.3">
      <c r="A1397">
        <v>1522100</v>
      </c>
      <c r="B1397" t="s">
        <v>2005</v>
      </c>
      <c r="C1397" t="s">
        <v>2006</v>
      </c>
      <c r="D1397">
        <v>3611439</v>
      </c>
      <c r="E1397" t="s">
        <v>76</v>
      </c>
      <c r="H1397" s="35">
        <v>41566</v>
      </c>
      <c r="I1397" t="s">
        <v>66</v>
      </c>
      <c r="J1397">
        <v>-11</v>
      </c>
      <c r="K1397" t="s">
        <v>11</v>
      </c>
      <c r="M1397" t="s">
        <v>77</v>
      </c>
      <c r="N1397">
        <v>4360002</v>
      </c>
      <c r="O1397" t="s">
        <v>78</v>
      </c>
      <c r="P1397" s="35">
        <v>45195</v>
      </c>
      <c r="Q1397" t="s">
        <v>56</v>
      </c>
      <c r="R1397" s="35">
        <v>45195</v>
      </c>
      <c r="T1397" t="s">
        <v>63</v>
      </c>
      <c r="U1397">
        <v>500</v>
      </c>
      <c r="X1397">
        <v>5</v>
      </c>
      <c r="Y1397" t="s">
        <v>58</v>
      </c>
      <c r="AC1397" t="s">
        <v>59</v>
      </c>
      <c r="AL1397">
        <v>0</v>
      </c>
      <c r="AM1397">
        <v>0</v>
      </c>
    </row>
    <row r="1398" spans="1:39" x14ac:dyDescent="0.3">
      <c r="A1398">
        <v>1529301</v>
      </c>
      <c r="B1398" t="s">
        <v>2007</v>
      </c>
      <c r="C1398" t="s">
        <v>1170</v>
      </c>
      <c r="D1398">
        <v>2816924</v>
      </c>
      <c r="E1398" t="s">
        <v>53</v>
      </c>
      <c r="H1398" s="35">
        <v>40637</v>
      </c>
      <c r="I1398" t="s">
        <v>90</v>
      </c>
      <c r="J1398">
        <v>-13</v>
      </c>
      <c r="K1398" t="s">
        <v>6</v>
      </c>
      <c r="M1398" t="s">
        <v>69</v>
      </c>
      <c r="N1398">
        <v>4280005</v>
      </c>
      <c r="O1398" t="s">
        <v>205</v>
      </c>
      <c r="P1398" s="35">
        <v>45203</v>
      </c>
      <c r="Q1398" t="s">
        <v>56</v>
      </c>
      <c r="R1398" s="35">
        <v>45203</v>
      </c>
      <c r="T1398" t="s">
        <v>63</v>
      </c>
      <c r="U1398">
        <v>500</v>
      </c>
      <c r="X1398">
        <v>5</v>
      </c>
      <c r="Y1398" t="s">
        <v>58</v>
      </c>
      <c r="AC1398" t="s">
        <v>59</v>
      </c>
      <c r="AL1398">
        <v>0</v>
      </c>
      <c r="AM1398">
        <v>0</v>
      </c>
    </row>
    <row r="1399" spans="1:39" x14ac:dyDescent="0.3">
      <c r="A1399">
        <v>1557963</v>
      </c>
      <c r="B1399" t="s">
        <v>2008</v>
      </c>
      <c r="C1399" t="s">
        <v>2009</v>
      </c>
      <c r="D1399">
        <v>3736760</v>
      </c>
      <c r="E1399" t="s">
        <v>76</v>
      </c>
      <c r="H1399" s="35">
        <v>42936</v>
      </c>
      <c r="I1399" t="s">
        <v>53</v>
      </c>
      <c r="J1399">
        <v>-9</v>
      </c>
      <c r="K1399" t="s">
        <v>6</v>
      </c>
      <c r="M1399" t="s">
        <v>67</v>
      </c>
      <c r="N1399">
        <v>4370596</v>
      </c>
      <c r="O1399" t="s">
        <v>280</v>
      </c>
      <c r="P1399" s="35">
        <v>45302</v>
      </c>
      <c r="Q1399" t="s">
        <v>56</v>
      </c>
      <c r="R1399" s="35">
        <v>45302</v>
      </c>
      <c r="T1399" t="s">
        <v>63</v>
      </c>
      <c r="U1399">
        <v>500</v>
      </c>
      <c r="X1399">
        <v>5</v>
      </c>
      <c r="Y1399" t="s">
        <v>58</v>
      </c>
      <c r="AC1399" t="s">
        <v>59</v>
      </c>
      <c r="AL1399">
        <v>0</v>
      </c>
      <c r="AM1399">
        <v>0</v>
      </c>
    </row>
    <row r="1400" spans="1:39" x14ac:dyDescent="0.3">
      <c r="A1400">
        <v>1511101</v>
      </c>
      <c r="B1400" t="s">
        <v>2008</v>
      </c>
      <c r="C1400" t="s">
        <v>1034</v>
      </c>
      <c r="D1400">
        <v>3736009</v>
      </c>
      <c r="E1400" t="s">
        <v>70</v>
      </c>
      <c r="H1400" s="35">
        <v>40371</v>
      </c>
      <c r="I1400" t="s">
        <v>110</v>
      </c>
      <c r="J1400">
        <v>-14</v>
      </c>
      <c r="K1400" t="s">
        <v>11</v>
      </c>
      <c r="M1400" t="s">
        <v>67</v>
      </c>
      <c r="N1400">
        <v>4370566</v>
      </c>
      <c r="O1400" t="s">
        <v>111</v>
      </c>
      <c r="P1400" s="35">
        <v>45182</v>
      </c>
      <c r="Q1400" t="s">
        <v>56</v>
      </c>
      <c r="R1400" s="35">
        <v>45182</v>
      </c>
      <c r="T1400" t="s">
        <v>63</v>
      </c>
      <c r="U1400">
        <v>500</v>
      </c>
      <c r="X1400">
        <v>5</v>
      </c>
      <c r="Y1400" t="s">
        <v>58</v>
      </c>
      <c r="AC1400" t="s">
        <v>59</v>
      </c>
      <c r="AL1400">
        <v>0</v>
      </c>
      <c r="AM1400">
        <v>0</v>
      </c>
    </row>
    <row r="1401" spans="1:39" x14ac:dyDescent="0.3">
      <c r="A1401">
        <v>1511105</v>
      </c>
      <c r="B1401" t="s">
        <v>2008</v>
      </c>
      <c r="C1401" t="s">
        <v>2010</v>
      </c>
      <c r="D1401">
        <v>3736010</v>
      </c>
      <c r="E1401" t="s">
        <v>70</v>
      </c>
      <c r="H1401" s="35">
        <v>41090</v>
      </c>
      <c r="I1401" t="s">
        <v>143</v>
      </c>
      <c r="J1401">
        <v>-12</v>
      </c>
      <c r="K1401" t="s">
        <v>11</v>
      </c>
      <c r="M1401" t="s">
        <v>67</v>
      </c>
      <c r="N1401">
        <v>4370566</v>
      </c>
      <c r="O1401" t="s">
        <v>111</v>
      </c>
      <c r="P1401" s="35">
        <v>45182</v>
      </c>
      <c r="Q1401" t="s">
        <v>56</v>
      </c>
      <c r="R1401" s="35">
        <v>45182</v>
      </c>
      <c r="T1401" t="s">
        <v>63</v>
      </c>
      <c r="U1401">
        <v>500</v>
      </c>
      <c r="X1401">
        <v>5</v>
      </c>
      <c r="Y1401" t="s">
        <v>58</v>
      </c>
      <c r="AC1401" t="s">
        <v>59</v>
      </c>
      <c r="AL1401">
        <v>0</v>
      </c>
      <c r="AM1401">
        <v>0</v>
      </c>
    </row>
    <row r="1402" spans="1:39" x14ac:dyDescent="0.3">
      <c r="A1402">
        <v>1468649</v>
      </c>
      <c r="B1402" t="s">
        <v>2011</v>
      </c>
      <c r="C1402" t="s">
        <v>636</v>
      </c>
      <c r="D1402">
        <v>3610579</v>
      </c>
      <c r="E1402" t="s">
        <v>53</v>
      </c>
      <c r="F1402" t="s">
        <v>581</v>
      </c>
      <c r="H1402" s="35">
        <v>41687</v>
      </c>
      <c r="I1402" t="s">
        <v>85</v>
      </c>
      <c r="J1402">
        <v>-10</v>
      </c>
      <c r="K1402" t="s">
        <v>6</v>
      </c>
      <c r="M1402" t="s">
        <v>77</v>
      </c>
      <c r="N1402">
        <v>4360343</v>
      </c>
      <c r="O1402" t="s">
        <v>447</v>
      </c>
      <c r="P1402" s="35">
        <v>45197</v>
      </c>
      <c r="Q1402" t="s">
        <v>56</v>
      </c>
      <c r="R1402" s="35">
        <v>44935</v>
      </c>
      <c r="T1402" t="s">
        <v>63</v>
      </c>
      <c r="U1402">
        <v>500</v>
      </c>
      <c r="X1402">
        <v>5</v>
      </c>
      <c r="Y1402" t="s">
        <v>58</v>
      </c>
      <c r="AC1402" t="s">
        <v>59</v>
      </c>
      <c r="AL1402">
        <v>0</v>
      </c>
      <c r="AM1402">
        <v>0</v>
      </c>
    </row>
    <row r="1403" spans="1:39" x14ac:dyDescent="0.3">
      <c r="A1403">
        <v>1485811</v>
      </c>
      <c r="B1403" t="s">
        <v>2012</v>
      </c>
      <c r="C1403" t="s">
        <v>778</v>
      </c>
      <c r="D1403">
        <v>4537322</v>
      </c>
      <c r="E1403" t="s">
        <v>70</v>
      </c>
      <c r="F1403" t="s">
        <v>70</v>
      </c>
      <c r="H1403" s="35">
        <v>40326</v>
      </c>
      <c r="I1403" t="s">
        <v>110</v>
      </c>
      <c r="J1403">
        <v>-14</v>
      </c>
      <c r="K1403" t="s">
        <v>11</v>
      </c>
      <c r="M1403" t="s">
        <v>54</v>
      </c>
      <c r="N1403">
        <v>4450773</v>
      </c>
      <c r="O1403" t="s">
        <v>397</v>
      </c>
      <c r="P1403" s="35">
        <v>45220</v>
      </c>
      <c r="Q1403" t="s">
        <v>56</v>
      </c>
      <c r="R1403" s="35">
        <v>45049</v>
      </c>
      <c r="T1403" t="s">
        <v>63</v>
      </c>
      <c r="U1403">
        <v>500</v>
      </c>
      <c r="X1403">
        <v>5</v>
      </c>
      <c r="Y1403" t="s">
        <v>58</v>
      </c>
      <c r="AC1403" t="s">
        <v>59</v>
      </c>
      <c r="AL1403">
        <v>1</v>
      </c>
      <c r="AM1403">
        <v>0</v>
      </c>
    </row>
    <row r="1404" spans="1:39" x14ac:dyDescent="0.3">
      <c r="A1404">
        <v>1511185</v>
      </c>
      <c r="B1404" t="s">
        <v>2013</v>
      </c>
      <c r="C1404" t="s">
        <v>277</v>
      </c>
      <c r="D1404">
        <v>3736015</v>
      </c>
      <c r="E1404" t="s">
        <v>53</v>
      </c>
      <c r="H1404" s="35">
        <v>41790</v>
      </c>
      <c r="I1404" t="s">
        <v>85</v>
      </c>
      <c r="J1404">
        <v>-10</v>
      </c>
      <c r="K1404" t="s">
        <v>11</v>
      </c>
      <c r="M1404" t="s">
        <v>67</v>
      </c>
      <c r="N1404">
        <v>4370167</v>
      </c>
      <c r="O1404" t="s">
        <v>154</v>
      </c>
      <c r="P1404" s="35">
        <v>45182</v>
      </c>
      <c r="Q1404" t="s">
        <v>56</v>
      </c>
      <c r="R1404" s="35">
        <v>45182</v>
      </c>
      <c r="T1404" t="s">
        <v>63</v>
      </c>
      <c r="U1404">
        <v>500</v>
      </c>
      <c r="X1404">
        <v>5</v>
      </c>
      <c r="Y1404" t="s">
        <v>58</v>
      </c>
      <c r="AC1404" t="s">
        <v>59</v>
      </c>
      <c r="AL1404">
        <v>1</v>
      </c>
      <c r="AM1404">
        <v>0</v>
      </c>
    </row>
    <row r="1405" spans="1:39" x14ac:dyDescent="0.3">
      <c r="A1405">
        <v>1520131</v>
      </c>
      <c r="B1405" t="s">
        <v>2014</v>
      </c>
      <c r="C1405" t="s">
        <v>613</v>
      </c>
      <c r="D1405">
        <v>2816842</v>
      </c>
      <c r="E1405" t="s">
        <v>53</v>
      </c>
      <c r="H1405" s="35">
        <v>41620</v>
      </c>
      <c r="I1405" t="s">
        <v>66</v>
      </c>
      <c r="J1405">
        <v>-11</v>
      </c>
      <c r="K1405" t="s">
        <v>6</v>
      </c>
      <c r="M1405" t="s">
        <v>69</v>
      </c>
      <c r="N1405">
        <v>4280045</v>
      </c>
      <c r="O1405" t="s">
        <v>172</v>
      </c>
      <c r="P1405" s="35">
        <v>45193</v>
      </c>
      <c r="Q1405" t="s">
        <v>56</v>
      </c>
      <c r="R1405" s="35">
        <v>45193</v>
      </c>
      <c r="T1405" t="s">
        <v>63</v>
      </c>
      <c r="U1405">
        <v>500</v>
      </c>
      <c r="X1405">
        <v>5</v>
      </c>
      <c r="Y1405" t="s">
        <v>58</v>
      </c>
      <c r="AC1405" t="s">
        <v>59</v>
      </c>
      <c r="AL1405">
        <v>0</v>
      </c>
      <c r="AM1405">
        <v>0</v>
      </c>
    </row>
    <row r="1406" spans="1:39" x14ac:dyDescent="0.3">
      <c r="A1406">
        <v>1329394</v>
      </c>
      <c r="B1406" t="s">
        <v>2015</v>
      </c>
      <c r="C1406" t="s">
        <v>101</v>
      </c>
      <c r="D1406">
        <v>369043</v>
      </c>
      <c r="E1406" t="s">
        <v>70</v>
      </c>
      <c r="F1406" t="s">
        <v>70</v>
      </c>
      <c r="H1406" s="35">
        <v>39323</v>
      </c>
      <c r="I1406" t="s">
        <v>125</v>
      </c>
      <c r="J1406">
        <v>-17</v>
      </c>
      <c r="K1406" t="s">
        <v>11</v>
      </c>
      <c r="M1406" t="s">
        <v>77</v>
      </c>
      <c r="N1406">
        <v>4360002</v>
      </c>
      <c r="O1406" t="s">
        <v>78</v>
      </c>
      <c r="P1406" s="35">
        <v>45183</v>
      </c>
      <c r="Q1406" t="s">
        <v>56</v>
      </c>
      <c r="R1406" s="35">
        <v>44122</v>
      </c>
      <c r="T1406" t="s">
        <v>63</v>
      </c>
      <c r="U1406">
        <v>728</v>
      </c>
      <c r="X1406">
        <v>7</v>
      </c>
      <c r="Y1406" t="s">
        <v>58</v>
      </c>
      <c r="AC1406" t="s">
        <v>59</v>
      </c>
      <c r="AL1406">
        <v>0</v>
      </c>
      <c r="AM1406">
        <v>0</v>
      </c>
    </row>
    <row r="1407" spans="1:39" x14ac:dyDescent="0.3">
      <c r="A1407">
        <v>1389169</v>
      </c>
      <c r="B1407" t="s">
        <v>2015</v>
      </c>
      <c r="C1407" t="s">
        <v>413</v>
      </c>
      <c r="D1407">
        <v>3610098</v>
      </c>
      <c r="E1407" t="s">
        <v>70</v>
      </c>
      <c r="F1407" t="s">
        <v>70</v>
      </c>
      <c r="H1407" s="35">
        <v>39323</v>
      </c>
      <c r="I1407" t="s">
        <v>125</v>
      </c>
      <c r="J1407">
        <v>-17</v>
      </c>
      <c r="K1407" t="s">
        <v>11</v>
      </c>
      <c r="M1407" t="s">
        <v>77</v>
      </c>
      <c r="N1407">
        <v>4360002</v>
      </c>
      <c r="O1407" t="s">
        <v>78</v>
      </c>
      <c r="P1407" s="35">
        <v>45183</v>
      </c>
      <c r="Q1407" t="s">
        <v>56</v>
      </c>
      <c r="R1407" s="35">
        <v>44586</v>
      </c>
      <c r="T1407" t="s">
        <v>63</v>
      </c>
      <c r="U1407">
        <v>501</v>
      </c>
      <c r="X1407">
        <v>5</v>
      </c>
      <c r="Y1407" t="s">
        <v>58</v>
      </c>
      <c r="AC1407" t="s">
        <v>59</v>
      </c>
      <c r="AL1407">
        <v>0</v>
      </c>
      <c r="AM1407">
        <v>0</v>
      </c>
    </row>
    <row r="1408" spans="1:39" x14ac:dyDescent="0.3">
      <c r="A1408">
        <v>1527777</v>
      </c>
      <c r="B1408" t="s">
        <v>2015</v>
      </c>
      <c r="C1408" t="s">
        <v>2016</v>
      </c>
      <c r="D1408">
        <v>1811312</v>
      </c>
      <c r="E1408" t="s">
        <v>53</v>
      </c>
      <c r="H1408" s="35">
        <v>40941</v>
      </c>
      <c r="I1408" t="s">
        <v>143</v>
      </c>
      <c r="J1408">
        <v>-12</v>
      </c>
      <c r="K1408" t="s">
        <v>6</v>
      </c>
      <c r="M1408" t="s">
        <v>71</v>
      </c>
      <c r="N1408">
        <v>4180696</v>
      </c>
      <c r="O1408" t="s">
        <v>137</v>
      </c>
      <c r="P1408" s="35">
        <v>45201</v>
      </c>
      <c r="Q1408" t="s">
        <v>56</v>
      </c>
      <c r="R1408" s="35">
        <v>45201</v>
      </c>
      <c r="T1408" t="s">
        <v>63</v>
      </c>
      <c r="U1408">
        <v>500</v>
      </c>
      <c r="X1408">
        <v>5</v>
      </c>
      <c r="Y1408" t="s">
        <v>58</v>
      </c>
      <c r="AC1408" t="s">
        <v>59</v>
      </c>
      <c r="AL1408">
        <v>1</v>
      </c>
      <c r="AM1408">
        <v>1</v>
      </c>
    </row>
    <row r="1409" spans="1:39" x14ac:dyDescent="0.3">
      <c r="A1409">
        <v>1375275</v>
      </c>
      <c r="B1409" t="s">
        <v>2017</v>
      </c>
      <c r="C1409" t="s">
        <v>1449</v>
      </c>
      <c r="D1409">
        <v>4532807</v>
      </c>
      <c r="E1409" t="s">
        <v>70</v>
      </c>
      <c r="F1409" t="s">
        <v>70</v>
      </c>
      <c r="H1409" s="35">
        <v>40478</v>
      </c>
      <c r="I1409" t="s">
        <v>110</v>
      </c>
      <c r="J1409">
        <v>-14</v>
      </c>
      <c r="K1409" t="s">
        <v>11</v>
      </c>
      <c r="M1409" t="s">
        <v>54</v>
      </c>
      <c r="N1409">
        <v>4450410</v>
      </c>
      <c r="O1409" t="s">
        <v>81</v>
      </c>
      <c r="P1409" s="35">
        <v>45159</v>
      </c>
      <c r="Q1409" t="s">
        <v>56</v>
      </c>
      <c r="R1409" s="35">
        <v>44516</v>
      </c>
      <c r="T1409" t="s">
        <v>63</v>
      </c>
      <c r="U1409">
        <v>619</v>
      </c>
      <c r="X1409">
        <v>6</v>
      </c>
      <c r="Y1409" t="s">
        <v>58</v>
      </c>
      <c r="AC1409" t="s">
        <v>59</v>
      </c>
      <c r="AL1409">
        <v>0</v>
      </c>
      <c r="AM1409">
        <v>0</v>
      </c>
    </row>
    <row r="1410" spans="1:39" x14ac:dyDescent="0.3">
      <c r="A1410">
        <v>1554188</v>
      </c>
      <c r="B1410" t="s">
        <v>2018</v>
      </c>
      <c r="C1410" t="s">
        <v>1049</v>
      </c>
      <c r="D1410">
        <v>1811467</v>
      </c>
      <c r="E1410" t="s">
        <v>53</v>
      </c>
      <c r="H1410" s="35">
        <v>40424</v>
      </c>
      <c r="I1410" t="s">
        <v>110</v>
      </c>
      <c r="J1410">
        <v>-14</v>
      </c>
      <c r="K1410" t="s">
        <v>11</v>
      </c>
      <c r="M1410" t="s">
        <v>71</v>
      </c>
      <c r="N1410">
        <v>4180696</v>
      </c>
      <c r="O1410" t="s">
        <v>137</v>
      </c>
      <c r="P1410" s="35">
        <v>45271</v>
      </c>
      <c r="Q1410" t="s">
        <v>56</v>
      </c>
      <c r="R1410" s="35">
        <v>45271</v>
      </c>
      <c r="T1410" t="s">
        <v>63</v>
      </c>
      <c r="U1410">
        <v>500</v>
      </c>
      <c r="X1410">
        <v>5</v>
      </c>
      <c r="Y1410" t="s">
        <v>58</v>
      </c>
      <c r="AC1410" t="s">
        <v>59</v>
      </c>
      <c r="AL1410">
        <v>0</v>
      </c>
      <c r="AM1410">
        <v>0</v>
      </c>
    </row>
    <row r="1411" spans="1:39" x14ac:dyDescent="0.3">
      <c r="A1411">
        <v>1508588</v>
      </c>
      <c r="B1411" t="s">
        <v>2019</v>
      </c>
      <c r="C1411" t="s">
        <v>361</v>
      </c>
      <c r="D1411">
        <v>2816773</v>
      </c>
      <c r="E1411" t="s">
        <v>53</v>
      </c>
      <c r="H1411" s="35">
        <v>40711</v>
      </c>
      <c r="I1411" t="s">
        <v>90</v>
      </c>
      <c r="J1411">
        <v>-13</v>
      </c>
      <c r="K1411" t="s">
        <v>11</v>
      </c>
      <c r="M1411" t="s">
        <v>69</v>
      </c>
      <c r="N1411">
        <v>4280004</v>
      </c>
      <c r="O1411" t="s">
        <v>99</v>
      </c>
      <c r="P1411" s="35">
        <v>45177</v>
      </c>
      <c r="Q1411" t="s">
        <v>56</v>
      </c>
      <c r="R1411" s="35">
        <v>45177</v>
      </c>
      <c r="T1411" t="s">
        <v>63</v>
      </c>
      <c r="U1411">
        <v>500</v>
      </c>
      <c r="X1411">
        <v>5</v>
      </c>
      <c r="Y1411" t="s">
        <v>58</v>
      </c>
      <c r="AC1411" t="s">
        <v>59</v>
      </c>
      <c r="AL1411">
        <v>0</v>
      </c>
      <c r="AM1411">
        <v>0</v>
      </c>
    </row>
    <row r="1412" spans="1:39" x14ac:dyDescent="0.3">
      <c r="A1412">
        <v>1426794</v>
      </c>
      <c r="B1412" t="s">
        <v>2020</v>
      </c>
      <c r="C1412" t="s">
        <v>2021</v>
      </c>
      <c r="D1412">
        <v>3734037</v>
      </c>
      <c r="E1412" t="s">
        <v>70</v>
      </c>
      <c r="F1412" t="s">
        <v>70</v>
      </c>
      <c r="H1412" s="35">
        <v>40048</v>
      </c>
      <c r="I1412" t="s">
        <v>102</v>
      </c>
      <c r="J1412">
        <v>-15</v>
      </c>
      <c r="K1412" t="s">
        <v>11</v>
      </c>
      <c r="M1412" t="s">
        <v>67</v>
      </c>
      <c r="N1412">
        <v>4370681</v>
      </c>
      <c r="O1412" t="s">
        <v>150</v>
      </c>
      <c r="P1412" s="35">
        <v>45201</v>
      </c>
      <c r="Q1412" t="s">
        <v>56</v>
      </c>
      <c r="R1412" s="35">
        <v>44821</v>
      </c>
      <c r="T1412" t="s">
        <v>63</v>
      </c>
      <c r="U1412">
        <v>500</v>
      </c>
      <c r="X1412">
        <v>5</v>
      </c>
      <c r="Y1412" t="s">
        <v>58</v>
      </c>
      <c r="AC1412" t="s">
        <v>59</v>
      </c>
      <c r="AL1412">
        <v>0</v>
      </c>
      <c r="AM1412">
        <v>0</v>
      </c>
    </row>
    <row r="1413" spans="1:39" x14ac:dyDescent="0.3">
      <c r="A1413">
        <v>1166215</v>
      </c>
      <c r="B1413" t="s">
        <v>2022</v>
      </c>
      <c r="C1413" t="s">
        <v>458</v>
      </c>
      <c r="D1413">
        <v>368250</v>
      </c>
      <c r="E1413" t="s">
        <v>53</v>
      </c>
      <c r="F1413" t="s">
        <v>53</v>
      </c>
      <c r="H1413" s="35">
        <v>41648</v>
      </c>
      <c r="I1413" t="s">
        <v>85</v>
      </c>
      <c r="J1413">
        <v>-10</v>
      </c>
      <c r="K1413" t="s">
        <v>11</v>
      </c>
      <c r="M1413" t="s">
        <v>77</v>
      </c>
      <c r="N1413">
        <v>4360454</v>
      </c>
      <c r="O1413" t="s">
        <v>163</v>
      </c>
      <c r="P1413" s="35">
        <v>45239</v>
      </c>
      <c r="Q1413" t="s">
        <v>56</v>
      </c>
      <c r="R1413" s="35">
        <v>42988</v>
      </c>
      <c r="T1413" t="s">
        <v>63</v>
      </c>
      <c r="U1413">
        <v>500</v>
      </c>
      <c r="X1413">
        <v>5</v>
      </c>
      <c r="Y1413" t="s">
        <v>58</v>
      </c>
      <c r="AC1413" t="s">
        <v>59</v>
      </c>
      <c r="AL1413">
        <v>0</v>
      </c>
      <c r="AM1413">
        <v>0</v>
      </c>
    </row>
    <row r="1414" spans="1:39" x14ac:dyDescent="0.3">
      <c r="A1414">
        <v>1540044</v>
      </c>
      <c r="B1414" t="s">
        <v>2022</v>
      </c>
      <c r="C1414" t="s">
        <v>279</v>
      </c>
      <c r="D1414">
        <v>3611679</v>
      </c>
      <c r="E1414" t="s">
        <v>53</v>
      </c>
      <c r="H1414" s="35">
        <v>43013</v>
      </c>
      <c r="I1414" t="s">
        <v>53</v>
      </c>
      <c r="J1414">
        <v>-9</v>
      </c>
      <c r="K1414" t="s">
        <v>11</v>
      </c>
      <c r="M1414" t="s">
        <v>77</v>
      </c>
      <c r="N1414">
        <v>4360454</v>
      </c>
      <c r="O1414" t="s">
        <v>163</v>
      </c>
      <c r="P1414" s="35">
        <v>45219</v>
      </c>
      <c r="Q1414" t="s">
        <v>56</v>
      </c>
      <c r="R1414" s="35">
        <v>45219</v>
      </c>
      <c r="T1414" t="s">
        <v>63</v>
      </c>
      <c r="U1414">
        <v>500</v>
      </c>
      <c r="X1414">
        <v>5</v>
      </c>
      <c r="Y1414" t="s">
        <v>58</v>
      </c>
      <c r="AC1414" t="s">
        <v>59</v>
      </c>
      <c r="AL1414">
        <v>0</v>
      </c>
      <c r="AM1414">
        <v>0</v>
      </c>
    </row>
    <row r="1415" spans="1:39" x14ac:dyDescent="0.3">
      <c r="A1415">
        <v>1049732</v>
      </c>
      <c r="B1415" t="s">
        <v>2022</v>
      </c>
      <c r="C1415" t="s">
        <v>2023</v>
      </c>
      <c r="D1415">
        <v>367806</v>
      </c>
      <c r="E1415" t="s">
        <v>53</v>
      </c>
      <c r="H1415" s="35">
        <v>39017</v>
      </c>
      <c r="I1415" t="s">
        <v>94</v>
      </c>
      <c r="J1415">
        <v>-18</v>
      </c>
      <c r="K1415" t="s">
        <v>11</v>
      </c>
      <c r="M1415" t="s">
        <v>77</v>
      </c>
      <c r="N1415">
        <v>4360454</v>
      </c>
      <c r="O1415" t="s">
        <v>163</v>
      </c>
      <c r="P1415" s="35">
        <v>45261</v>
      </c>
      <c r="Q1415" t="s">
        <v>56</v>
      </c>
      <c r="R1415" s="35">
        <v>42090</v>
      </c>
      <c r="S1415" s="35">
        <v>45286</v>
      </c>
      <c r="T1415" t="s">
        <v>57</v>
      </c>
      <c r="U1415">
        <v>500</v>
      </c>
      <c r="X1415">
        <v>5</v>
      </c>
      <c r="Y1415" t="s">
        <v>58</v>
      </c>
      <c r="AC1415" t="s">
        <v>59</v>
      </c>
      <c r="AL1415">
        <v>0</v>
      </c>
      <c r="AM1415">
        <v>0</v>
      </c>
    </row>
    <row r="1416" spans="1:39" x14ac:dyDescent="0.3">
      <c r="A1416">
        <v>1529516</v>
      </c>
      <c r="B1416" t="s">
        <v>2024</v>
      </c>
      <c r="C1416" t="s">
        <v>868</v>
      </c>
      <c r="D1416">
        <v>4538310</v>
      </c>
      <c r="E1416" t="s">
        <v>70</v>
      </c>
      <c r="H1416" s="35">
        <v>42290</v>
      </c>
      <c r="I1416" t="s">
        <v>53</v>
      </c>
      <c r="J1416">
        <v>-9</v>
      </c>
      <c r="K1416" t="s">
        <v>6</v>
      </c>
      <c r="M1416" t="s">
        <v>54</v>
      </c>
      <c r="N1416">
        <v>4450751</v>
      </c>
      <c r="O1416" t="s">
        <v>187</v>
      </c>
      <c r="P1416" s="35">
        <v>45203</v>
      </c>
      <c r="Q1416" t="s">
        <v>56</v>
      </c>
      <c r="R1416" s="35">
        <v>45203</v>
      </c>
      <c r="T1416" t="s">
        <v>63</v>
      </c>
      <c r="U1416">
        <v>500</v>
      </c>
      <c r="X1416">
        <v>5</v>
      </c>
      <c r="Y1416" t="s">
        <v>58</v>
      </c>
      <c r="AC1416" t="s">
        <v>59</v>
      </c>
      <c r="AL1416">
        <v>0</v>
      </c>
      <c r="AM1416">
        <v>0</v>
      </c>
    </row>
    <row r="1417" spans="1:39" x14ac:dyDescent="0.3">
      <c r="A1417">
        <v>1369091</v>
      </c>
      <c r="B1417" t="s">
        <v>2025</v>
      </c>
      <c r="C1417" t="s">
        <v>956</v>
      </c>
      <c r="D1417">
        <v>2816185</v>
      </c>
      <c r="E1417" t="s">
        <v>53</v>
      </c>
      <c r="F1417" t="s">
        <v>53</v>
      </c>
      <c r="H1417" s="35">
        <v>42090</v>
      </c>
      <c r="I1417" t="s">
        <v>53</v>
      </c>
      <c r="J1417">
        <v>-9</v>
      </c>
      <c r="K1417" t="s">
        <v>11</v>
      </c>
      <c r="M1417" t="s">
        <v>69</v>
      </c>
      <c r="N1417">
        <v>4280004</v>
      </c>
      <c r="O1417" t="s">
        <v>99</v>
      </c>
      <c r="P1417" s="35">
        <v>45177</v>
      </c>
      <c r="Q1417" t="s">
        <v>56</v>
      </c>
      <c r="R1417" s="35">
        <v>44491</v>
      </c>
      <c r="T1417" t="s">
        <v>63</v>
      </c>
      <c r="U1417">
        <v>500</v>
      </c>
      <c r="X1417">
        <v>5</v>
      </c>
      <c r="Y1417" t="s">
        <v>58</v>
      </c>
      <c r="AC1417" t="s">
        <v>59</v>
      </c>
      <c r="AL1417">
        <v>0</v>
      </c>
      <c r="AM1417">
        <v>0</v>
      </c>
    </row>
    <row r="1418" spans="1:39" x14ac:dyDescent="0.3">
      <c r="A1418">
        <v>1280434</v>
      </c>
      <c r="B1418" t="s">
        <v>2027</v>
      </c>
      <c r="C1418" t="s">
        <v>870</v>
      </c>
      <c r="D1418">
        <v>3731533</v>
      </c>
      <c r="E1418" t="s">
        <v>53</v>
      </c>
      <c r="F1418" t="s">
        <v>70</v>
      </c>
      <c r="H1418" s="35">
        <v>41276</v>
      </c>
      <c r="I1418" t="s">
        <v>66</v>
      </c>
      <c r="J1418">
        <v>-11</v>
      </c>
      <c r="K1418" t="s">
        <v>11</v>
      </c>
      <c r="M1418" t="s">
        <v>67</v>
      </c>
      <c r="N1418">
        <v>4370596</v>
      </c>
      <c r="O1418" t="s">
        <v>280</v>
      </c>
      <c r="P1418" s="35">
        <v>45171</v>
      </c>
      <c r="Q1418" t="s">
        <v>56</v>
      </c>
      <c r="R1418" s="35">
        <v>43739</v>
      </c>
      <c r="T1418" t="s">
        <v>63</v>
      </c>
      <c r="U1418">
        <v>500</v>
      </c>
      <c r="X1418">
        <v>5</v>
      </c>
      <c r="Y1418" t="s">
        <v>58</v>
      </c>
      <c r="AC1418" t="s">
        <v>59</v>
      </c>
      <c r="AL1418">
        <v>0</v>
      </c>
      <c r="AM1418">
        <v>0</v>
      </c>
    </row>
    <row r="1419" spans="1:39" x14ac:dyDescent="0.3">
      <c r="A1419">
        <v>1457537</v>
      </c>
      <c r="B1419" t="s">
        <v>2028</v>
      </c>
      <c r="C1419" t="s">
        <v>1957</v>
      </c>
      <c r="D1419">
        <v>3734700</v>
      </c>
      <c r="E1419" t="s">
        <v>53</v>
      </c>
      <c r="F1419" t="s">
        <v>53</v>
      </c>
      <c r="H1419" s="35">
        <v>41109</v>
      </c>
      <c r="I1419" t="s">
        <v>143</v>
      </c>
      <c r="J1419">
        <v>-12</v>
      </c>
      <c r="K1419" t="s">
        <v>6</v>
      </c>
      <c r="M1419" t="s">
        <v>67</v>
      </c>
      <c r="N1419">
        <v>4370465</v>
      </c>
      <c r="O1419" t="s">
        <v>816</v>
      </c>
      <c r="P1419" s="35">
        <v>45203</v>
      </c>
      <c r="Q1419" t="s">
        <v>56</v>
      </c>
      <c r="R1419" s="35">
        <v>44874</v>
      </c>
      <c r="T1419" t="s">
        <v>63</v>
      </c>
      <c r="U1419">
        <v>500</v>
      </c>
      <c r="X1419">
        <v>5</v>
      </c>
      <c r="Y1419" t="s">
        <v>58</v>
      </c>
      <c r="AC1419" t="s">
        <v>59</v>
      </c>
      <c r="AL1419">
        <v>1</v>
      </c>
      <c r="AM1419">
        <v>0</v>
      </c>
    </row>
    <row r="1420" spans="1:39" x14ac:dyDescent="0.3">
      <c r="A1420">
        <v>1554446</v>
      </c>
      <c r="B1420" t="s">
        <v>2029</v>
      </c>
      <c r="C1420" t="s">
        <v>104</v>
      </c>
      <c r="D1420">
        <v>3736731</v>
      </c>
      <c r="E1420" t="s">
        <v>53</v>
      </c>
      <c r="H1420" s="35">
        <v>41720</v>
      </c>
      <c r="I1420" t="s">
        <v>85</v>
      </c>
      <c r="J1420">
        <v>-10</v>
      </c>
      <c r="K1420" t="s">
        <v>11</v>
      </c>
      <c r="M1420" t="s">
        <v>67</v>
      </c>
      <c r="N1420">
        <v>4370132</v>
      </c>
      <c r="O1420" t="s">
        <v>148</v>
      </c>
      <c r="P1420" s="35">
        <v>45273</v>
      </c>
      <c r="Q1420" t="s">
        <v>56</v>
      </c>
      <c r="R1420" s="35">
        <v>45273</v>
      </c>
      <c r="T1420" t="s">
        <v>63</v>
      </c>
      <c r="U1420">
        <v>500</v>
      </c>
      <c r="X1420">
        <v>5</v>
      </c>
      <c r="Y1420" t="s">
        <v>58</v>
      </c>
      <c r="AC1420" t="s">
        <v>59</v>
      </c>
      <c r="AL1420">
        <v>0</v>
      </c>
      <c r="AM1420">
        <v>0</v>
      </c>
    </row>
    <row r="1421" spans="1:39" x14ac:dyDescent="0.3">
      <c r="A1421">
        <v>1272967</v>
      </c>
      <c r="B1421" t="s">
        <v>2030</v>
      </c>
      <c r="C1421" t="s">
        <v>80</v>
      </c>
      <c r="D1421">
        <v>4530977</v>
      </c>
      <c r="E1421" t="s">
        <v>70</v>
      </c>
      <c r="H1421" s="35">
        <v>40139</v>
      </c>
      <c r="I1421" t="s">
        <v>102</v>
      </c>
      <c r="J1421">
        <v>-15</v>
      </c>
      <c r="K1421" t="s">
        <v>11</v>
      </c>
      <c r="M1421" t="s">
        <v>54</v>
      </c>
      <c r="N1421">
        <v>4450108</v>
      </c>
      <c r="O1421" t="s">
        <v>157</v>
      </c>
      <c r="P1421" s="35">
        <v>45192</v>
      </c>
      <c r="Q1421" t="s">
        <v>56</v>
      </c>
      <c r="R1421" s="35">
        <v>43728</v>
      </c>
      <c r="T1421" t="s">
        <v>63</v>
      </c>
      <c r="U1421">
        <v>500</v>
      </c>
      <c r="X1421">
        <v>5</v>
      </c>
      <c r="Y1421" t="s">
        <v>58</v>
      </c>
      <c r="AC1421" t="s">
        <v>59</v>
      </c>
      <c r="AL1421">
        <v>0</v>
      </c>
      <c r="AM1421">
        <v>0</v>
      </c>
    </row>
    <row r="1422" spans="1:39" x14ac:dyDescent="0.3">
      <c r="A1422">
        <v>1439767</v>
      </c>
      <c r="B1422" t="s">
        <v>2031</v>
      </c>
      <c r="C1422" t="s">
        <v>486</v>
      </c>
      <c r="D1422">
        <v>3734411</v>
      </c>
      <c r="E1422" t="s">
        <v>53</v>
      </c>
      <c r="F1422" t="s">
        <v>53</v>
      </c>
      <c r="H1422" s="35">
        <v>40942</v>
      </c>
      <c r="I1422" t="s">
        <v>143</v>
      </c>
      <c r="J1422">
        <v>-12</v>
      </c>
      <c r="K1422" t="s">
        <v>11</v>
      </c>
      <c r="M1422" t="s">
        <v>67</v>
      </c>
      <c r="N1422">
        <v>4370183</v>
      </c>
      <c r="O1422" t="s">
        <v>169</v>
      </c>
      <c r="P1422" s="35">
        <v>45194</v>
      </c>
      <c r="Q1422" t="s">
        <v>56</v>
      </c>
      <c r="R1422" s="35">
        <v>44835</v>
      </c>
      <c r="T1422" t="s">
        <v>63</v>
      </c>
      <c r="U1422">
        <v>500</v>
      </c>
      <c r="X1422">
        <v>5</v>
      </c>
      <c r="Y1422" t="s">
        <v>58</v>
      </c>
      <c r="AC1422" t="s">
        <v>59</v>
      </c>
      <c r="AL1422">
        <v>0</v>
      </c>
      <c r="AM1422">
        <v>0</v>
      </c>
    </row>
    <row r="1423" spans="1:39" x14ac:dyDescent="0.3">
      <c r="A1423">
        <v>1517116</v>
      </c>
      <c r="B1423" t="s">
        <v>2031</v>
      </c>
      <c r="C1423" t="s">
        <v>428</v>
      </c>
      <c r="D1423">
        <v>4538148</v>
      </c>
      <c r="E1423" t="s">
        <v>53</v>
      </c>
      <c r="H1423" s="35">
        <v>41023</v>
      </c>
      <c r="I1423" t="s">
        <v>143</v>
      </c>
      <c r="J1423">
        <v>-12</v>
      </c>
      <c r="K1423" t="s">
        <v>11</v>
      </c>
      <c r="M1423" t="s">
        <v>54</v>
      </c>
      <c r="N1423">
        <v>4450210</v>
      </c>
      <c r="O1423" t="s">
        <v>416</v>
      </c>
      <c r="P1423" s="35">
        <v>45190</v>
      </c>
      <c r="Q1423" t="s">
        <v>56</v>
      </c>
      <c r="R1423" s="35">
        <v>45190</v>
      </c>
      <c r="T1423" t="s">
        <v>63</v>
      </c>
      <c r="U1423">
        <v>500</v>
      </c>
      <c r="X1423">
        <v>5</v>
      </c>
      <c r="Y1423" t="s">
        <v>58</v>
      </c>
      <c r="AC1423" t="s">
        <v>59</v>
      </c>
      <c r="AL1423">
        <v>0</v>
      </c>
      <c r="AM1423">
        <v>0</v>
      </c>
    </row>
    <row r="1424" spans="1:39" x14ac:dyDescent="0.3">
      <c r="A1424">
        <v>1533731</v>
      </c>
      <c r="B1424" t="s">
        <v>2031</v>
      </c>
      <c r="C1424" t="s">
        <v>269</v>
      </c>
      <c r="D1424">
        <v>3736413</v>
      </c>
      <c r="E1424" t="s">
        <v>53</v>
      </c>
      <c r="H1424" s="35">
        <v>40429</v>
      </c>
      <c r="I1424" t="s">
        <v>110</v>
      </c>
      <c r="J1424">
        <v>-14</v>
      </c>
      <c r="K1424" t="s">
        <v>11</v>
      </c>
      <c r="M1424" t="s">
        <v>67</v>
      </c>
      <c r="N1424">
        <v>4370349</v>
      </c>
      <c r="O1424" t="s">
        <v>220</v>
      </c>
      <c r="P1424" s="35">
        <v>45209</v>
      </c>
      <c r="Q1424" t="s">
        <v>56</v>
      </c>
      <c r="R1424" s="35">
        <v>45209</v>
      </c>
      <c r="S1424" s="35">
        <v>45203</v>
      </c>
      <c r="T1424" t="s">
        <v>57</v>
      </c>
      <c r="U1424">
        <v>500</v>
      </c>
      <c r="X1424">
        <v>5</v>
      </c>
      <c r="Y1424" t="s">
        <v>58</v>
      </c>
      <c r="AC1424" t="s">
        <v>59</v>
      </c>
      <c r="AL1424">
        <v>0</v>
      </c>
      <c r="AM1424">
        <v>0</v>
      </c>
    </row>
    <row r="1425" spans="1:39" x14ac:dyDescent="0.3">
      <c r="A1425">
        <v>1510521</v>
      </c>
      <c r="B1425" t="s">
        <v>2031</v>
      </c>
      <c r="C1425" t="s">
        <v>870</v>
      </c>
      <c r="D1425">
        <v>4115871</v>
      </c>
      <c r="E1425" t="s">
        <v>53</v>
      </c>
      <c r="H1425" s="35">
        <v>42993</v>
      </c>
      <c r="I1425" t="s">
        <v>53</v>
      </c>
      <c r="J1425">
        <v>-9</v>
      </c>
      <c r="K1425" t="s">
        <v>11</v>
      </c>
      <c r="M1425" t="s">
        <v>181</v>
      </c>
      <c r="N1425">
        <v>4410546</v>
      </c>
      <c r="O1425" t="s">
        <v>403</v>
      </c>
      <c r="P1425" s="35">
        <v>45181</v>
      </c>
      <c r="Q1425" t="s">
        <v>56</v>
      </c>
      <c r="R1425" s="35">
        <v>45181</v>
      </c>
      <c r="T1425" t="s">
        <v>63</v>
      </c>
      <c r="U1425">
        <v>500</v>
      </c>
      <c r="X1425">
        <v>5</v>
      </c>
      <c r="Y1425" t="s">
        <v>58</v>
      </c>
      <c r="AC1425" t="s">
        <v>59</v>
      </c>
      <c r="AL1425">
        <v>0</v>
      </c>
      <c r="AM1425">
        <v>0</v>
      </c>
    </row>
    <row r="1426" spans="1:39" x14ac:dyDescent="0.3">
      <c r="A1426">
        <v>1236415</v>
      </c>
      <c r="B1426" t="s">
        <v>2033</v>
      </c>
      <c r="C1426" t="s">
        <v>192</v>
      </c>
      <c r="D1426">
        <v>368561</v>
      </c>
      <c r="E1426" t="s">
        <v>70</v>
      </c>
      <c r="F1426" t="s">
        <v>70</v>
      </c>
      <c r="H1426" s="35">
        <v>40394</v>
      </c>
      <c r="I1426" t="s">
        <v>110</v>
      </c>
      <c r="J1426">
        <v>-14</v>
      </c>
      <c r="K1426" t="s">
        <v>11</v>
      </c>
      <c r="M1426" t="s">
        <v>77</v>
      </c>
      <c r="N1426">
        <v>4360124</v>
      </c>
      <c r="O1426" t="s">
        <v>177</v>
      </c>
      <c r="P1426" s="35">
        <v>45196</v>
      </c>
      <c r="Q1426" t="s">
        <v>56</v>
      </c>
      <c r="R1426" s="35">
        <v>43385</v>
      </c>
      <c r="S1426" s="35">
        <v>45142</v>
      </c>
      <c r="T1426" t="s">
        <v>57</v>
      </c>
      <c r="U1426">
        <v>500</v>
      </c>
      <c r="X1426">
        <v>5</v>
      </c>
      <c r="Y1426" t="s">
        <v>58</v>
      </c>
      <c r="AC1426" t="s">
        <v>59</v>
      </c>
      <c r="AL1426">
        <v>0</v>
      </c>
      <c r="AM1426">
        <v>0</v>
      </c>
    </row>
    <row r="1427" spans="1:39" x14ac:dyDescent="0.3">
      <c r="A1427">
        <v>1446102</v>
      </c>
      <c r="B1427" t="s">
        <v>2033</v>
      </c>
      <c r="C1427" t="s">
        <v>251</v>
      </c>
      <c r="D1427">
        <v>1810937</v>
      </c>
      <c r="E1427" t="s">
        <v>70</v>
      </c>
      <c r="F1427" t="s">
        <v>70</v>
      </c>
      <c r="H1427" s="35">
        <v>39940</v>
      </c>
      <c r="I1427" t="s">
        <v>102</v>
      </c>
      <c r="J1427">
        <v>-15</v>
      </c>
      <c r="K1427" t="s">
        <v>11</v>
      </c>
      <c r="M1427" t="s">
        <v>71</v>
      </c>
      <c r="N1427">
        <v>4180728</v>
      </c>
      <c r="O1427" t="s">
        <v>263</v>
      </c>
      <c r="P1427" s="35">
        <v>45198</v>
      </c>
      <c r="Q1427" t="s">
        <v>56</v>
      </c>
      <c r="R1427" s="35">
        <v>44843</v>
      </c>
      <c r="T1427" t="s">
        <v>63</v>
      </c>
      <c r="U1427">
        <v>500</v>
      </c>
      <c r="X1427">
        <v>5</v>
      </c>
      <c r="Y1427" t="s">
        <v>58</v>
      </c>
      <c r="AC1427" t="s">
        <v>59</v>
      </c>
      <c r="AL1427">
        <v>0</v>
      </c>
      <c r="AM1427">
        <v>0</v>
      </c>
    </row>
    <row r="1428" spans="1:39" x14ac:dyDescent="0.3">
      <c r="A1428">
        <v>1428921</v>
      </c>
      <c r="B1428" t="s">
        <v>2034</v>
      </c>
      <c r="C1428" t="s">
        <v>543</v>
      </c>
      <c r="D1428">
        <v>3734104</v>
      </c>
      <c r="E1428" t="s">
        <v>53</v>
      </c>
      <c r="F1428" t="s">
        <v>53</v>
      </c>
      <c r="H1428" s="35">
        <v>39548</v>
      </c>
      <c r="I1428" t="s">
        <v>98</v>
      </c>
      <c r="J1428">
        <v>-16</v>
      </c>
      <c r="K1428" t="s">
        <v>11</v>
      </c>
      <c r="M1428" t="s">
        <v>67</v>
      </c>
      <c r="N1428">
        <v>4370307</v>
      </c>
      <c r="O1428" t="s">
        <v>260</v>
      </c>
      <c r="P1428" s="35">
        <v>45188</v>
      </c>
      <c r="Q1428" t="s">
        <v>56</v>
      </c>
      <c r="R1428" s="35">
        <v>44824</v>
      </c>
      <c r="T1428" t="s">
        <v>63</v>
      </c>
      <c r="U1428">
        <v>500</v>
      </c>
      <c r="X1428">
        <v>5</v>
      </c>
      <c r="Y1428" t="s">
        <v>58</v>
      </c>
      <c r="AC1428" t="s">
        <v>59</v>
      </c>
      <c r="AL1428">
        <v>0</v>
      </c>
      <c r="AM1428">
        <v>0</v>
      </c>
    </row>
    <row r="1429" spans="1:39" x14ac:dyDescent="0.3">
      <c r="A1429">
        <v>1342557</v>
      </c>
      <c r="B1429" t="s">
        <v>2035</v>
      </c>
      <c r="C1429" t="s">
        <v>251</v>
      </c>
      <c r="D1429">
        <v>4532389</v>
      </c>
      <c r="E1429" t="s">
        <v>53</v>
      </c>
      <c r="F1429" t="s">
        <v>70</v>
      </c>
      <c r="H1429" s="35">
        <v>39573</v>
      </c>
      <c r="I1429" t="s">
        <v>98</v>
      </c>
      <c r="J1429">
        <v>-16</v>
      </c>
      <c r="K1429" t="s">
        <v>11</v>
      </c>
      <c r="M1429" t="s">
        <v>54</v>
      </c>
      <c r="N1429">
        <v>4450410</v>
      </c>
      <c r="O1429" t="s">
        <v>81</v>
      </c>
      <c r="P1429" s="35">
        <v>45159</v>
      </c>
      <c r="Q1429" t="s">
        <v>56</v>
      </c>
      <c r="R1429" s="35">
        <v>44456</v>
      </c>
      <c r="T1429" t="s">
        <v>63</v>
      </c>
      <c r="U1429">
        <v>500</v>
      </c>
      <c r="X1429">
        <v>5</v>
      </c>
      <c r="Y1429" t="s">
        <v>58</v>
      </c>
      <c r="AC1429" t="s">
        <v>59</v>
      </c>
      <c r="AL1429">
        <v>0</v>
      </c>
      <c r="AM1429">
        <v>0</v>
      </c>
    </row>
    <row r="1430" spans="1:39" x14ac:dyDescent="0.3">
      <c r="A1430">
        <v>1460606</v>
      </c>
      <c r="B1430" t="s">
        <v>2036</v>
      </c>
      <c r="C1430" t="s">
        <v>617</v>
      </c>
      <c r="D1430">
        <v>1811008</v>
      </c>
      <c r="E1430" t="s">
        <v>53</v>
      </c>
      <c r="F1430" t="s">
        <v>53</v>
      </c>
      <c r="H1430" s="35">
        <v>39624</v>
      </c>
      <c r="I1430" t="s">
        <v>98</v>
      </c>
      <c r="J1430">
        <v>-16</v>
      </c>
      <c r="K1430" t="s">
        <v>11</v>
      </c>
      <c r="M1430" t="s">
        <v>71</v>
      </c>
      <c r="N1430">
        <v>4180737</v>
      </c>
      <c r="O1430" t="s">
        <v>115</v>
      </c>
      <c r="P1430" s="35">
        <v>45217</v>
      </c>
      <c r="Q1430" t="s">
        <v>56</v>
      </c>
      <c r="R1430" s="35">
        <v>44886</v>
      </c>
      <c r="T1430" t="s">
        <v>63</v>
      </c>
      <c r="U1430">
        <v>500</v>
      </c>
      <c r="X1430">
        <v>5</v>
      </c>
      <c r="Y1430" t="s">
        <v>58</v>
      </c>
      <c r="AC1430" t="s">
        <v>59</v>
      </c>
      <c r="AL1430">
        <v>1</v>
      </c>
      <c r="AM1430">
        <v>0</v>
      </c>
    </row>
    <row r="1431" spans="1:39" x14ac:dyDescent="0.3">
      <c r="A1431">
        <v>1345775</v>
      </c>
      <c r="B1431" t="s">
        <v>2037</v>
      </c>
      <c r="C1431" t="s">
        <v>2038</v>
      </c>
      <c r="D1431">
        <v>3732933</v>
      </c>
      <c r="E1431" t="s">
        <v>70</v>
      </c>
      <c r="F1431" t="s">
        <v>70</v>
      </c>
      <c r="H1431" s="35">
        <v>41619</v>
      </c>
      <c r="I1431" t="s">
        <v>66</v>
      </c>
      <c r="J1431">
        <v>-11</v>
      </c>
      <c r="K1431" t="s">
        <v>6</v>
      </c>
      <c r="M1431" t="s">
        <v>67</v>
      </c>
      <c r="N1431">
        <v>4370269</v>
      </c>
      <c r="O1431" t="s">
        <v>226</v>
      </c>
      <c r="P1431" s="35">
        <v>45177</v>
      </c>
      <c r="Q1431" t="s">
        <v>56</v>
      </c>
      <c r="R1431" s="35">
        <v>44461</v>
      </c>
      <c r="T1431" t="s">
        <v>63</v>
      </c>
      <c r="U1431">
        <v>600</v>
      </c>
      <c r="X1431">
        <v>6</v>
      </c>
      <c r="Y1431" t="s">
        <v>58</v>
      </c>
      <c r="AC1431" t="s">
        <v>59</v>
      </c>
      <c r="AL1431">
        <v>0</v>
      </c>
      <c r="AM1431">
        <v>0</v>
      </c>
    </row>
    <row r="1432" spans="1:39" x14ac:dyDescent="0.3">
      <c r="A1432">
        <v>1345796</v>
      </c>
      <c r="B1432" t="s">
        <v>2037</v>
      </c>
      <c r="C1432" t="s">
        <v>613</v>
      </c>
      <c r="D1432">
        <v>3732934</v>
      </c>
      <c r="E1432" t="s">
        <v>70</v>
      </c>
      <c r="F1432" t="s">
        <v>70</v>
      </c>
      <c r="H1432" s="35">
        <v>41619</v>
      </c>
      <c r="I1432" t="s">
        <v>66</v>
      </c>
      <c r="J1432">
        <v>-11</v>
      </c>
      <c r="K1432" t="s">
        <v>6</v>
      </c>
      <c r="M1432" t="s">
        <v>67</v>
      </c>
      <c r="N1432">
        <v>4370269</v>
      </c>
      <c r="O1432" t="s">
        <v>226</v>
      </c>
      <c r="P1432" s="35">
        <v>45177</v>
      </c>
      <c r="Q1432" t="s">
        <v>56</v>
      </c>
      <c r="R1432" s="35">
        <v>44461</v>
      </c>
      <c r="T1432" t="s">
        <v>63</v>
      </c>
      <c r="U1432">
        <v>500</v>
      </c>
      <c r="X1432">
        <v>5</v>
      </c>
      <c r="Y1432" t="s">
        <v>58</v>
      </c>
      <c r="AC1432" t="s">
        <v>59</v>
      </c>
      <c r="AL1432">
        <v>0</v>
      </c>
      <c r="AM1432">
        <v>0</v>
      </c>
    </row>
    <row r="1433" spans="1:39" x14ac:dyDescent="0.3">
      <c r="A1433">
        <v>1471269</v>
      </c>
      <c r="B1433" t="s">
        <v>2039</v>
      </c>
      <c r="C1433" t="s">
        <v>617</v>
      </c>
      <c r="D1433">
        <v>3734847</v>
      </c>
      <c r="E1433" t="s">
        <v>53</v>
      </c>
      <c r="F1433" t="s">
        <v>53</v>
      </c>
      <c r="H1433" s="35">
        <v>41373</v>
      </c>
      <c r="I1433" t="s">
        <v>66</v>
      </c>
      <c r="J1433">
        <v>-11</v>
      </c>
      <c r="K1433" t="s">
        <v>11</v>
      </c>
      <c r="M1433" t="s">
        <v>67</v>
      </c>
      <c r="N1433">
        <v>4370002</v>
      </c>
      <c r="O1433" t="s">
        <v>68</v>
      </c>
      <c r="P1433" s="35">
        <v>45235</v>
      </c>
      <c r="Q1433" t="s">
        <v>56</v>
      </c>
      <c r="R1433" s="35">
        <v>44949</v>
      </c>
      <c r="T1433" t="s">
        <v>63</v>
      </c>
      <c r="U1433">
        <v>500</v>
      </c>
      <c r="X1433">
        <v>5</v>
      </c>
      <c r="Y1433" t="s">
        <v>58</v>
      </c>
      <c r="AC1433" t="s">
        <v>59</v>
      </c>
      <c r="AL1433">
        <v>0</v>
      </c>
      <c r="AM1433">
        <v>0</v>
      </c>
    </row>
    <row r="1434" spans="1:39" x14ac:dyDescent="0.3">
      <c r="A1434">
        <v>1455336</v>
      </c>
      <c r="B1434" t="s">
        <v>2040</v>
      </c>
      <c r="C1434" t="s">
        <v>101</v>
      </c>
      <c r="D1434">
        <v>3734669</v>
      </c>
      <c r="E1434" t="s">
        <v>53</v>
      </c>
      <c r="F1434" t="s">
        <v>53</v>
      </c>
      <c r="H1434" s="35">
        <v>41386</v>
      </c>
      <c r="I1434" t="s">
        <v>66</v>
      </c>
      <c r="J1434">
        <v>-11</v>
      </c>
      <c r="K1434" t="s">
        <v>11</v>
      </c>
      <c r="M1434" t="s">
        <v>67</v>
      </c>
      <c r="N1434">
        <v>4370533</v>
      </c>
      <c r="O1434" t="s">
        <v>119</v>
      </c>
      <c r="P1434" s="35">
        <v>45208</v>
      </c>
      <c r="Q1434" t="s">
        <v>56</v>
      </c>
      <c r="R1434" s="35">
        <v>44862</v>
      </c>
      <c r="T1434" t="s">
        <v>63</v>
      </c>
      <c r="U1434">
        <v>500</v>
      </c>
      <c r="X1434">
        <v>5</v>
      </c>
      <c r="Y1434" t="s">
        <v>58</v>
      </c>
      <c r="AC1434" t="s">
        <v>59</v>
      </c>
      <c r="AL1434">
        <v>0</v>
      </c>
      <c r="AM1434">
        <v>0</v>
      </c>
    </row>
    <row r="1435" spans="1:39" x14ac:dyDescent="0.3">
      <c r="A1435">
        <v>1451043</v>
      </c>
      <c r="B1435" t="s">
        <v>2041</v>
      </c>
      <c r="C1435" t="s">
        <v>2042</v>
      </c>
      <c r="D1435">
        <v>4115620</v>
      </c>
      <c r="E1435" t="s">
        <v>53</v>
      </c>
      <c r="F1435" t="s">
        <v>70</v>
      </c>
      <c r="H1435" s="35">
        <v>41244</v>
      </c>
      <c r="I1435" t="s">
        <v>143</v>
      </c>
      <c r="J1435">
        <v>-12</v>
      </c>
      <c r="K1435" t="s">
        <v>11</v>
      </c>
      <c r="M1435" t="s">
        <v>181</v>
      </c>
      <c r="N1435">
        <v>4410612</v>
      </c>
      <c r="O1435" t="s">
        <v>213</v>
      </c>
      <c r="P1435" s="35">
        <v>45188</v>
      </c>
      <c r="Q1435" t="s">
        <v>56</v>
      </c>
      <c r="R1435" s="35">
        <v>44852</v>
      </c>
      <c r="T1435" t="s">
        <v>63</v>
      </c>
      <c r="U1435">
        <v>505</v>
      </c>
      <c r="X1435">
        <v>5</v>
      </c>
      <c r="Y1435" t="s">
        <v>58</v>
      </c>
      <c r="AC1435" t="s">
        <v>59</v>
      </c>
      <c r="AL1435">
        <v>0</v>
      </c>
      <c r="AM1435">
        <v>0</v>
      </c>
    </row>
    <row r="1436" spans="1:39" x14ac:dyDescent="0.3">
      <c r="A1436">
        <v>1432840</v>
      </c>
      <c r="B1436" t="s">
        <v>2043</v>
      </c>
      <c r="C1436" t="s">
        <v>101</v>
      </c>
      <c r="D1436">
        <v>3734275</v>
      </c>
      <c r="E1436" t="s">
        <v>53</v>
      </c>
      <c r="F1436" t="s">
        <v>53</v>
      </c>
      <c r="H1436" s="35">
        <v>41573</v>
      </c>
      <c r="I1436" t="s">
        <v>66</v>
      </c>
      <c r="J1436">
        <v>-11</v>
      </c>
      <c r="K1436" t="s">
        <v>11</v>
      </c>
      <c r="M1436" t="s">
        <v>67</v>
      </c>
      <c r="N1436">
        <v>4370146</v>
      </c>
      <c r="O1436" t="s">
        <v>408</v>
      </c>
      <c r="P1436" s="35">
        <v>45210</v>
      </c>
      <c r="Q1436" t="s">
        <v>56</v>
      </c>
      <c r="R1436" s="35">
        <v>44827</v>
      </c>
      <c r="T1436" t="s">
        <v>63</v>
      </c>
      <c r="U1436">
        <v>500</v>
      </c>
      <c r="X1436">
        <v>5</v>
      </c>
      <c r="Y1436" t="s">
        <v>58</v>
      </c>
      <c r="AC1436" t="s">
        <v>59</v>
      </c>
      <c r="AL1436">
        <v>0</v>
      </c>
      <c r="AM1436">
        <v>0</v>
      </c>
    </row>
    <row r="1437" spans="1:39" x14ac:dyDescent="0.3">
      <c r="A1437">
        <v>1237275</v>
      </c>
      <c r="B1437" t="s">
        <v>2044</v>
      </c>
      <c r="C1437" t="s">
        <v>1233</v>
      </c>
      <c r="D1437">
        <v>3730585</v>
      </c>
      <c r="E1437" t="s">
        <v>70</v>
      </c>
      <c r="F1437" t="s">
        <v>70</v>
      </c>
      <c r="H1437" s="35">
        <v>40696</v>
      </c>
      <c r="I1437" t="s">
        <v>90</v>
      </c>
      <c r="J1437">
        <v>-13</v>
      </c>
      <c r="K1437" t="s">
        <v>11</v>
      </c>
      <c r="M1437" t="s">
        <v>67</v>
      </c>
      <c r="N1437">
        <v>4370183</v>
      </c>
      <c r="O1437" t="s">
        <v>169</v>
      </c>
      <c r="P1437" s="35">
        <v>45160</v>
      </c>
      <c r="Q1437" t="s">
        <v>56</v>
      </c>
      <c r="R1437" s="35">
        <v>43387</v>
      </c>
      <c r="T1437" t="s">
        <v>63</v>
      </c>
      <c r="U1437">
        <v>500</v>
      </c>
      <c r="X1437">
        <v>5</v>
      </c>
      <c r="Y1437" t="s">
        <v>58</v>
      </c>
      <c r="AC1437" t="s">
        <v>59</v>
      </c>
      <c r="AL1437">
        <v>0</v>
      </c>
      <c r="AM1437">
        <v>0</v>
      </c>
    </row>
    <row r="1438" spans="1:39" x14ac:dyDescent="0.3">
      <c r="A1438">
        <v>1367485</v>
      </c>
      <c r="B1438" t="s">
        <v>2045</v>
      </c>
      <c r="C1438" t="s">
        <v>146</v>
      </c>
      <c r="D1438">
        <v>3610004</v>
      </c>
      <c r="E1438" t="s">
        <v>70</v>
      </c>
      <c r="F1438" t="s">
        <v>70</v>
      </c>
      <c r="H1438" s="35">
        <v>40552</v>
      </c>
      <c r="I1438" t="s">
        <v>90</v>
      </c>
      <c r="J1438">
        <v>-13</v>
      </c>
      <c r="K1438" t="s">
        <v>11</v>
      </c>
      <c r="M1438" t="s">
        <v>77</v>
      </c>
      <c r="N1438">
        <v>4360707</v>
      </c>
      <c r="O1438" t="s">
        <v>454</v>
      </c>
      <c r="P1438" s="35">
        <v>45196</v>
      </c>
      <c r="Q1438" t="s">
        <v>56</v>
      </c>
      <c r="R1438" s="35">
        <v>44489</v>
      </c>
      <c r="S1438" s="35">
        <v>45196</v>
      </c>
      <c r="T1438" t="s">
        <v>57</v>
      </c>
      <c r="U1438">
        <v>500</v>
      </c>
      <c r="X1438">
        <v>5</v>
      </c>
      <c r="Y1438" t="s">
        <v>58</v>
      </c>
      <c r="AC1438" t="s">
        <v>59</v>
      </c>
      <c r="AL1438">
        <v>0</v>
      </c>
      <c r="AM1438">
        <v>0</v>
      </c>
    </row>
    <row r="1439" spans="1:39" x14ac:dyDescent="0.3">
      <c r="A1439">
        <v>1165605</v>
      </c>
      <c r="B1439" t="s">
        <v>2046</v>
      </c>
      <c r="C1439" t="s">
        <v>1093</v>
      </c>
      <c r="D1439">
        <v>3729166</v>
      </c>
      <c r="E1439" t="s">
        <v>70</v>
      </c>
      <c r="F1439" t="s">
        <v>70</v>
      </c>
      <c r="H1439" s="35">
        <v>38800</v>
      </c>
      <c r="I1439" t="s">
        <v>94</v>
      </c>
      <c r="J1439">
        <v>-18</v>
      </c>
      <c r="K1439" t="s">
        <v>11</v>
      </c>
      <c r="M1439" t="s">
        <v>67</v>
      </c>
      <c r="N1439">
        <v>4370694</v>
      </c>
      <c r="O1439" t="s">
        <v>103</v>
      </c>
      <c r="P1439" s="35">
        <v>45176</v>
      </c>
      <c r="Q1439" t="s">
        <v>56</v>
      </c>
      <c r="R1439" s="35">
        <v>42985</v>
      </c>
      <c r="T1439" t="s">
        <v>63</v>
      </c>
      <c r="U1439">
        <v>690</v>
      </c>
      <c r="X1439">
        <v>6</v>
      </c>
      <c r="Y1439" t="s">
        <v>58</v>
      </c>
      <c r="AC1439" t="s">
        <v>59</v>
      </c>
      <c r="AL1439">
        <v>0</v>
      </c>
      <c r="AM1439">
        <v>0</v>
      </c>
    </row>
    <row r="1440" spans="1:39" x14ac:dyDescent="0.3">
      <c r="A1440">
        <v>1462026</v>
      </c>
      <c r="B1440" t="s">
        <v>2047</v>
      </c>
      <c r="C1440" t="s">
        <v>413</v>
      </c>
      <c r="D1440">
        <v>1811018</v>
      </c>
      <c r="E1440" t="s">
        <v>53</v>
      </c>
      <c r="F1440" t="s">
        <v>53</v>
      </c>
      <c r="H1440" s="35">
        <v>39994</v>
      </c>
      <c r="I1440" t="s">
        <v>102</v>
      </c>
      <c r="J1440">
        <v>-15</v>
      </c>
      <c r="K1440" t="s">
        <v>11</v>
      </c>
      <c r="M1440" t="s">
        <v>71</v>
      </c>
      <c r="N1440">
        <v>4180313</v>
      </c>
      <c r="O1440" t="s">
        <v>585</v>
      </c>
      <c r="P1440" s="35">
        <v>45289</v>
      </c>
      <c r="Q1440" t="s">
        <v>56</v>
      </c>
      <c r="R1440" s="35">
        <v>44891</v>
      </c>
      <c r="T1440" t="s">
        <v>63</v>
      </c>
      <c r="U1440">
        <v>500</v>
      </c>
      <c r="X1440">
        <v>5</v>
      </c>
      <c r="Y1440" t="s">
        <v>58</v>
      </c>
      <c r="AC1440" t="s">
        <v>59</v>
      </c>
      <c r="AL1440">
        <v>1</v>
      </c>
      <c r="AM1440">
        <v>0</v>
      </c>
    </row>
    <row r="1441" spans="1:39" x14ac:dyDescent="0.3">
      <c r="A1441">
        <v>1562893</v>
      </c>
      <c r="B1441" t="s">
        <v>2048</v>
      </c>
      <c r="C1441" t="s">
        <v>417</v>
      </c>
      <c r="D1441">
        <v>4539558</v>
      </c>
      <c r="E1441" t="s">
        <v>53</v>
      </c>
      <c r="H1441" s="35">
        <v>41479</v>
      </c>
      <c r="I1441" t="s">
        <v>66</v>
      </c>
      <c r="J1441">
        <v>-11</v>
      </c>
      <c r="K1441" t="s">
        <v>6</v>
      </c>
      <c r="M1441" t="s">
        <v>54</v>
      </c>
      <c r="N1441">
        <v>4450760</v>
      </c>
      <c r="O1441" t="s">
        <v>648</v>
      </c>
      <c r="P1441" s="35">
        <v>45328</v>
      </c>
      <c r="Q1441" t="s">
        <v>56</v>
      </c>
      <c r="R1441" s="35">
        <v>45328</v>
      </c>
      <c r="T1441" t="s">
        <v>63</v>
      </c>
      <c r="U1441">
        <v>500</v>
      </c>
      <c r="X1441">
        <v>5</v>
      </c>
      <c r="Y1441" t="s">
        <v>58</v>
      </c>
      <c r="AC1441" t="s">
        <v>59</v>
      </c>
      <c r="AL1441">
        <v>0</v>
      </c>
      <c r="AM1441">
        <v>0</v>
      </c>
    </row>
    <row r="1442" spans="1:39" x14ac:dyDescent="0.3">
      <c r="A1442">
        <v>1422538</v>
      </c>
      <c r="B1442" t="s">
        <v>2048</v>
      </c>
      <c r="C1442" t="s">
        <v>277</v>
      </c>
      <c r="D1442">
        <v>3733941</v>
      </c>
      <c r="E1442" t="s">
        <v>70</v>
      </c>
      <c r="F1442" t="s">
        <v>53</v>
      </c>
      <c r="H1442" s="35">
        <v>41845</v>
      </c>
      <c r="I1442" t="s">
        <v>85</v>
      </c>
      <c r="J1442">
        <v>-10</v>
      </c>
      <c r="K1442" t="s">
        <v>11</v>
      </c>
      <c r="M1442" t="s">
        <v>67</v>
      </c>
      <c r="N1442">
        <v>4370596</v>
      </c>
      <c r="O1442" t="s">
        <v>280</v>
      </c>
      <c r="P1442" s="35">
        <v>45171</v>
      </c>
      <c r="Q1442" t="s">
        <v>56</v>
      </c>
      <c r="R1442" s="35">
        <v>44816</v>
      </c>
      <c r="T1442" t="s">
        <v>63</v>
      </c>
      <c r="U1442">
        <v>517</v>
      </c>
      <c r="X1442">
        <v>5</v>
      </c>
      <c r="Y1442" t="s">
        <v>58</v>
      </c>
      <c r="AC1442" t="s">
        <v>59</v>
      </c>
      <c r="AL1442">
        <v>1</v>
      </c>
      <c r="AM1442">
        <v>0</v>
      </c>
    </row>
    <row r="1443" spans="1:39" x14ac:dyDescent="0.3">
      <c r="A1443">
        <v>922089</v>
      </c>
      <c r="B1443" t="s">
        <v>2048</v>
      </c>
      <c r="C1443" t="s">
        <v>491</v>
      </c>
      <c r="D1443">
        <v>8313461</v>
      </c>
      <c r="E1443" t="s">
        <v>70</v>
      </c>
      <c r="F1443" t="s">
        <v>70</v>
      </c>
      <c r="H1443" s="35">
        <v>38418</v>
      </c>
      <c r="I1443" t="s">
        <v>262</v>
      </c>
      <c r="J1443">
        <v>-19</v>
      </c>
      <c r="K1443" t="s">
        <v>11</v>
      </c>
      <c r="M1443" t="s">
        <v>71</v>
      </c>
      <c r="N1443">
        <v>4180696</v>
      </c>
      <c r="O1443" t="s">
        <v>137</v>
      </c>
      <c r="P1443" s="35">
        <v>45191</v>
      </c>
      <c r="Q1443" t="s">
        <v>56</v>
      </c>
      <c r="R1443" s="35">
        <v>41227</v>
      </c>
      <c r="S1443" s="35">
        <v>45159</v>
      </c>
      <c r="T1443" t="s">
        <v>73</v>
      </c>
      <c r="U1443">
        <v>969</v>
      </c>
      <c r="X1443">
        <v>9</v>
      </c>
      <c r="Y1443" t="s">
        <v>58</v>
      </c>
      <c r="AB1443" s="35">
        <v>45184</v>
      </c>
      <c r="AC1443" t="s">
        <v>59</v>
      </c>
      <c r="AL1443">
        <v>0</v>
      </c>
      <c r="AM1443">
        <v>0</v>
      </c>
    </row>
    <row r="1444" spans="1:39" x14ac:dyDescent="0.3">
      <c r="A1444">
        <v>1515554</v>
      </c>
      <c r="B1444" t="s">
        <v>2048</v>
      </c>
      <c r="C1444" t="s">
        <v>688</v>
      </c>
      <c r="D1444">
        <v>3736074</v>
      </c>
      <c r="E1444" t="s">
        <v>53</v>
      </c>
      <c r="H1444" s="35">
        <v>40215</v>
      </c>
      <c r="I1444" t="s">
        <v>110</v>
      </c>
      <c r="J1444">
        <v>-14</v>
      </c>
      <c r="K1444" t="s">
        <v>11</v>
      </c>
      <c r="M1444" t="s">
        <v>67</v>
      </c>
      <c r="N1444">
        <v>4370349</v>
      </c>
      <c r="O1444" t="s">
        <v>220</v>
      </c>
      <c r="P1444" s="35">
        <v>45188</v>
      </c>
      <c r="Q1444" t="s">
        <v>56</v>
      </c>
      <c r="R1444" s="35">
        <v>45188</v>
      </c>
      <c r="S1444" s="35">
        <v>45156</v>
      </c>
      <c r="T1444" t="s">
        <v>57</v>
      </c>
      <c r="U1444">
        <v>500</v>
      </c>
      <c r="X1444">
        <v>5</v>
      </c>
      <c r="Y1444" t="s">
        <v>58</v>
      </c>
      <c r="AC1444" t="s">
        <v>59</v>
      </c>
      <c r="AL1444">
        <v>0</v>
      </c>
      <c r="AM1444">
        <v>0</v>
      </c>
    </row>
    <row r="1445" spans="1:39" x14ac:dyDescent="0.3">
      <c r="A1445">
        <v>1553656</v>
      </c>
      <c r="B1445" t="s">
        <v>2049</v>
      </c>
      <c r="C1445" t="s">
        <v>2050</v>
      </c>
      <c r="D1445">
        <v>3736715</v>
      </c>
      <c r="E1445" t="s">
        <v>70</v>
      </c>
      <c r="H1445" s="35">
        <v>41056</v>
      </c>
      <c r="I1445" t="s">
        <v>143</v>
      </c>
      <c r="J1445">
        <v>-12</v>
      </c>
      <c r="K1445" t="s">
        <v>6</v>
      </c>
      <c r="M1445" t="s">
        <v>67</v>
      </c>
      <c r="N1445">
        <v>4370694</v>
      </c>
      <c r="O1445" t="s">
        <v>103</v>
      </c>
      <c r="P1445" s="35">
        <v>45267</v>
      </c>
      <c r="Q1445" t="s">
        <v>56</v>
      </c>
      <c r="R1445" s="35">
        <v>45267</v>
      </c>
      <c r="S1445" s="35">
        <v>45265</v>
      </c>
      <c r="T1445" t="s">
        <v>57</v>
      </c>
      <c r="U1445">
        <v>500</v>
      </c>
      <c r="X1445">
        <v>5</v>
      </c>
      <c r="Y1445" t="s">
        <v>58</v>
      </c>
      <c r="AC1445" t="s">
        <v>59</v>
      </c>
      <c r="AL1445">
        <v>0</v>
      </c>
      <c r="AM1445">
        <v>0</v>
      </c>
    </row>
    <row r="1446" spans="1:39" x14ac:dyDescent="0.3">
      <c r="A1446">
        <v>1526836</v>
      </c>
      <c r="B1446" t="s">
        <v>2051</v>
      </c>
      <c r="C1446" t="s">
        <v>2052</v>
      </c>
      <c r="D1446">
        <v>3736268</v>
      </c>
      <c r="E1446" t="s">
        <v>76</v>
      </c>
      <c r="H1446" s="35">
        <v>43197</v>
      </c>
      <c r="I1446" t="s">
        <v>53</v>
      </c>
      <c r="J1446">
        <v>-9</v>
      </c>
      <c r="K1446" t="s">
        <v>6</v>
      </c>
      <c r="M1446" t="s">
        <v>67</v>
      </c>
      <c r="N1446">
        <v>4370002</v>
      </c>
      <c r="O1446" t="s">
        <v>68</v>
      </c>
      <c r="P1446" s="35">
        <v>45199</v>
      </c>
      <c r="Q1446" t="s">
        <v>56</v>
      </c>
      <c r="R1446" s="35">
        <v>45199</v>
      </c>
      <c r="T1446" t="s">
        <v>63</v>
      </c>
      <c r="U1446">
        <v>500</v>
      </c>
      <c r="X1446">
        <v>5</v>
      </c>
      <c r="Y1446" t="s">
        <v>58</v>
      </c>
      <c r="AC1446" t="s">
        <v>59</v>
      </c>
      <c r="AL1446">
        <v>0</v>
      </c>
      <c r="AM1446">
        <v>0</v>
      </c>
    </row>
    <row r="1447" spans="1:39" x14ac:dyDescent="0.3">
      <c r="A1447">
        <v>1418033</v>
      </c>
      <c r="B1447" t="s">
        <v>2053</v>
      </c>
      <c r="C1447" t="s">
        <v>251</v>
      </c>
      <c r="D1447">
        <v>3733841</v>
      </c>
      <c r="E1447" t="s">
        <v>53</v>
      </c>
      <c r="F1447" t="s">
        <v>53</v>
      </c>
      <c r="H1447" s="35">
        <v>40761</v>
      </c>
      <c r="I1447" t="s">
        <v>90</v>
      </c>
      <c r="J1447">
        <v>-13</v>
      </c>
      <c r="K1447" t="s">
        <v>11</v>
      </c>
      <c r="M1447" t="s">
        <v>67</v>
      </c>
      <c r="N1447">
        <v>4370002</v>
      </c>
      <c r="O1447" t="s">
        <v>68</v>
      </c>
      <c r="P1447" s="35">
        <v>45174</v>
      </c>
      <c r="Q1447" t="s">
        <v>56</v>
      </c>
      <c r="R1447" s="35">
        <v>44805</v>
      </c>
      <c r="T1447" t="s">
        <v>63</v>
      </c>
      <c r="U1447">
        <v>500</v>
      </c>
      <c r="X1447">
        <v>5</v>
      </c>
      <c r="Y1447" t="s">
        <v>58</v>
      </c>
      <c r="AC1447" t="s">
        <v>59</v>
      </c>
      <c r="AL1447">
        <v>0</v>
      </c>
      <c r="AM1447">
        <v>0</v>
      </c>
    </row>
    <row r="1448" spans="1:39" x14ac:dyDescent="0.3">
      <c r="A1448">
        <v>1280879</v>
      </c>
      <c r="B1448" t="s">
        <v>2054</v>
      </c>
      <c r="C1448" t="s">
        <v>602</v>
      </c>
      <c r="D1448">
        <v>408379</v>
      </c>
      <c r="E1448" t="s">
        <v>53</v>
      </c>
      <c r="F1448" t="s">
        <v>53</v>
      </c>
      <c r="H1448" s="35">
        <v>40340</v>
      </c>
      <c r="I1448" t="s">
        <v>110</v>
      </c>
      <c r="J1448">
        <v>-14</v>
      </c>
      <c r="K1448" t="s">
        <v>11</v>
      </c>
      <c r="M1448" t="s">
        <v>54</v>
      </c>
      <c r="N1448">
        <v>4450192</v>
      </c>
      <c r="O1448" t="s">
        <v>128</v>
      </c>
      <c r="P1448" s="35">
        <v>45179</v>
      </c>
      <c r="Q1448" t="s">
        <v>56</v>
      </c>
      <c r="R1448" s="35">
        <v>43739</v>
      </c>
      <c r="T1448" t="s">
        <v>63</v>
      </c>
      <c r="U1448">
        <v>500</v>
      </c>
      <c r="X1448">
        <v>5</v>
      </c>
      <c r="Y1448" t="s">
        <v>58</v>
      </c>
      <c r="AC1448" t="s">
        <v>59</v>
      </c>
      <c r="AL1448">
        <v>0</v>
      </c>
      <c r="AM1448">
        <v>0</v>
      </c>
    </row>
    <row r="1449" spans="1:39" x14ac:dyDescent="0.3">
      <c r="A1449">
        <v>1522291</v>
      </c>
      <c r="B1449" t="s">
        <v>2055</v>
      </c>
      <c r="C1449" t="s">
        <v>2056</v>
      </c>
      <c r="D1449">
        <v>3611486</v>
      </c>
      <c r="E1449" t="s">
        <v>76</v>
      </c>
      <c r="H1449" s="35">
        <v>41381</v>
      </c>
      <c r="I1449" t="s">
        <v>66</v>
      </c>
      <c r="J1449">
        <v>-11</v>
      </c>
      <c r="K1449" t="s">
        <v>6</v>
      </c>
      <c r="M1449" t="s">
        <v>77</v>
      </c>
      <c r="N1449">
        <v>4360002</v>
      </c>
      <c r="O1449" t="s">
        <v>78</v>
      </c>
      <c r="P1449" s="35">
        <v>45196</v>
      </c>
      <c r="Q1449" t="s">
        <v>56</v>
      </c>
      <c r="R1449" s="35">
        <v>45196</v>
      </c>
      <c r="T1449" t="s">
        <v>63</v>
      </c>
      <c r="U1449">
        <v>500</v>
      </c>
      <c r="X1449">
        <v>5</v>
      </c>
      <c r="Y1449" t="s">
        <v>58</v>
      </c>
      <c r="AC1449" t="s">
        <v>59</v>
      </c>
      <c r="AL1449">
        <v>0</v>
      </c>
      <c r="AM1449">
        <v>0</v>
      </c>
    </row>
    <row r="1450" spans="1:39" x14ac:dyDescent="0.3">
      <c r="A1450">
        <v>1523592</v>
      </c>
      <c r="B1450" t="s">
        <v>2055</v>
      </c>
      <c r="C1450" t="s">
        <v>2057</v>
      </c>
      <c r="D1450">
        <v>3611522</v>
      </c>
      <c r="E1450" t="s">
        <v>76</v>
      </c>
      <c r="H1450" s="35">
        <v>42868</v>
      </c>
      <c r="I1450" t="s">
        <v>53</v>
      </c>
      <c r="J1450">
        <v>-9</v>
      </c>
      <c r="K1450" t="s">
        <v>11</v>
      </c>
      <c r="M1450" t="s">
        <v>77</v>
      </c>
      <c r="N1450">
        <v>4360002</v>
      </c>
      <c r="O1450" t="s">
        <v>78</v>
      </c>
      <c r="P1450" s="35">
        <v>45197</v>
      </c>
      <c r="Q1450" t="s">
        <v>56</v>
      </c>
      <c r="R1450" s="35">
        <v>45197</v>
      </c>
      <c r="T1450" t="s">
        <v>63</v>
      </c>
      <c r="U1450">
        <v>500</v>
      </c>
      <c r="X1450">
        <v>5</v>
      </c>
      <c r="Y1450" t="s">
        <v>58</v>
      </c>
      <c r="AC1450" t="s">
        <v>59</v>
      </c>
      <c r="AL1450">
        <v>0</v>
      </c>
      <c r="AM1450">
        <v>0</v>
      </c>
    </row>
    <row r="1451" spans="1:39" x14ac:dyDescent="0.3">
      <c r="A1451">
        <v>1327688</v>
      </c>
      <c r="B1451" t="s">
        <v>2058</v>
      </c>
      <c r="C1451" t="s">
        <v>1123</v>
      </c>
      <c r="D1451">
        <v>2815893</v>
      </c>
      <c r="E1451" t="s">
        <v>53</v>
      </c>
      <c r="H1451" s="35">
        <v>40393</v>
      </c>
      <c r="I1451" t="s">
        <v>110</v>
      </c>
      <c r="J1451">
        <v>-14</v>
      </c>
      <c r="K1451" t="s">
        <v>11</v>
      </c>
      <c r="M1451" t="s">
        <v>69</v>
      </c>
      <c r="N1451">
        <v>4280612</v>
      </c>
      <c r="O1451" t="s">
        <v>405</v>
      </c>
      <c r="P1451" s="35">
        <v>45239</v>
      </c>
      <c r="Q1451" t="s">
        <v>56</v>
      </c>
      <c r="R1451" s="35">
        <v>44117</v>
      </c>
      <c r="T1451" t="s">
        <v>63</v>
      </c>
      <c r="U1451">
        <v>500</v>
      </c>
      <c r="X1451">
        <v>5</v>
      </c>
      <c r="Y1451" t="s">
        <v>58</v>
      </c>
      <c r="AC1451" t="s">
        <v>59</v>
      </c>
      <c r="AL1451">
        <v>0</v>
      </c>
      <c r="AM1451">
        <v>0</v>
      </c>
    </row>
    <row r="1452" spans="1:39" x14ac:dyDescent="0.3">
      <c r="A1452">
        <v>1549878</v>
      </c>
      <c r="B1452" t="s">
        <v>2058</v>
      </c>
      <c r="C1452" t="s">
        <v>269</v>
      </c>
      <c r="D1452">
        <v>4116106</v>
      </c>
      <c r="E1452" t="s">
        <v>53</v>
      </c>
      <c r="H1452" s="35">
        <v>38516</v>
      </c>
      <c r="I1452" t="s">
        <v>262</v>
      </c>
      <c r="J1452">
        <v>-19</v>
      </c>
      <c r="K1452" t="s">
        <v>11</v>
      </c>
      <c r="M1452" t="s">
        <v>181</v>
      </c>
      <c r="N1452">
        <v>4410696</v>
      </c>
      <c r="O1452" t="s">
        <v>227</v>
      </c>
      <c r="P1452" s="35">
        <v>45255</v>
      </c>
      <c r="Q1452" t="s">
        <v>56</v>
      </c>
      <c r="R1452" s="35">
        <v>45255</v>
      </c>
      <c r="T1452" t="s">
        <v>82</v>
      </c>
      <c r="U1452">
        <v>500</v>
      </c>
      <c r="X1452">
        <v>5</v>
      </c>
      <c r="Y1452" t="s">
        <v>58</v>
      </c>
      <c r="AC1452" t="s">
        <v>59</v>
      </c>
      <c r="AL1452">
        <v>0</v>
      </c>
      <c r="AM1452">
        <v>0</v>
      </c>
    </row>
    <row r="1453" spans="1:39" x14ac:dyDescent="0.3">
      <c r="A1453">
        <v>1527037</v>
      </c>
      <c r="B1453" t="s">
        <v>2060</v>
      </c>
      <c r="C1453" t="s">
        <v>487</v>
      </c>
      <c r="D1453">
        <v>3611593</v>
      </c>
      <c r="E1453" t="s">
        <v>76</v>
      </c>
      <c r="H1453" s="35">
        <v>42421</v>
      </c>
      <c r="I1453" t="s">
        <v>53</v>
      </c>
      <c r="J1453">
        <v>-9</v>
      </c>
      <c r="K1453" t="s">
        <v>11</v>
      </c>
      <c r="M1453" t="s">
        <v>77</v>
      </c>
      <c r="N1453">
        <v>4360002</v>
      </c>
      <c r="O1453" t="s">
        <v>78</v>
      </c>
      <c r="P1453" s="35">
        <v>45200</v>
      </c>
      <c r="Q1453" t="s">
        <v>56</v>
      </c>
      <c r="R1453" s="35">
        <v>45200</v>
      </c>
      <c r="T1453" t="s">
        <v>63</v>
      </c>
      <c r="U1453">
        <v>500</v>
      </c>
      <c r="X1453">
        <v>5</v>
      </c>
      <c r="Y1453" t="s">
        <v>58</v>
      </c>
      <c r="AC1453" t="s">
        <v>59</v>
      </c>
      <c r="AL1453">
        <v>0</v>
      </c>
      <c r="AM1453">
        <v>0</v>
      </c>
    </row>
    <row r="1454" spans="1:39" x14ac:dyDescent="0.3">
      <c r="A1454">
        <v>1539542</v>
      </c>
      <c r="B1454" t="s">
        <v>2059</v>
      </c>
      <c r="C1454" t="s">
        <v>1049</v>
      </c>
      <c r="D1454">
        <v>3736495</v>
      </c>
      <c r="E1454" t="s">
        <v>53</v>
      </c>
      <c r="H1454" s="35">
        <v>42280</v>
      </c>
      <c r="I1454" t="s">
        <v>53</v>
      </c>
      <c r="J1454">
        <v>-9</v>
      </c>
      <c r="K1454" t="s">
        <v>11</v>
      </c>
      <c r="M1454" t="s">
        <v>67</v>
      </c>
      <c r="N1454">
        <v>4370583</v>
      </c>
      <c r="O1454" t="s">
        <v>675</v>
      </c>
      <c r="P1454" s="35">
        <v>45218</v>
      </c>
      <c r="Q1454" t="s">
        <v>56</v>
      </c>
      <c r="R1454" s="35">
        <v>45218</v>
      </c>
      <c r="S1454" s="35">
        <v>45209</v>
      </c>
      <c r="T1454" t="s">
        <v>57</v>
      </c>
      <c r="U1454">
        <v>500</v>
      </c>
      <c r="X1454">
        <v>5</v>
      </c>
      <c r="Y1454" t="s">
        <v>58</v>
      </c>
      <c r="AC1454" t="s">
        <v>59</v>
      </c>
      <c r="AL1454">
        <v>0</v>
      </c>
      <c r="AM1454">
        <v>0</v>
      </c>
    </row>
    <row r="1455" spans="1:39" x14ac:dyDescent="0.3">
      <c r="A1455">
        <v>1479979</v>
      </c>
      <c r="B1455" t="s">
        <v>2061</v>
      </c>
      <c r="C1455" t="s">
        <v>1002</v>
      </c>
      <c r="D1455">
        <v>2816733</v>
      </c>
      <c r="E1455" t="s">
        <v>53</v>
      </c>
      <c r="F1455" t="s">
        <v>53</v>
      </c>
      <c r="H1455" s="35">
        <v>41297</v>
      </c>
      <c r="I1455" t="s">
        <v>66</v>
      </c>
      <c r="J1455">
        <v>-11</v>
      </c>
      <c r="K1455" t="s">
        <v>11</v>
      </c>
      <c r="M1455" t="s">
        <v>69</v>
      </c>
      <c r="N1455">
        <v>4280716</v>
      </c>
      <c r="O1455" t="s">
        <v>489</v>
      </c>
      <c r="P1455" s="35">
        <v>45186</v>
      </c>
      <c r="Q1455" t="s">
        <v>56</v>
      </c>
      <c r="R1455" s="35">
        <v>45009</v>
      </c>
      <c r="T1455" t="s">
        <v>63</v>
      </c>
      <c r="U1455">
        <v>500</v>
      </c>
      <c r="X1455">
        <v>5</v>
      </c>
      <c r="Y1455" t="s">
        <v>58</v>
      </c>
      <c r="AC1455" t="s">
        <v>59</v>
      </c>
      <c r="AL1455">
        <v>0</v>
      </c>
      <c r="AM1455">
        <v>0</v>
      </c>
    </row>
    <row r="1456" spans="1:39" x14ac:dyDescent="0.3">
      <c r="A1456">
        <v>1527532</v>
      </c>
      <c r="B1456" t="s">
        <v>2061</v>
      </c>
      <c r="C1456" t="s">
        <v>179</v>
      </c>
      <c r="D1456">
        <v>3736307</v>
      </c>
      <c r="E1456" t="s">
        <v>53</v>
      </c>
      <c r="H1456" s="35">
        <v>41090</v>
      </c>
      <c r="I1456" t="s">
        <v>143</v>
      </c>
      <c r="J1456">
        <v>-12</v>
      </c>
      <c r="K1456" t="s">
        <v>11</v>
      </c>
      <c r="M1456" t="s">
        <v>67</v>
      </c>
      <c r="N1456">
        <v>4370691</v>
      </c>
      <c r="O1456" t="s">
        <v>1008</v>
      </c>
      <c r="P1456" s="35">
        <v>45200</v>
      </c>
      <c r="Q1456" t="s">
        <v>56</v>
      </c>
      <c r="R1456" s="35">
        <v>45200</v>
      </c>
      <c r="T1456" t="s">
        <v>63</v>
      </c>
      <c r="U1456">
        <v>500</v>
      </c>
      <c r="X1456">
        <v>5</v>
      </c>
      <c r="Y1456" t="s">
        <v>58</v>
      </c>
      <c r="AC1456" t="s">
        <v>59</v>
      </c>
      <c r="AL1456">
        <v>0</v>
      </c>
      <c r="AM1456">
        <v>0</v>
      </c>
    </row>
    <row r="1457" spans="1:39" x14ac:dyDescent="0.3">
      <c r="A1457">
        <v>1295705</v>
      </c>
      <c r="B1457" t="s">
        <v>2062</v>
      </c>
      <c r="C1457" t="s">
        <v>724</v>
      </c>
      <c r="D1457">
        <v>2815713</v>
      </c>
      <c r="E1457" t="s">
        <v>70</v>
      </c>
      <c r="F1457" t="s">
        <v>70</v>
      </c>
      <c r="H1457" s="35">
        <v>40493</v>
      </c>
      <c r="I1457" t="s">
        <v>110</v>
      </c>
      <c r="J1457">
        <v>-14</v>
      </c>
      <c r="K1457" t="s">
        <v>11</v>
      </c>
      <c r="M1457" t="s">
        <v>69</v>
      </c>
      <c r="N1457">
        <v>4280038</v>
      </c>
      <c r="O1457" t="s">
        <v>524</v>
      </c>
      <c r="P1457" s="35">
        <v>45158</v>
      </c>
      <c r="Q1457" t="s">
        <v>56</v>
      </c>
      <c r="R1457" s="35">
        <v>43775</v>
      </c>
      <c r="T1457" t="s">
        <v>63</v>
      </c>
      <c r="U1457">
        <v>619</v>
      </c>
      <c r="X1457">
        <v>6</v>
      </c>
      <c r="Y1457" t="s">
        <v>58</v>
      </c>
      <c r="AC1457" t="s">
        <v>59</v>
      </c>
      <c r="AL1457">
        <v>0</v>
      </c>
      <c r="AM1457">
        <v>0</v>
      </c>
    </row>
    <row r="1458" spans="1:39" x14ac:dyDescent="0.3">
      <c r="A1458">
        <v>1521895</v>
      </c>
      <c r="B1458" t="s">
        <v>2063</v>
      </c>
      <c r="C1458" t="s">
        <v>2064</v>
      </c>
      <c r="D1458">
        <v>3611374</v>
      </c>
      <c r="E1458" t="s">
        <v>76</v>
      </c>
      <c r="H1458" s="35">
        <v>41928</v>
      </c>
      <c r="I1458" t="s">
        <v>85</v>
      </c>
      <c r="J1458">
        <v>-10</v>
      </c>
      <c r="K1458" t="s">
        <v>6</v>
      </c>
      <c r="M1458" t="s">
        <v>77</v>
      </c>
      <c r="N1458">
        <v>4360002</v>
      </c>
      <c r="O1458" t="s">
        <v>78</v>
      </c>
      <c r="P1458" s="35">
        <v>45195</v>
      </c>
      <c r="Q1458" t="s">
        <v>56</v>
      </c>
      <c r="R1458" s="35">
        <v>45195</v>
      </c>
      <c r="T1458" t="s">
        <v>63</v>
      </c>
      <c r="U1458">
        <v>500</v>
      </c>
      <c r="X1458">
        <v>5</v>
      </c>
      <c r="Y1458" t="s">
        <v>58</v>
      </c>
      <c r="AC1458" t="s">
        <v>59</v>
      </c>
      <c r="AL1458">
        <v>0</v>
      </c>
      <c r="AM1458">
        <v>0</v>
      </c>
    </row>
    <row r="1459" spans="1:39" x14ac:dyDescent="0.3">
      <c r="A1459">
        <v>1382671</v>
      </c>
      <c r="B1459" t="s">
        <v>2066</v>
      </c>
      <c r="C1459" t="s">
        <v>2067</v>
      </c>
      <c r="D1459">
        <v>3733470</v>
      </c>
      <c r="E1459" t="s">
        <v>53</v>
      </c>
      <c r="F1459" t="s">
        <v>53</v>
      </c>
      <c r="H1459" s="35">
        <v>41526</v>
      </c>
      <c r="I1459" t="s">
        <v>66</v>
      </c>
      <c r="J1459">
        <v>-11</v>
      </c>
      <c r="K1459" t="s">
        <v>6</v>
      </c>
      <c r="M1459" t="s">
        <v>67</v>
      </c>
      <c r="N1459">
        <v>4370694</v>
      </c>
      <c r="O1459" t="s">
        <v>103</v>
      </c>
      <c r="P1459" s="35">
        <v>45182</v>
      </c>
      <c r="Q1459" t="s">
        <v>56</v>
      </c>
      <c r="R1459" s="35">
        <v>44544</v>
      </c>
      <c r="T1459" t="s">
        <v>63</v>
      </c>
      <c r="U1459">
        <v>500</v>
      </c>
      <c r="X1459">
        <v>5</v>
      </c>
      <c r="Y1459" t="s">
        <v>58</v>
      </c>
      <c r="AC1459" t="s">
        <v>59</v>
      </c>
      <c r="AL1459">
        <v>0</v>
      </c>
      <c r="AM1459">
        <v>0</v>
      </c>
    </row>
    <row r="1460" spans="1:39" x14ac:dyDescent="0.3">
      <c r="A1460">
        <v>1168680</v>
      </c>
      <c r="B1460" t="s">
        <v>2068</v>
      </c>
      <c r="C1460" t="s">
        <v>739</v>
      </c>
      <c r="D1460">
        <v>3729264</v>
      </c>
      <c r="E1460" t="s">
        <v>70</v>
      </c>
      <c r="F1460" t="s">
        <v>70</v>
      </c>
      <c r="H1460" s="35">
        <v>39179</v>
      </c>
      <c r="I1460" t="s">
        <v>125</v>
      </c>
      <c r="J1460">
        <v>-17</v>
      </c>
      <c r="K1460" t="s">
        <v>11</v>
      </c>
      <c r="M1460" t="s">
        <v>67</v>
      </c>
      <c r="N1460">
        <v>4370167</v>
      </c>
      <c r="O1460" t="s">
        <v>154</v>
      </c>
      <c r="P1460" s="35">
        <v>45188</v>
      </c>
      <c r="Q1460" t="s">
        <v>56</v>
      </c>
      <c r="R1460" s="35">
        <v>42994</v>
      </c>
      <c r="T1460" t="s">
        <v>63</v>
      </c>
      <c r="U1460">
        <v>1013</v>
      </c>
      <c r="X1460">
        <v>10</v>
      </c>
      <c r="Y1460" t="s">
        <v>58</v>
      </c>
      <c r="AC1460" t="s">
        <v>59</v>
      </c>
      <c r="AL1460">
        <v>0</v>
      </c>
      <c r="AM1460">
        <v>0</v>
      </c>
    </row>
    <row r="1461" spans="1:39" x14ac:dyDescent="0.3">
      <c r="A1461">
        <v>1264081</v>
      </c>
      <c r="B1461" t="s">
        <v>2068</v>
      </c>
      <c r="C1461" t="s">
        <v>486</v>
      </c>
      <c r="D1461">
        <v>3731028</v>
      </c>
      <c r="E1461" t="s">
        <v>70</v>
      </c>
      <c r="F1461" t="s">
        <v>70</v>
      </c>
      <c r="H1461" s="35">
        <v>39927</v>
      </c>
      <c r="I1461" t="s">
        <v>102</v>
      </c>
      <c r="J1461">
        <v>-15</v>
      </c>
      <c r="K1461" t="s">
        <v>11</v>
      </c>
      <c r="M1461" t="s">
        <v>67</v>
      </c>
      <c r="N1461">
        <v>4370167</v>
      </c>
      <c r="O1461" t="s">
        <v>154</v>
      </c>
      <c r="P1461" s="35">
        <v>45188</v>
      </c>
      <c r="Q1461" t="s">
        <v>56</v>
      </c>
      <c r="R1461" s="35">
        <v>43708</v>
      </c>
      <c r="T1461" t="s">
        <v>63</v>
      </c>
      <c r="U1461">
        <v>524</v>
      </c>
      <c r="X1461">
        <v>5</v>
      </c>
      <c r="Y1461" t="s">
        <v>58</v>
      </c>
      <c r="AC1461" t="s">
        <v>59</v>
      </c>
      <c r="AL1461">
        <v>0</v>
      </c>
      <c r="AM1461">
        <v>0</v>
      </c>
    </row>
    <row r="1462" spans="1:39" x14ac:dyDescent="0.3">
      <c r="A1462">
        <v>1485809</v>
      </c>
      <c r="B1462" t="s">
        <v>2069</v>
      </c>
      <c r="C1462" t="s">
        <v>739</v>
      </c>
      <c r="D1462">
        <v>4537320</v>
      </c>
      <c r="E1462" t="s">
        <v>53</v>
      </c>
      <c r="F1462" t="s">
        <v>53</v>
      </c>
      <c r="H1462" s="35">
        <v>41327</v>
      </c>
      <c r="I1462" t="s">
        <v>66</v>
      </c>
      <c r="J1462">
        <v>-11</v>
      </c>
      <c r="K1462" t="s">
        <v>11</v>
      </c>
      <c r="M1462" t="s">
        <v>54</v>
      </c>
      <c r="N1462">
        <v>4450773</v>
      </c>
      <c r="O1462" t="s">
        <v>397</v>
      </c>
      <c r="P1462" s="35">
        <v>45190</v>
      </c>
      <c r="Q1462" t="s">
        <v>56</v>
      </c>
      <c r="R1462" s="35">
        <v>45049</v>
      </c>
      <c r="T1462" t="s">
        <v>63</v>
      </c>
      <c r="U1462">
        <v>500</v>
      </c>
      <c r="X1462">
        <v>5</v>
      </c>
      <c r="Y1462" t="s">
        <v>58</v>
      </c>
      <c r="AC1462" t="s">
        <v>59</v>
      </c>
      <c r="AL1462">
        <v>0</v>
      </c>
      <c r="AM1462">
        <v>0</v>
      </c>
    </row>
    <row r="1463" spans="1:39" x14ac:dyDescent="0.3">
      <c r="A1463">
        <v>1526851</v>
      </c>
      <c r="B1463" t="s">
        <v>2070</v>
      </c>
      <c r="C1463" t="s">
        <v>2071</v>
      </c>
      <c r="D1463">
        <v>3736283</v>
      </c>
      <c r="E1463" t="s">
        <v>76</v>
      </c>
      <c r="H1463" s="35">
        <v>43535</v>
      </c>
      <c r="I1463" t="s">
        <v>53</v>
      </c>
      <c r="J1463">
        <v>-9</v>
      </c>
      <c r="K1463" t="s">
        <v>6</v>
      </c>
      <c r="M1463" t="s">
        <v>67</v>
      </c>
      <c r="N1463">
        <v>4370002</v>
      </c>
      <c r="O1463" t="s">
        <v>68</v>
      </c>
      <c r="P1463" s="35">
        <v>45199</v>
      </c>
      <c r="Q1463" t="s">
        <v>56</v>
      </c>
      <c r="R1463" s="35">
        <v>45199</v>
      </c>
      <c r="T1463" t="s">
        <v>63</v>
      </c>
      <c r="U1463">
        <v>500</v>
      </c>
      <c r="X1463">
        <v>5</v>
      </c>
      <c r="Y1463" t="s">
        <v>58</v>
      </c>
      <c r="AC1463" t="s">
        <v>59</v>
      </c>
      <c r="AL1463">
        <v>0</v>
      </c>
      <c r="AM1463">
        <v>0</v>
      </c>
    </row>
    <row r="1464" spans="1:39" x14ac:dyDescent="0.3">
      <c r="A1464">
        <v>1545397</v>
      </c>
      <c r="B1464" t="s">
        <v>2072</v>
      </c>
      <c r="C1464" t="s">
        <v>1000</v>
      </c>
      <c r="D1464">
        <v>3736587</v>
      </c>
      <c r="E1464" t="s">
        <v>76</v>
      </c>
      <c r="H1464" s="35">
        <v>40745</v>
      </c>
      <c r="I1464" t="s">
        <v>90</v>
      </c>
      <c r="J1464">
        <v>-13</v>
      </c>
      <c r="K1464" t="s">
        <v>11</v>
      </c>
      <c r="M1464" t="s">
        <v>67</v>
      </c>
      <c r="N1464">
        <v>4370183</v>
      </c>
      <c r="O1464" t="s">
        <v>169</v>
      </c>
      <c r="P1464" s="35">
        <v>45241</v>
      </c>
      <c r="Q1464" t="s">
        <v>56</v>
      </c>
      <c r="R1464" s="35">
        <v>45241</v>
      </c>
      <c r="S1464" s="35">
        <v>45188</v>
      </c>
      <c r="T1464" t="s">
        <v>57</v>
      </c>
      <c r="U1464">
        <v>500</v>
      </c>
      <c r="X1464">
        <v>5</v>
      </c>
      <c r="Y1464" t="s">
        <v>58</v>
      </c>
      <c r="AC1464" t="s">
        <v>59</v>
      </c>
      <c r="AL1464">
        <v>0</v>
      </c>
      <c r="AM1464">
        <v>0</v>
      </c>
    </row>
    <row r="1465" spans="1:39" x14ac:dyDescent="0.3">
      <c r="A1465">
        <v>1543960</v>
      </c>
      <c r="B1465" t="s">
        <v>2073</v>
      </c>
      <c r="C1465" t="s">
        <v>271</v>
      </c>
      <c r="D1465">
        <v>3736563</v>
      </c>
      <c r="E1465" t="s">
        <v>53</v>
      </c>
      <c r="H1465" s="35">
        <v>41634</v>
      </c>
      <c r="I1465" t="s">
        <v>66</v>
      </c>
      <c r="J1465">
        <v>-11</v>
      </c>
      <c r="K1465" t="s">
        <v>6</v>
      </c>
      <c r="M1465" t="s">
        <v>67</v>
      </c>
      <c r="N1465">
        <v>4370002</v>
      </c>
      <c r="O1465" t="s">
        <v>68</v>
      </c>
      <c r="P1465" s="35">
        <v>45236</v>
      </c>
      <c r="Q1465" t="s">
        <v>56</v>
      </c>
      <c r="R1465" s="35">
        <v>45236</v>
      </c>
      <c r="T1465" t="s">
        <v>63</v>
      </c>
      <c r="U1465">
        <v>500</v>
      </c>
      <c r="X1465">
        <v>5</v>
      </c>
      <c r="Y1465" t="s">
        <v>58</v>
      </c>
      <c r="AC1465" t="s">
        <v>59</v>
      </c>
      <c r="AL1465">
        <v>0</v>
      </c>
      <c r="AM1465">
        <v>0</v>
      </c>
    </row>
    <row r="1466" spans="1:39" x14ac:dyDescent="0.3">
      <c r="A1466">
        <v>1515782</v>
      </c>
      <c r="B1466" t="s">
        <v>2074</v>
      </c>
      <c r="C1466" t="s">
        <v>458</v>
      </c>
      <c r="D1466">
        <v>3736079</v>
      </c>
      <c r="E1466" t="s">
        <v>70</v>
      </c>
      <c r="H1466" s="35">
        <v>41927</v>
      </c>
      <c r="I1466" t="s">
        <v>85</v>
      </c>
      <c r="J1466">
        <v>-10</v>
      </c>
      <c r="K1466" t="s">
        <v>11</v>
      </c>
      <c r="M1466" t="s">
        <v>67</v>
      </c>
      <c r="N1466">
        <v>4370498</v>
      </c>
      <c r="O1466" t="s">
        <v>95</v>
      </c>
      <c r="P1466" s="35">
        <v>45189</v>
      </c>
      <c r="Q1466" t="s">
        <v>56</v>
      </c>
      <c r="R1466" s="35">
        <v>45189</v>
      </c>
      <c r="T1466" t="s">
        <v>63</v>
      </c>
      <c r="U1466">
        <v>500</v>
      </c>
      <c r="X1466">
        <v>5</v>
      </c>
      <c r="Y1466" t="s">
        <v>58</v>
      </c>
      <c r="AC1466" t="s">
        <v>59</v>
      </c>
      <c r="AL1466">
        <v>0</v>
      </c>
      <c r="AM1466">
        <v>0</v>
      </c>
    </row>
    <row r="1467" spans="1:39" x14ac:dyDescent="0.3">
      <c r="A1467">
        <v>1564006</v>
      </c>
      <c r="B1467" t="s">
        <v>5395</v>
      </c>
      <c r="C1467" t="s">
        <v>3297</v>
      </c>
      <c r="D1467">
        <v>1811531</v>
      </c>
      <c r="E1467" t="s">
        <v>76</v>
      </c>
      <c r="H1467" s="35">
        <v>42360</v>
      </c>
      <c r="I1467" t="s">
        <v>53</v>
      </c>
      <c r="J1467">
        <v>-9</v>
      </c>
      <c r="K1467" t="s">
        <v>6</v>
      </c>
      <c r="M1467" t="s">
        <v>71</v>
      </c>
      <c r="N1467">
        <v>4180696</v>
      </c>
      <c r="O1467" t="s">
        <v>137</v>
      </c>
      <c r="P1467" s="35">
        <v>45336</v>
      </c>
      <c r="Q1467" t="s">
        <v>56</v>
      </c>
      <c r="R1467" s="35">
        <v>45336</v>
      </c>
      <c r="T1467" t="s">
        <v>63</v>
      </c>
      <c r="U1467">
        <v>500</v>
      </c>
      <c r="X1467">
        <v>5</v>
      </c>
      <c r="Y1467" t="s">
        <v>58</v>
      </c>
      <c r="AC1467" t="s">
        <v>59</v>
      </c>
      <c r="AL1467">
        <v>0</v>
      </c>
      <c r="AM1467">
        <v>0</v>
      </c>
    </row>
    <row r="1468" spans="1:39" x14ac:dyDescent="0.3">
      <c r="A1468">
        <v>1448417</v>
      </c>
      <c r="B1468" t="s">
        <v>2075</v>
      </c>
      <c r="C1468" t="s">
        <v>2076</v>
      </c>
      <c r="D1468">
        <v>4535575</v>
      </c>
      <c r="E1468" t="s">
        <v>53</v>
      </c>
      <c r="F1468" t="s">
        <v>53</v>
      </c>
      <c r="H1468" s="35">
        <v>40669</v>
      </c>
      <c r="I1468" t="s">
        <v>90</v>
      </c>
      <c r="J1468">
        <v>-13</v>
      </c>
      <c r="K1468" t="s">
        <v>11</v>
      </c>
      <c r="M1468" t="s">
        <v>54</v>
      </c>
      <c r="N1468">
        <v>4450773</v>
      </c>
      <c r="O1468" t="s">
        <v>397</v>
      </c>
      <c r="P1468" s="35">
        <v>45201</v>
      </c>
      <c r="Q1468" t="s">
        <v>56</v>
      </c>
      <c r="R1468" s="35">
        <v>44847</v>
      </c>
      <c r="T1468" t="s">
        <v>63</v>
      </c>
      <c r="U1468">
        <v>500</v>
      </c>
      <c r="X1468">
        <v>5</v>
      </c>
      <c r="Y1468" t="s">
        <v>58</v>
      </c>
      <c r="AC1468" t="s">
        <v>59</v>
      </c>
      <c r="AL1468">
        <v>0</v>
      </c>
      <c r="AM1468">
        <v>0</v>
      </c>
    </row>
    <row r="1469" spans="1:39" x14ac:dyDescent="0.3">
      <c r="A1469">
        <v>1527039</v>
      </c>
      <c r="B1469" t="s">
        <v>2077</v>
      </c>
      <c r="C1469" t="s">
        <v>613</v>
      </c>
      <c r="D1469">
        <v>3611594</v>
      </c>
      <c r="E1469" t="s">
        <v>76</v>
      </c>
      <c r="H1469" s="35">
        <v>42577</v>
      </c>
      <c r="I1469" t="s">
        <v>53</v>
      </c>
      <c r="J1469">
        <v>-9</v>
      </c>
      <c r="K1469" t="s">
        <v>6</v>
      </c>
      <c r="M1469" t="s">
        <v>77</v>
      </c>
      <c r="N1469">
        <v>4360002</v>
      </c>
      <c r="O1469" t="s">
        <v>78</v>
      </c>
      <c r="P1469" s="35">
        <v>45200</v>
      </c>
      <c r="Q1469" t="s">
        <v>56</v>
      </c>
      <c r="R1469" s="35">
        <v>45200</v>
      </c>
      <c r="T1469" t="s">
        <v>63</v>
      </c>
      <c r="U1469">
        <v>500</v>
      </c>
      <c r="X1469">
        <v>5</v>
      </c>
      <c r="Y1469" t="s">
        <v>58</v>
      </c>
      <c r="AC1469" t="s">
        <v>59</v>
      </c>
      <c r="AL1469">
        <v>0</v>
      </c>
      <c r="AM1469">
        <v>0</v>
      </c>
    </row>
    <row r="1470" spans="1:39" x14ac:dyDescent="0.3">
      <c r="A1470">
        <v>1471488</v>
      </c>
      <c r="B1470" t="s">
        <v>2078</v>
      </c>
      <c r="C1470" t="s">
        <v>2079</v>
      </c>
      <c r="D1470">
        <v>3611060</v>
      </c>
      <c r="E1470" t="s">
        <v>53</v>
      </c>
      <c r="F1470" t="s">
        <v>53</v>
      </c>
      <c r="H1470" s="35">
        <v>40474</v>
      </c>
      <c r="I1470" t="s">
        <v>110</v>
      </c>
      <c r="J1470">
        <v>-14</v>
      </c>
      <c r="K1470" t="s">
        <v>11</v>
      </c>
      <c r="M1470" t="s">
        <v>77</v>
      </c>
      <c r="N1470">
        <v>4360341</v>
      </c>
      <c r="O1470" t="s">
        <v>538</v>
      </c>
      <c r="P1470" s="35">
        <v>45205</v>
      </c>
      <c r="Q1470" t="s">
        <v>56</v>
      </c>
      <c r="R1470" s="35">
        <v>44951</v>
      </c>
      <c r="T1470" t="s">
        <v>63</v>
      </c>
      <c r="U1470">
        <v>500</v>
      </c>
      <c r="X1470">
        <v>5</v>
      </c>
      <c r="Y1470" t="s">
        <v>58</v>
      </c>
      <c r="AC1470" t="s">
        <v>59</v>
      </c>
      <c r="AL1470">
        <v>0</v>
      </c>
      <c r="AM1470">
        <v>0</v>
      </c>
    </row>
    <row r="1471" spans="1:39" x14ac:dyDescent="0.3">
      <c r="A1471">
        <v>1419807</v>
      </c>
      <c r="B1471" t="s">
        <v>2080</v>
      </c>
      <c r="C1471" t="s">
        <v>2081</v>
      </c>
      <c r="D1471">
        <v>2816328</v>
      </c>
      <c r="E1471" t="s">
        <v>53</v>
      </c>
      <c r="F1471" t="s">
        <v>53</v>
      </c>
      <c r="H1471" s="35">
        <v>42618</v>
      </c>
      <c r="I1471" t="s">
        <v>53</v>
      </c>
      <c r="J1471">
        <v>-9</v>
      </c>
      <c r="K1471" t="s">
        <v>11</v>
      </c>
      <c r="M1471" t="s">
        <v>69</v>
      </c>
      <c r="N1471">
        <v>4280121</v>
      </c>
      <c r="O1471" t="s">
        <v>286</v>
      </c>
      <c r="P1471" s="35">
        <v>45183</v>
      </c>
      <c r="Q1471" t="s">
        <v>56</v>
      </c>
      <c r="R1471" s="35">
        <v>44811</v>
      </c>
      <c r="T1471" t="s">
        <v>63</v>
      </c>
      <c r="U1471">
        <v>500</v>
      </c>
      <c r="X1471">
        <v>5</v>
      </c>
      <c r="Y1471" t="s">
        <v>58</v>
      </c>
      <c r="AC1471" t="s">
        <v>59</v>
      </c>
      <c r="AL1471">
        <v>0</v>
      </c>
      <c r="AM1471">
        <v>0</v>
      </c>
    </row>
    <row r="1472" spans="1:39" x14ac:dyDescent="0.3">
      <c r="A1472">
        <v>1434205</v>
      </c>
      <c r="B1472" t="s">
        <v>2082</v>
      </c>
      <c r="C1472" t="s">
        <v>1595</v>
      </c>
      <c r="D1472">
        <v>3734288</v>
      </c>
      <c r="E1472" t="s">
        <v>70</v>
      </c>
      <c r="F1472" t="s">
        <v>53</v>
      </c>
      <c r="H1472" s="35">
        <v>40068</v>
      </c>
      <c r="I1472" t="s">
        <v>102</v>
      </c>
      <c r="J1472">
        <v>-15</v>
      </c>
      <c r="K1472" t="s">
        <v>11</v>
      </c>
      <c r="M1472" t="s">
        <v>67</v>
      </c>
      <c r="N1472">
        <v>4370349</v>
      </c>
      <c r="O1472" t="s">
        <v>220</v>
      </c>
      <c r="P1472" s="35">
        <v>45191</v>
      </c>
      <c r="Q1472" t="s">
        <v>56</v>
      </c>
      <c r="R1472" s="35">
        <v>44828</v>
      </c>
      <c r="S1472" s="35">
        <v>45173</v>
      </c>
      <c r="T1472" t="s">
        <v>57</v>
      </c>
      <c r="U1472">
        <v>529</v>
      </c>
      <c r="X1472">
        <v>5</v>
      </c>
      <c r="Y1472" t="s">
        <v>58</v>
      </c>
      <c r="AC1472" t="s">
        <v>59</v>
      </c>
      <c r="AL1472">
        <v>0</v>
      </c>
      <c r="AM1472">
        <v>0</v>
      </c>
    </row>
    <row r="1473" spans="1:39" x14ac:dyDescent="0.3">
      <c r="A1473">
        <v>1401739</v>
      </c>
      <c r="B1473" t="s">
        <v>2083</v>
      </c>
      <c r="C1473" t="s">
        <v>179</v>
      </c>
      <c r="D1473">
        <v>4534472</v>
      </c>
      <c r="E1473" t="s">
        <v>70</v>
      </c>
      <c r="F1473" t="s">
        <v>53</v>
      </c>
      <c r="H1473" s="35">
        <v>41002</v>
      </c>
      <c r="I1473" t="s">
        <v>143</v>
      </c>
      <c r="J1473">
        <v>-12</v>
      </c>
      <c r="K1473" t="s">
        <v>11</v>
      </c>
      <c r="M1473" t="s">
        <v>54</v>
      </c>
      <c r="N1473">
        <v>4450026</v>
      </c>
      <c r="O1473" t="s">
        <v>62</v>
      </c>
      <c r="P1473" s="35">
        <v>45175</v>
      </c>
      <c r="Q1473" t="s">
        <v>56</v>
      </c>
      <c r="R1473" s="35">
        <v>44681</v>
      </c>
      <c r="T1473" t="s">
        <v>63</v>
      </c>
      <c r="U1473">
        <v>500</v>
      </c>
      <c r="X1473">
        <v>5</v>
      </c>
      <c r="Y1473" t="s">
        <v>58</v>
      </c>
      <c r="AC1473" t="s">
        <v>59</v>
      </c>
      <c r="AL1473">
        <v>0</v>
      </c>
      <c r="AM1473">
        <v>0</v>
      </c>
    </row>
    <row r="1474" spans="1:39" x14ac:dyDescent="0.3">
      <c r="A1474">
        <v>1537030</v>
      </c>
      <c r="B1474" t="s">
        <v>2084</v>
      </c>
      <c r="C1474" t="s">
        <v>422</v>
      </c>
      <c r="D1474">
        <v>4538386</v>
      </c>
      <c r="E1474" t="s">
        <v>53</v>
      </c>
      <c r="H1474" s="35">
        <v>42327</v>
      </c>
      <c r="I1474" t="s">
        <v>53</v>
      </c>
      <c r="J1474">
        <v>-9</v>
      </c>
      <c r="K1474" t="s">
        <v>11</v>
      </c>
      <c r="M1474" t="s">
        <v>54</v>
      </c>
      <c r="N1474">
        <v>4450768</v>
      </c>
      <c r="O1474" t="s">
        <v>257</v>
      </c>
      <c r="P1474" s="35">
        <v>45213</v>
      </c>
      <c r="Q1474" t="s">
        <v>56</v>
      </c>
      <c r="R1474" s="35">
        <v>45213</v>
      </c>
      <c r="T1474" t="s">
        <v>63</v>
      </c>
      <c r="U1474">
        <v>500</v>
      </c>
      <c r="X1474">
        <v>5</v>
      </c>
      <c r="Y1474" t="s">
        <v>58</v>
      </c>
      <c r="AC1474" t="s">
        <v>59</v>
      </c>
      <c r="AL1474">
        <v>0</v>
      </c>
      <c r="AM1474">
        <v>0</v>
      </c>
    </row>
    <row r="1475" spans="1:39" x14ac:dyDescent="0.3">
      <c r="A1475">
        <v>1545660</v>
      </c>
      <c r="B1475" t="s">
        <v>2085</v>
      </c>
      <c r="C1475" t="s">
        <v>2086</v>
      </c>
      <c r="D1475">
        <v>4538511</v>
      </c>
      <c r="E1475" t="s">
        <v>53</v>
      </c>
      <c r="H1475" s="35">
        <v>41182</v>
      </c>
      <c r="I1475" t="s">
        <v>143</v>
      </c>
      <c r="J1475">
        <v>-12</v>
      </c>
      <c r="K1475" t="s">
        <v>11</v>
      </c>
      <c r="M1475" t="s">
        <v>54</v>
      </c>
      <c r="N1475">
        <v>4450108</v>
      </c>
      <c r="O1475" t="s">
        <v>157</v>
      </c>
      <c r="P1475" s="35">
        <v>45242</v>
      </c>
      <c r="Q1475" t="s">
        <v>56</v>
      </c>
      <c r="R1475" s="35">
        <v>45242</v>
      </c>
      <c r="T1475" t="s">
        <v>63</v>
      </c>
      <c r="U1475">
        <v>500</v>
      </c>
      <c r="X1475">
        <v>5</v>
      </c>
      <c r="Y1475" t="s">
        <v>58</v>
      </c>
      <c r="AC1475" t="s">
        <v>59</v>
      </c>
      <c r="AL1475">
        <v>0</v>
      </c>
      <c r="AM1475">
        <v>0</v>
      </c>
    </row>
    <row r="1476" spans="1:39" x14ac:dyDescent="0.3">
      <c r="A1476">
        <v>1316763</v>
      </c>
      <c r="B1476" t="s">
        <v>2087</v>
      </c>
      <c r="C1476" t="s">
        <v>724</v>
      </c>
      <c r="D1476">
        <v>4531940</v>
      </c>
      <c r="E1476" t="s">
        <v>70</v>
      </c>
      <c r="F1476" t="s">
        <v>70</v>
      </c>
      <c r="H1476" s="35">
        <v>41461</v>
      </c>
      <c r="I1476" t="s">
        <v>66</v>
      </c>
      <c r="J1476">
        <v>-11</v>
      </c>
      <c r="K1476" t="s">
        <v>11</v>
      </c>
      <c r="M1476" t="s">
        <v>54</v>
      </c>
      <c r="N1476">
        <v>4450757</v>
      </c>
      <c r="O1476" t="s">
        <v>225</v>
      </c>
      <c r="P1476" s="35">
        <v>45158</v>
      </c>
      <c r="Q1476" t="s">
        <v>56</v>
      </c>
      <c r="R1476" s="35">
        <v>44088</v>
      </c>
      <c r="T1476" t="s">
        <v>63</v>
      </c>
      <c r="U1476">
        <v>526</v>
      </c>
      <c r="X1476">
        <v>5</v>
      </c>
      <c r="Y1476" t="s">
        <v>58</v>
      </c>
      <c r="AC1476" t="s">
        <v>59</v>
      </c>
      <c r="AL1476">
        <v>0</v>
      </c>
      <c r="AM1476">
        <v>0</v>
      </c>
    </row>
    <row r="1477" spans="1:39" x14ac:dyDescent="0.3">
      <c r="A1477">
        <v>1062189</v>
      </c>
      <c r="B1477" t="s">
        <v>2087</v>
      </c>
      <c r="C1477" t="s">
        <v>342</v>
      </c>
      <c r="D1477">
        <v>4527153</v>
      </c>
      <c r="E1477" t="s">
        <v>70</v>
      </c>
      <c r="F1477" t="s">
        <v>70</v>
      </c>
      <c r="H1477" s="35">
        <v>40163</v>
      </c>
      <c r="I1477" t="s">
        <v>102</v>
      </c>
      <c r="J1477">
        <v>-15</v>
      </c>
      <c r="K1477" t="s">
        <v>11</v>
      </c>
      <c r="M1477" t="s">
        <v>54</v>
      </c>
      <c r="N1477">
        <v>4450757</v>
      </c>
      <c r="O1477" t="s">
        <v>225</v>
      </c>
      <c r="P1477" s="35">
        <v>45158</v>
      </c>
      <c r="Q1477" t="s">
        <v>56</v>
      </c>
      <c r="R1477" s="35">
        <v>42260</v>
      </c>
      <c r="T1477" t="s">
        <v>63</v>
      </c>
      <c r="U1477">
        <v>1281</v>
      </c>
      <c r="X1477">
        <v>12</v>
      </c>
      <c r="Y1477" t="s">
        <v>58</v>
      </c>
      <c r="AC1477" t="s">
        <v>59</v>
      </c>
      <c r="AL1477">
        <v>0</v>
      </c>
      <c r="AM1477">
        <v>0</v>
      </c>
    </row>
    <row r="1478" spans="1:39" x14ac:dyDescent="0.3">
      <c r="A1478">
        <v>1423626</v>
      </c>
      <c r="B1478" t="s">
        <v>2088</v>
      </c>
      <c r="C1478" t="s">
        <v>1080</v>
      </c>
      <c r="D1478">
        <v>3733966</v>
      </c>
      <c r="E1478" t="s">
        <v>53</v>
      </c>
      <c r="F1478" t="s">
        <v>53</v>
      </c>
      <c r="H1478" s="35">
        <v>40466</v>
      </c>
      <c r="I1478" t="s">
        <v>110</v>
      </c>
      <c r="J1478">
        <v>-14</v>
      </c>
      <c r="K1478" t="s">
        <v>11</v>
      </c>
      <c r="M1478" t="s">
        <v>67</v>
      </c>
      <c r="N1478">
        <v>4370269</v>
      </c>
      <c r="O1478" t="s">
        <v>226</v>
      </c>
      <c r="P1478" s="35">
        <v>45189</v>
      </c>
      <c r="Q1478" t="s">
        <v>56</v>
      </c>
      <c r="R1478" s="35">
        <v>44818</v>
      </c>
      <c r="T1478" t="s">
        <v>63</v>
      </c>
      <c r="U1478">
        <v>500</v>
      </c>
      <c r="X1478">
        <v>5</v>
      </c>
      <c r="Y1478" t="s">
        <v>58</v>
      </c>
      <c r="AC1478" t="s">
        <v>59</v>
      </c>
      <c r="AL1478">
        <v>0</v>
      </c>
      <c r="AM1478">
        <v>0</v>
      </c>
    </row>
    <row r="1479" spans="1:39" x14ac:dyDescent="0.3">
      <c r="A1479">
        <v>1377989</v>
      </c>
      <c r="B1479" t="s">
        <v>2089</v>
      </c>
      <c r="C1479" t="s">
        <v>192</v>
      </c>
      <c r="D1479">
        <v>4532853</v>
      </c>
      <c r="E1479" t="s">
        <v>70</v>
      </c>
      <c r="F1479" t="s">
        <v>70</v>
      </c>
      <c r="H1479" s="35">
        <v>40884</v>
      </c>
      <c r="I1479" t="s">
        <v>90</v>
      </c>
      <c r="J1479">
        <v>-13</v>
      </c>
      <c r="K1479" t="s">
        <v>11</v>
      </c>
      <c r="M1479" t="s">
        <v>54</v>
      </c>
      <c r="N1479">
        <v>4450589</v>
      </c>
      <c r="O1479" t="s">
        <v>290</v>
      </c>
      <c r="P1479" s="35">
        <v>45190</v>
      </c>
      <c r="Q1479" t="s">
        <v>56</v>
      </c>
      <c r="R1479" s="35">
        <v>44527</v>
      </c>
      <c r="T1479" t="s">
        <v>63</v>
      </c>
      <c r="U1479">
        <v>500</v>
      </c>
      <c r="X1479">
        <v>5</v>
      </c>
      <c r="Y1479" t="s">
        <v>58</v>
      </c>
      <c r="AC1479" t="s">
        <v>59</v>
      </c>
      <c r="AL1479">
        <v>0</v>
      </c>
      <c r="AM1479">
        <v>0</v>
      </c>
    </row>
    <row r="1480" spans="1:39" x14ac:dyDescent="0.3">
      <c r="A1480">
        <v>1540062</v>
      </c>
      <c r="B1480" t="s">
        <v>2090</v>
      </c>
      <c r="C1480" t="s">
        <v>543</v>
      </c>
      <c r="D1480">
        <v>3736501</v>
      </c>
      <c r="E1480" t="s">
        <v>70</v>
      </c>
      <c r="H1480" s="35">
        <v>40959</v>
      </c>
      <c r="I1480" t="s">
        <v>143</v>
      </c>
      <c r="J1480">
        <v>-12</v>
      </c>
      <c r="K1480" t="s">
        <v>11</v>
      </c>
      <c r="M1480" t="s">
        <v>67</v>
      </c>
      <c r="N1480">
        <v>4370724</v>
      </c>
      <c r="O1480" t="s">
        <v>2091</v>
      </c>
      <c r="P1480" s="35">
        <v>45280</v>
      </c>
      <c r="Q1480" t="s">
        <v>56</v>
      </c>
      <c r="R1480" s="35">
        <v>45219</v>
      </c>
      <c r="S1480" s="35">
        <v>45154</v>
      </c>
      <c r="T1480" t="s">
        <v>57</v>
      </c>
      <c r="U1480">
        <v>500</v>
      </c>
      <c r="X1480">
        <v>5</v>
      </c>
      <c r="Y1480" t="s">
        <v>58</v>
      </c>
      <c r="AC1480" t="s">
        <v>59</v>
      </c>
      <c r="AL1480">
        <v>0</v>
      </c>
      <c r="AM1480">
        <v>0</v>
      </c>
    </row>
    <row r="1481" spans="1:39" x14ac:dyDescent="0.3">
      <c r="A1481">
        <v>1432251</v>
      </c>
      <c r="B1481" t="s">
        <v>2092</v>
      </c>
      <c r="C1481" t="s">
        <v>2093</v>
      </c>
      <c r="D1481">
        <v>3734258</v>
      </c>
      <c r="E1481" t="s">
        <v>70</v>
      </c>
      <c r="F1481" t="s">
        <v>70</v>
      </c>
      <c r="H1481" s="35">
        <v>42299</v>
      </c>
      <c r="I1481" t="s">
        <v>53</v>
      </c>
      <c r="J1481">
        <v>-9</v>
      </c>
      <c r="K1481" t="s">
        <v>11</v>
      </c>
      <c r="M1481" t="s">
        <v>67</v>
      </c>
      <c r="N1481">
        <v>4370566</v>
      </c>
      <c r="O1481" t="s">
        <v>111</v>
      </c>
      <c r="P1481" s="35">
        <v>45168</v>
      </c>
      <c r="Q1481" t="s">
        <v>56</v>
      </c>
      <c r="R1481" s="35">
        <v>44826</v>
      </c>
      <c r="T1481" t="s">
        <v>63</v>
      </c>
      <c r="U1481">
        <v>533</v>
      </c>
      <c r="X1481">
        <v>5</v>
      </c>
      <c r="Y1481" t="s">
        <v>58</v>
      </c>
      <c r="AC1481" t="s">
        <v>59</v>
      </c>
      <c r="AL1481">
        <v>0</v>
      </c>
      <c r="AM1481">
        <v>0</v>
      </c>
    </row>
    <row r="1482" spans="1:39" x14ac:dyDescent="0.3">
      <c r="A1482">
        <v>1383202</v>
      </c>
      <c r="B1482" t="s">
        <v>2094</v>
      </c>
      <c r="C1482" t="s">
        <v>2095</v>
      </c>
      <c r="D1482">
        <v>2816247</v>
      </c>
      <c r="E1482" t="s">
        <v>70</v>
      </c>
      <c r="H1482" s="35">
        <v>40569</v>
      </c>
      <c r="I1482" t="s">
        <v>90</v>
      </c>
      <c r="J1482">
        <v>-13</v>
      </c>
      <c r="K1482" t="s">
        <v>11</v>
      </c>
      <c r="M1482" t="s">
        <v>69</v>
      </c>
      <c r="N1482">
        <v>4280004</v>
      </c>
      <c r="O1482" t="s">
        <v>99</v>
      </c>
      <c r="P1482" s="35">
        <v>45194</v>
      </c>
      <c r="Q1482" t="s">
        <v>56</v>
      </c>
      <c r="R1482" s="35">
        <v>44545</v>
      </c>
      <c r="T1482" t="s">
        <v>63</v>
      </c>
      <c r="U1482">
        <v>500</v>
      </c>
      <c r="X1482">
        <v>5</v>
      </c>
      <c r="Y1482" t="s">
        <v>58</v>
      </c>
      <c r="AC1482" t="s">
        <v>59</v>
      </c>
      <c r="AL1482">
        <v>1</v>
      </c>
      <c r="AM1482">
        <v>1</v>
      </c>
    </row>
    <row r="1483" spans="1:39" x14ac:dyDescent="0.3">
      <c r="A1483">
        <v>1522156</v>
      </c>
      <c r="B1483" t="s">
        <v>2096</v>
      </c>
      <c r="C1483" t="s">
        <v>2097</v>
      </c>
      <c r="D1483">
        <v>3611465</v>
      </c>
      <c r="E1483" t="s">
        <v>76</v>
      </c>
      <c r="H1483" s="35">
        <v>42260</v>
      </c>
      <c r="I1483" t="s">
        <v>53</v>
      </c>
      <c r="J1483">
        <v>-9</v>
      </c>
      <c r="K1483" t="s">
        <v>6</v>
      </c>
      <c r="M1483" t="s">
        <v>77</v>
      </c>
      <c r="N1483">
        <v>4360002</v>
      </c>
      <c r="O1483" t="s">
        <v>78</v>
      </c>
      <c r="P1483" s="35">
        <v>45195</v>
      </c>
      <c r="Q1483" t="s">
        <v>56</v>
      </c>
      <c r="R1483" s="35">
        <v>45195</v>
      </c>
      <c r="T1483" t="s">
        <v>63</v>
      </c>
      <c r="U1483">
        <v>500</v>
      </c>
      <c r="X1483">
        <v>5</v>
      </c>
      <c r="Y1483" t="s">
        <v>58</v>
      </c>
      <c r="AC1483" t="s">
        <v>59</v>
      </c>
      <c r="AL1483">
        <v>0</v>
      </c>
      <c r="AM1483">
        <v>0</v>
      </c>
    </row>
    <row r="1484" spans="1:39" x14ac:dyDescent="0.3">
      <c r="A1484">
        <v>1522005</v>
      </c>
      <c r="B1484" t="s">
        <v>2098</v>
      </c>
      <c r="C1484" t="s">
        <v>2099</v>
      </c>
      <c r="D1484">
        <v>3611417</v>
      </c>
      <c r="E1484" t="s">
        <v>76</v>
      </c>
      <c r="H1484" s="35">
        <v>41778</v>
      </c>
      <c r="I1484" t="s">
        <v>85</v>
      </c>
      <c r="J1484">
        <v>-10</v>
      </c>
      <c r="K1484" t="s">
        <v>6</v>
      </c>
      <c r="M1484" t="s">
        <v>77</v>
      </c>
      <c r="N1484">
        <v>4360002</v>
      </c>
      <c r="O1484" t="s">
        <v>78</v>
      </c>
      <c r="P1484" s="35">
        <v>45195</v>
      </c>
      <c r="Q1484" t="s">
        <v>56</v>
      </c>
      <c r="R1484" s="35">
        <v>45195</v>
      </c>
      <c r="T1484" t="s">
        <v>63</v>
      </c>
      <c r="U1484">
        <v>500</v>
      </c>
      <c r="X1484">
        <v>5</v>
      </c>
      <c r="Y1484" t="s">
        <v>58</v>
      </c>
      <c r="AC1484" t="s">
        <v>59</v>
      </c>
      <c r="AL1484">
        <v>0</v>
      </c>
      <c r="AM1484">
        <v>0</v>
      </c>
    </row>
    <row r="1485" spans="1:39" x14ac:dyDescent="0.3">
      <c r="A1485">
        <v>1359380</v>
      </c>
      <c r="B1485" t="s">
        <v>2100</v>
      </c>
      <c r="C1485" t="s">
        <v>127</v>
      </c>
      <c r="D1485">
        <v>369838</v>
      </c>
      <c r="E1485" t="s">
        <v>53</v>
      </c>
      <c r="H1485" s="35">
        <v>40141</v>
      </c>
      <c r="I1485" t="s">
        <v>102</v>
      </c>
      <c r="J1485">
        <v>-15</v>
      </c>
      <c r="K1485" t="s">
        <v>11</v>
      </c>
      <c r="M1485" t="s">
        <v>77</v>
      </c>
      <c r="N1485">
        <v>4360341</v>
      </c>
      <c r="O1485" t="s">
        <v>538</v>
      </c>
      <c r="P1485" s="35">
        <v>45261</v>
      </c>
      <c r="Q1485" t="s">
        <v>56</v>
      </c>
      <c r="R1485" s="35">
        <v>44475</v>
      </c>
      <c r="T1485" t="s">
        <v>63</v>
      </c>
      <c r="U1485">
        <v>500</v>
      </c>
      <c r="X1485">
        <v>5</v>
      </c>
      <c r="Y1485" t="s">
        <v>58</v>
      </c>
      <c r="AC1485" t="s">
        <v>59</v>
      </c>
      <c r="AL1485">
        <v>0</v>
      </c>
      <c r="AM1485">
        <v>0</v>
      </c>
    </row>
    <row r="1486" spans="1:39" x14ac:dyDescent="0.3">
      <c r="A1486">
        <v>1545307</v>
      </c>
      <c r="B1486" t="s">
        <v>2101</v>
      </c>
      <c r="C1486" t="s">
        <v>2102</v>
      </c>
      <c r="D1486">
        <v>2817035</v>
      </c>
      <c r="E1486" t="s">
        <v>70</v>
      </c>
      <c r="H1486" s="35">
        <v>41983</v>
      </c>
      <c r="I1486" t="s">
        <v>85</v>
      </c>
      <c r="J1486">
        <v>-10</v>
      </c>
      <c r="K1486" t="s">
        <v>11</v>
      </c>
      <c r="M1486" t="s">
        <v>69</v>
      </c>
      <c r="N1486">
        <v>4280004</v>
      </c>
      <c r="O1486" t="s">
        <v>99</v>
      </c>
      <c r="P1486" s="35">
        <v>45240</v>
      </c>
      <c r="Q1486" t="s">
        <v>56</v>
      </c>
      <c r="R1486" s="35">
        <v>45240</v>
      </c>
      <c r="S1486" s="35">
        <v>45240</v>
      </c>
      <c r="T1486" t="s">
        <v>57</v>
      </c>
      <c r="U1486">
        <v>500</v>
      </c>
      <c r="X1486">
        <v>5</v>
      </c>
      <c r="Y1486" t="s">
        <v>58</v>
      </c>
      <c r="AC1486" t="s">
        <v>59</v>
      </c>
      <c r="AL1486">
        <v>0</v>
      </c>
      <c r="AM1486">
        <v>0</v>
      </c>
    </row>
    <row r="1487" spans="1:39" x14ac:dyDescent="0.3">
      <c r="A1487">
        <v>1525668</v>
      </c>
      <c r="B1487" t="s">
        <v>2101</v>
      </c>
      <c r="C1487" t="s">
        <v>2103</v>
      </c>
      <c r="D1487">
        <v>2816902</v>
      </c>
      <c r="E1487" t="s">
        <v>70</v>
      </c>
      <c r="H1487" s="35">
        <v>42385</v>
      </c>
      <c r="I1487" t="s">
        <v>53</v>
      </c>
      <c r="J1487">
        <v>-9</v>
      </c>
      <c r="K1487" t="s">
        <v>11</v>
      </c>
      <c r="M1487" t="s">
        <v>69</v>
      </c>
      <c r="N1487">
        <v>4280004</v>
      </c>
      <c r="O1487" t="s">
        <v>99</v>
      </c>
      <c r="P1487" s="35">
        <v>45198</v>
      </c>
      <c r="Q1487" t="s">
        <v>56</v>
      </c>
      <c r="R1487" s="35">
        <v>45198</v>
      </c>
      <c r="T1487" t="s">
        <v>63</v>
      </c>
      <c r="U1487">
        <v>500</v>
      </c>
      <c r="X1487">
        <v>5</v>
      </c>
      <c r="Y1487" t="s">
        <v>58</v>
      </c>
      <c r="AC1487" t="s">
        <v>59</v>
      </c>
      <c r="AL1487">
        <v>0</v>
      </c>
      <c r="AM1487">
        <v>0</v>
      </c>
    </row>
    <row r="1488" spans="1:39" x14ac:dyDescent="0.3">
      <c r="A1488">
        <v>1547683</v>
      </c>
      <c r="B1488" t="s">
        <v>2101</v>
      </c>
      <c r="C1488" t="s">
        <v>2104</v>
      </c>
      <c r="D1488">
        <v>4538539</v>
      </c>
      <c r="E1488" t="s">
        <v>53</v>
      </c>
      <c r="H1488" s="35">
        <v>42915</v>
      </c>
      <c r="I1488" t="s">
        <v>53</v>
      </c>
      <c r="J1488">
        <v>-9</v>
      </c>
      <c r="K1488" t="s">
        <v>6</v>
      </c>
      <c r="M1488" t="s">
        <v>54</v>
      </c>
      <c r="N1488">
        <v>4450751</v>
      </c>
      <c r="O1488" t="s">
        <v>187</v>
      </c>
      <c r="P1488" s="35">
        <v>45247</v>
      </c>
      <c r="Q1488" t="s">
        <v>56</v>
      </c>
      <c r="R1488" s="35">
        <v>45247</v>
      </c>
      <c r="T1488" t="s">
        <v>63</v>
      </c>
      <c r="U1488">
        <v>500</v>
      </c>
      <c r="X1488">
        <v>5</v>
      </c>
      <c r="Y1488" t="s">
        <v>58</v>
      </c>
      <c r="AC1488" t="s">
        <v>59</v>
      </c>
      <c r="AL1488">
        <v>0</v>
      </c>
      <c r="AM1488">
        <v>0</v>
      </c>
    </row>
    <row r="1489" spans="1:39" x14ac:dyDescent="0.3">
      <c r="A1489">
        <v>1299282</v>
      </c>
      <c r="B1489" t="s">
        <v>2101</v>
      </c>
      <c r="C1489" t="s">
        <v>1034</v>
      </c>
      <c r="D1489">
        <v>4531390</v>
      </c>
      <c r="E1489" t="s">
        <v>70</v>
      </c>
      <c r="H1489" s="35">
        <v>40693</v>
      </c>
      <c r="I1489" t="s">
        <v>90</v>
      </c>
      <c r="J1489">
        <v>-13</v>
      </c>
      <c r="K1489" t="s">
        <v>11</v>
      </c>
      <c r="M1489" t="s">
        <v>54</v>
      </c>
      <c r="N1489">
        <v>4450751</v>
      </c>
      <c r="O1489" t="s">
        <v>187</v>
      </c>
      <c r="P1489" s="35">
        <v>45277</v>
      </c>
      <c r="Q1489" t="s">
        <v>56</v>
      </c>
      <c r="R1489" s="35">
        <v>43787</v>
      </c>
      <c r="T1489" t="s">
        <v>63</v>
      </c>
      <c r="U1489">
        <v>500</v>
      </c>
      <c r="X1489">
        <v>5</v>
      </c>
      <c r="Y1489" t="s">
        <v>58</v>
      </c>
      <c r="AC1489" t="s">
        <v>59</v>
      </c>
      <c r="AL1489">
        <v>0</v>
      </c>
      <c r="AM1489">
        <v>0</v>
      </c>
    </row>
    <row r="1490" spans="1:39" x14ac:dyDescent="0.3">
      <c r="A1490">
        <v>1521897</v>
      </c>
      <c r="B1490" t="s">
        <v>2105</v>
      </c>
      <c r="C1490" t="s">
        <v>2103</v>
      </c>
      <c r="D1490">
        <v>3611375</v>
      </c>
      <c r="E1490" t="s">
        <v>76</v>
      </c>
      <c r="H1490" s="35">
        <v>41294</v>
      </c>
      <c r="I1490" t="s">
        <v>66</v>
      </c>
      <c r="J1490">
        <v>-11</v>
      </c>
      <c r="K1490" t="s">
        <v>11</v>
      </c>
      <c r="M1490" t="s">
        <v>77</v>
      </c>
      <c r="N1490">
        <v>4360002</v>
      </c>
      <c r="O1490" t="s">
        <v>78</v>
      </c>
      <c r="P1490" s="35">
        <v>45195</v>
      </c>
      <c r="Q1490" t="s">
        <v>56</v>
      </c>
      <c r="R1490" s="35">
        <v>45195</v>
      </c>
      <c r="T1490" t="s">
        <v>63</v>
      </c>
      <c r="U1490">
        <v>500</v>
      </c>
      <c r="X1490">
        <v>5</v>
      </c>
      <c r="Y1490" t="s">
        <v>58</v>
      </c>
      <c r="AC1490" t="s">
        <v>59</v>
      </c>
      <c r="AL1490">
        <v>0</v>
      </c>
      <c r="AM1490">
        <v>0</v>
      </c>
    </row>
    <row r="1491" spans="1:39" x14ac:dyDescent="0.3">
      <c r="A1491">
        <v>1507078</v>
      </c>
      <c r="B1491" t="s">
        <v>2107</v>
      </c>
      <c r="C1491" t="s">
        <v>2108</v>
      </c>
      <c r="D1491">
        <v>1811241</v>
      </c>
      <c r="E1491" t="s">
        <v>76</v>
      </c>
      <c r="H1491" s="35">
        <v>40617</v>
      </c>
      <c r="I1491" t="s">
        <v>90</v>
      </c>
      <c r="J1491">
        <v>-13</v>
      </c>
      <c r="K1491" t="s">
        <v>6</v>
      </c>
      <c r="M1491" t="s">
        <v>71</v>
      </c>
      <c r="N1491">
        <v>4180696</v>
      </c>
      <c r="O1491" t="s">
        <v>137</v>
      </c>
      <c r="P1491" s="35">
        <v>45173</v>
      </c>
      <c r="Q1491" t="s">
        <v>56</v>
      </c>
      <c r="R1491" s="35">
        <v>45173</v>
      </c>
      <c r="T1491" t="s">
        <v>63</v>
      </c>
      <c r="U1491">
        <v>500</v>
      </c>
      <c r="X1491">
        <v>5</v>
      </c>
      <c r="Y1491" t="s">
        <v>58</v>
      </c>
      <c r="AC1491" t="s">
        <v>59</v>
      </c>
      <c r="AL1491">
        <v>0</v>
      </c>
      <c r="AM1491">
        <v>0</v>
      </c>
    </row>
    <row r="1492" spans="1:39" x14ac:dyDescent="0.3">
      <c r="A1492">
        <v>1564844</v>
      </c>
      <c r="B1492" t="s">
        <v>2106</v>
      </c>
      <c r="C1492" t="s">
        <v>394</v>
      </c>
      <c r="D1492">
        <v>4539576</v>
      </c>
      <c r="E1492" t="s">
        <v>53</v>
      </c>
      <c r="H1492" s="35">
        <v>42543</v>
      </c>
      <c r="I1492" t="s">
        <v>53</v>
      </c>
      <c r="J1492">
        <v>-9</v>
      </c>
      <c r="K1492" t="s">
        <v>11</v>
      </c>
      <c r="M1492" t="s">
        <v>54</v>
      </c>
      <c r="N1492">
        <v>4450285</v>
      </c>
      <c r="O1492" t="s">
        <v>228</v>
      </c>
      <c r="P1492" s="35">
        <v>45339</v>
      </c>
      <c r="Q1492" t="s">
        <v>56</v>
      </c>
      <c r="R1492" s="35">
        <v>45339</v>
      </c>
      <c r="T1492" t="s">
        <v>63</v>
      </c>
      <c r="U1492">
        <v>500</v>
      </c>
      <c r="X1492">
        <v>5</v>
      </c>
      <c r="Y1492" t="s">
        <v>58</v>
      </c>
      <c r="AC1492" t="s">
        <v>59</v>
      </c>
      <c r="AL1492">
        <v>0</v>
      </c>
      <c r="AM1492">
        <v>0</v>
      </c>
    </row>
    <row r="1493" spans="1:39" x14ac:dyDescent="0.3">
      <c r="A1493">
        <v>1361117</v>
      </c>
      <c r="B1493" t="s">
        <v>2109</v>
      </c>
      <c r="C1493" t="s">
        <v>2110</v>
      </c>
      <c r="D1493">
        <v>4532611</v>
      </c>
      <c r="E1493" t="s">
        <v>70</v>
      </c>
      <c r="H1493" s="35">
        <v>40186</v>
      </c>
      <c r="I1493" t="s">
        <v>110</v>
      </c>
      <c r="J1493">
        <v>-14</v>
      </c>
      <c r="K1493" t="s">
        <v>11</v>
      </c>
      <c r="M1493" t="s">
        <v>54</v>
      </c>
      <c r="N1493">
        <v>4450663</v>
      </c>
      <c r="O1493" t="s">
        <v>442</v>
      </c>
      <c r="P1493" s="35">
        <v>45221</v>
      </c>
      <c r="Q1493" t="s">
        <v>56</v>
      </c>
      <c r="R1493" s="35">
        <v>44477</v>
      </c>
      <c r="T1493" t="s">
        <v>63</v>
      </c>
      <c r="U1493">
        <v>500</v>
      </c>
      <c r="X1493">
        <v>5</v>
      </c>
      <c r="Y1493" t="s">
        <v>58</v>
      </c>
      <c r="AC1493" t="s">
        <v>59</v>
      </c>
      <c r="AL1493">
        <v>0</v>
      </c>
      <c r="AM1493">
        <v>0</v>
      </c>
    </row>
    <row r="1494" spans="1:39" x14ac:dyDescent="0.3">
      <c r="A1494">
        <v>1361932</v>
      </c>
      <c r="B1494" t="s">
        <v>2111</v>
      </c>
      <c r="C1494" t="s">
        <v>2112</v>
      </c>
      <c r="D1494">
        <v>4115101</v>
      </c>
      <c r="E1494" t="s">
        <v>70</v>
      </c>
      <c r="F1494" t="s">
        <v>70</v>
      </c>
      <c r="H1494" s="35">
        <v>41875</v>
      </c>
      <c r="I1494" t="s">
        <v>85</v>
      </c>
      <c r="J1494">
        <v>-10</v>
      </c>
      <c r="K1494" t="s">
        <v>11</v>
      </c>
      <c r="M1494" t="s">
        <v>181</v>
      </c>
      <c r="N1494">
        <v>4410612</v>
      </c>
      <c r="O1494" t="s">
        <v>213</v>
      </c>
      <c r="P1494" s="35">
        <v>45184</v>
      </c>
      <c r="Q1494" t="s">
        <v>56</v>
      </c>
      <c r="R1494" s="35">
        <v>44479</v>
      </c>
      <c r="T1494" t="s">
        <v>63</v>
      </c>
      <c r="U1494">
        <v>505</v>
      </c>
      <c r="X1494">
        <v>5</v>
      </c>
      <c r="Y1494" t="s">
        <v>58</v>
      </c>
      <c r="AC1494" t="s">
        <v>59</v>
      </c>
      <c r="AL1494">
        <v>0</v>
      </c>
      <c r="AM1494">
        <v>0</v>
      </c>
    </row>
    <row r="1495" spans="1:39" x14ac:dyDescent="0.3">
      <c r="A1495">
        <v>1556869</v>
      </c>
      <c r="B1495" t="s">
        <v>2113</v>
      </c>
      <c r="C1495" t="s">
        <v>699</v>
      </c>
      <c r="D1495">
        <v>4116147</v>
      </c>
      <c r="E1495" t="s">
        <v>53</v>
      </c>
      <c r="H1495" s="35">
        <v>42969</v>
      </c>
      <c r="I1495" t="s">
        <v>53</v>
      </c>
      <c r="J1495">
        <v>-9</v>
      </c>
      <c r="K1495" t="s">
        <v>11</v>
      </c>
      <c r="M1495" t="s">
        <v>181</v>
      </c>
      <c r="N1495">
        <v>4410612</v>
      </c>
      <c r="O1495" t="s">
        <v>213</v>
      </c>
      <c r="P1495" s="35">
        <v>45293</v>
      </c>
      <c r="Q1495" t="s">
        <v>56</v>
      </c>
      <c r="R1495" s="35">
        <v>45293</v>
      </c>
      <c r="T1495" t="s">
        <v>63</v>
      </c>
      <c r="U1495">
        <v>500</v>
      </c>
      <c r="X1495">
        <v>5</v>
      </c>
      <c r="Y1495" t="s">
        <v>58</v>
      </c>
      <c r="AC1495" t="s">
        <v>59</v>
      </c>
      <c r="AL1495">
        <v>0</v>
      </c>
      <c r="AM1495">
        <v>0</v>
      </c>
    </row>
    <row r="1496" spans="1:39" x14ac:dyDescent="0.3">
      <c r="A1496">
        <v>1558946</v>
      </c>
      <c r="B1496" t="s">
        <v>2114</v>
      </c>
      <c r="C1496" t="s">
        <v>883</v>
      </c>
      <c r="D1496">
        <v>2817093</v>
      </c>
      <c r="E1496" t="s">
        <v>76</v>
      </c>
      <c r="H1496" s="35">
        <v>41689</v>
      </c>
      <c r="I1496" t="s">
        <v>85</v>
      </c>
      <c r="J1496">
        <v>-10</v>
      </c>
      <c r="K1496" t="s">
        <v>11</v>
      </c>
      <c r="M1496" t="s">
        <v>69</v>
      </c>
      <c r="N1496">
        <v>4280121</v>
      </c>
      <c r="O1496" t="s">
        <v>286</v>
      </c>
      <c r="P1496" s="35">
        <v>45309</v>
      </c>
      <c r="Q1496" t="s">
        <v>56</v>
      </c>
      <c r="R1496" s="35">
        <v>45309</v>
      </c>
      <c r="T1496" t="s">
        <v>63</v>
      </c>
      <c r="U1496">
        <v>500</v>
      </c>
      <c r="X1496">
        <v>5</v>
      </c>
      <c r="Y1496" t="s">
        <v>58</v>
      </c>
      <c r="AC1496" t="s">
        <v>59</v>
      </c>
      <c r="AL1496">
        <v>0</v>
      </c>
      <c r="AM1496">
        <v>0</v>
      </c>
    </row>
    <row r="1497" spans="1:39" x14ac:dyDescent="0.3">
      <c r="A1497">
        <v>1530735</v>
      </c>
      <c r="B1497" t="s">
        <v>2115</v>
      </c>
      <c r="C1497" t="s">
        <v>636</v>
      </c>
      <c r="D1497">
        <v>1811325</v>
      </c>
      <c r="E1497" t="s">
        <v>53</v>
      </c>
      <c r="H1497" s="35">
        <v>41749</v>
      </c>
      <c r="I1497" t="s">
        <v>85</v>
      </c>
      <c r="J1497">
        <v>-10</v>
      </c>
      <c r="K1497" t="s">
        <v>6</v>
      </c>
      <c r="M1497" t="s">
        <v>71</v>
      </c>
      <c r="N1497">
        <v>4180486</v>
      </c>
      <c r="O1497" t="s">
        <v>72</v>
      </c>
      <c r="P1497" s="35">
        <v>45204</v>
      </c>
      <c r="Q1497" t="s">
        <v>56</v>
      </c>
      <c r="R1497" s="35">
        <v>45204</v>
      </c>
      <c r="T1497" t="s">
        <v>63</v>
      </c>
      <c r="U1497">
        <v>500</v>
      </c>
      <c r="X1497">
        <v>5</v>
      </c>
      <c r="Y1497" t="s">
        <v>58</v>
      </c>
      <c r="AC1497" t="s">
        <v>59</v>
      </c>
      <c r="AL1497">
        <v>0</v>
      </c>
      <c r="AM1497">
        <v>0</v>
      </c>
    </row>
    <row r="1498" spans="1:39" x14ac:dyDescent="0.3">
      <c r="A1498">
        <v>1195664</v>
      </c>
      <c r="B1498" t="s">
        <v>2116</v>
      </c>
      <c r="C1498" t="s">
        <v>2117</v>
      </c>
      <c r="D1498">
        <v>189536</v>
      </c>
      <c r="E1498" t="s">
        <v>70</v>
      </c>
      <c r="F1498" t="s">
        <v>70</v>
      </c>
      <c r="H1498" s="35">
        <v>40111</v>
      </c>
      <c r="I1498" t="s">
        <v>102</v>
      </c>
      <c r="J1498">
        <v>-15</v>
      </c>
      <c r="K1498" t="s">
        <v>11</v>
      </c>
      <c r="M1498" t="s">
        <v>71</v>
      </c>
      <c r="N1498">
        <v>4180613</v>
      </c>
      <c r="O1498" t="s">
        <v>87</v>
      </c>
      <c r="P1498" s="35">
        <v>45122</v>
      </c>
      <c r="Q1498" t="s">
        <v>56</v>
      </c>
      <c r="R1498" s="35">
        <v>43056</v>
      </c>
      <c r="T1498" t="s">
        <v>63</v>
      </c>
      <c r="U1498">
        <v>2107</v>
      </c>
      <c r="V1498" t="s">
        <v>333</v>
      </c>
      <c r="W1498">
        <v>776</v>
      </c>
      <c r="X1498" t="s">
        <v>334</v>
      </c>
      <c r="Y1498" t="s">
        <v>58</v>
      </c>
      <c r="AC1498" t="s">
        <v>59</v>
      </c>
      <c r="AL1498">
        <v>0</v>
      </c>
      <c r="AM1498">
        <v>0</v>
      </c>
    </row>
    <row r="1499" spans="1:39" x14ac:dyDescent="0.3">
      <c r="A1499">
        <v>1516194</v>
      </c>
      <c r="B1499" t="s">
        <v>2118</v>
      </c>
      <c r="C1499" t="s">
        <v>2119</v>
      </c>
      <c r="D1499">
        <v>3611321</v>
      </c>
      <c r="E1499" t="s">
        <v>53</v>
      </c>
      <c r="H1499" s="35">
        <v>41888</v>
      </c>
      <c r="I1499" t="s">
        <v>85</v>
      </c>
      <c r="J1499">
        <v>-10</v>
      </c>
      <c r="K1499" t="s">
        <v>11</v>
      </c>
      <c r="M1499" t="s">
        <v>77</v>
      </c>
      <c r="N1499">
        <v>4360009</v>
      </c>
      <c r="O1499" t="s">
        <v>642</v>
      </c>
      <c r="P1499" s="35">
        <v>45189</v>
      </c>
      <c r="Q1499" t="s">
        <v>56</v>
      </c>
      <c r="R1499" s="35">
        <v>45189</v>
      </c>
      <c r="T1499" t="s">
        <v>63</v>
      </c>
      <c r="U1499">
        <v>500</v>
      </c>
      <c r="X1499">
        <v>5</v>
      </c>
      <c r="Y1499" t="s">
        <v>58</v>
      </c>
      <c r="AC1499" t="s">
        <v>59</v>
      </c>
      <c r="AL1499">
        <v>1</v>
      </c>
      <c r="AM1499">
        <v>0</v>
      </c>
    </row>
    <row r="1500" spans="1:39" x14ac:dyDescent="0.3">
      <c r="A1500">
        <v>1564392</v>
      </c>
      <c r="B1500" t="s">
        <v>5396</v>
      </c>
      <c r="C1500" t="s">
        <v>5397</v>
      </c>
      <c r="D1500">
        <v>3736822</v>
      </c>
      <c r="E1500" t="s">
        <v>53</v>
      </c>
      <c r="H1500" s="35">
        <v>40858</v>
      </c>
      <c r="I1500" t="s">
        <v>90</v>
      </c>
      <c r="J1500">
        <v>-13</v>
      </c>
      <c r="K1500" t="s">
        <v>6</v>
      </c>
      <c r="M1500" t="s">
        <v>67</v>
      </c>
      <c r="N1500">
        <v>4370349</v>
      </c>
      <c r="O1500" t="s">
        <v>220</v>
      </c>
      <c r="P1500" s="35">
        <v>45337</v>
      </c>
      <c r="Q1500" t="s">
        <v>56</v>
      </c>
      <c r="R1500" s="35">
        <v>45337</v>
      </c>
      <c r="T1500" t="s">
        <v>63</v>
      </c>
      <c r="U1500">
        <v>500</v>
      </c>
      <c r="X1500">
        <v>5</v>
      </c>
      <c r="Y1500" t="s">
        <v>58</v>
      </c>
      <c r="AC1500" t="s">
        <v>59</v>
      </c>
      <c r="AL1500">
        <v>0</v>
      </c>
      <c r="AM1500">
        <v>0</v>
      </c>
    </row>
    <row r="1501" spans="1:39" x14ac:dyDescent="0.3">
      <c r="A1501">
        <v>1514836</v>
      </c>
      <c r="B1501" t="s">
        <v>2120</v>
      </c>
      <c r="C1501" t="s">
        <v>384</v>
      </c>
      <c r="D1501">
        <v>4538104</v>
      </c>
      <c r="E1501" t="s">
        <v>53</v>
      </c>
      <c r="H1501" s="35">
        <v>41279</v>
      </c>
      <c r="I1501" t="s">
        <v>66</v>
      </c>
      <c r="J1501">
        <v>-11</v>
      </c>
      <c r="K1501" t="s">
        <v>11</v>
      </c>
      <c r="M1501" t="s">
        <v>54</v>
      </c>
      <c r="N1501">
        <v>4450617</v>
      </c>
      <c r="O1501" t="s">
        <v>107</v>
      </c>
      <c r="P1501" s="35">
        <v>45217</v>
      </c>
      <c r="Q1501" t="s">
        <v>56</v>
      </c>
      <c r="R1501" s="35">
        <v>45187</v>
      </c>
      <c r="T1501" t="s">
        <v>63</v>
      </c>
      <c r="U1501">
        <v>500</v>
      </c>
      <c r="X1501">
        <v>5</v>
      </c>
      <c r="Y1501" t="s">
        <v>58</v>
      </c>
      <c r="AC1501" t="s">
        <v>59</v>
      </c>
      <c r="AL1501">
        <v>0</v>
      </c>
      <c r="AM1501">
        <v>0</v>
      </c>
    </row>
    <row r="1502" spans="1:39" x14ac:dyDescent="0.3">
      <c r="A1502">
        <v>1465787</v>
      </c>
      <c r="B1502" t="s">
        <v>2121</v>
      </c>
      <c r="C1502" t="s">
        <v>619</v>
      </c>
      <c r="D1502">
        <v>4536177</v>
      </c>
      <c r="E1502" t="s">
        <v>53</v>
      </c>
      <c r="F1502" t="s">
        <v>53</v>
      </c>
      <c r="H1502" s="35">
        <v>42753</v>
      </c>
      <c r="I1502" t="s">
        <v>53</v>
      </c>
      <c r="J1502">
        <v>-9</v>
      </c>
      <c r="K1502" t="s">
        <v>6</v>
      </c>
      <c r="M1502" t="s">
        <v>54</v>
      </c>
      <c r="N1502">
        <v>4450108</v>
      </c>
      <c r="O1502" t="s">
        <v>157</v>
      </c>
      <c r="P1502" s="35">
        <v>45209</v>
      </c>
      <c r="Q1502" t="s">
        <v>56</v>
      </c>
      <c r="R1502" s="35">
        <v>44907</v>
      </c>
      <c r="T1502" t="s">
        <v>63</v>
      </c>
      <c r="U1502">
        <v>500</v>
      </c>
      <c r="X1502">
        <v>5</v>
      </c>
      <c r="Y1502" t="s">
        <v>58</v>
      </c>
      <c r="AC1502" t="s">
        <v>59</v>
      </c>
      <c r="AL1502">
        <v>0</v>
      </c>
      <c r="AM1502">
        <v>0</v>
      </c>
    </row>
    <row r="1503" spans="1:39" x14ac:dyDescent="0.3">
      <c r="A1503">
        <v>1393348</v>
      </c>
      <c r="B1503" t="s">
        <v>2122</v>
      </c>
      <c r="C1503" t="s">
        <v>729</v>
      </c>
      <c r="D1503">
        <v>3733596</v>
      </c>
      <c r="E1503" t="s">
        <v>70</v>
      </c>
      <c r="F1503" t="s">
        <v>70</v>
      </c>
      <c r="H1503" s="35">
        <v>40764</v>
      </c>
      <c r="I1503" t="s">
        <v>90</v>
      </c>
      <c r="J1503">
        <v>-13</v>
      </c>
      <c r="K1503" t="s">
        <v>11</v>
      </c>
      <c r="M1503" t="s">
        <v>67</v>
      </c>
      <c r="N1503">
        <v>4370596</v>
      </c>
      <c r="O1503" t="s">
        <v>280</v>
      </c>
      <c r="P1503" s="35">
        <v>45176</v>
      </c>
      <c r="Q1503" t="s">
        <v>56</v>
      </c>
      <c r="R1503" s="35">
        <v>44618</v>
      </c>
      <c r="T1503" t="s">
        <v>63</v>
      </c>
      <c r="U1503">
        <v>500</v>
      </c>
      <c r="X1503">
        <v>5</v>
      </c>
      <c r="Y1503" t="s">
        <v>58</v>
      </c>
      <c r="AC1503" t="s">
        <v>59</v>
      </c>
      <c r="AL1503">
        <v>0</v>
      </c>
      <c r="AM1503">
        <v>0</v>
      </c>
    </row>
    <row r="1504" spans="1:39" x14ac:dyDescent="0.3">
      <c r="A1504">
        <v>1558187</v>
      </c>
      <c r="B1504" t="s">
        <v>2123</v>
      </c>
      <c r="C1504" t="s">
        <v>570</v>
      </c>
      <c r="D1504">
        <v>4539533</v>
      </c>
      <c r="E1504" t="s">
        <v>53</v>
      </c>
      <c r="H1504" s="35">
        <v>41926</v>
      </c>
      <c r="I1504" t="s">
        <v>85</v>
      </c>
      <c r="J1504">
        <v>-10</v>
      </c>
      <c r="K1504" t="s">
        <v>6</v>
      </c>
      <c r="M1504" t="s">
        <v>54</v>
      </c>
      <c r="N1504">
        <v>4450026</v>
      </c>
      <c r="O1504" t="s">
        <v>62</v>
      </c>
      <c r="P1504" s="35">
        <v>45305</v>
      </c>
      <c r="Q1504" t="s">
        <v>56</v>
      </c>
      <c r="R1504" s="35">
        <v>45305</v>
      </c>
      <c r="T1504" t="s">
        <v>63</v>
      </c>
      <c r="U1504">
        <v>500</v>
      </c>
      <c r="X1504">
        <v>5</v>
      </c>
      <c r="Y1504" t="s">
        <v>58</v>
      </c>
      <c r="AC1504" t="s">
        <v>59</v>
      </c>
      <c r="AL1504">
        <v>0</v>
      </c>
      <c r="AM1504">
        <v>0</v>
      </c>
    </row>
    <row r="1505" spans="1:39" x14ac:dyDescent="0.3">
      <c r="A1505">
        <v>1526353</v>
      </c>
      <c r="B1505" t="s">
        <v>2123</v>
      </c>
      <c r="C1505" t="s">
        <v>1080</v>
      </c>
      <c r="D1505">
        <v>4538285</v>
      </c>
      <c r="E1505" t="s">
        <v>53</v>
      </c>
      <c r="H1505" s="35">
        <v>41926</v>
      </c>
      <c r="I1505" t="s">
        <v>85</v>
      </c>
      <c r="J1505">
        <v>-10</v>
      </c>
      <c r="K1505" t="s">
        <v>11</v>
      </c>
      <c r="M1505" t="s">
        <v>54</v>
      </c>
      <c r="N1505">
        <v>4450026</v>
      </c>
      <c r="O1505" t="s">
        <v>62</v>
      </c>
      <c r="P1505" s="35">
        <v>45199</v>
      </c>
      <c r="Q1505" t="s">
        <v>56</v>
      </c>
      <c r="R1505" s="35">
        <v>45199</v>
      </c>
      <c r="T1505" t="s">
        <v>63</v>
      </c>
      <c r="U1505">
        <v>500</v>
      </c>
      <c r="X1505">
        <v>5</v>
      </c>
      <c r="Y1505" t="s">
        <v>58</v>
      </c>
      <c r="AC1505" t="s">
        <v>59</v>
      </c>
      <c r="AL1505">
        <v>0</v>
      </c>
      <c r="AM1505">
        <v>0</v>
      </c>
    </row>
    <row r="1506" spans="1:39" x14ac:dyDescent="0.3">
      <c r="A1506">
        <v>907871</v>
      </c>
      <c r="B1506" t="s">
        <v>2124</v>
      </c>
      <c r="C1506" t="s">
        <v>2125</v>
      </c>
      <c r="D1506">
        <v>3724334</v>
      </c>
      <c r="E1506" t="s">
        <v>70</v>
      </c>
      <c r="F1506" t="s">
        <v>70</v>
      </c>
      <c r="H1506" s="35">
        <v>39192</v>
      </c>
      <c r="I1506" t="s">
        <v>125</v>
      </c>
      <c r="J1506">
        <v>-17</v>
      </c>
      <c r="K1506" t="s">
        <v>6</v>
      </c>
      <c r="M1506" t="s">
        <v>67</v>
      </c>
      <c r="N1506">
        <v>4370349</v>
      </c>
      <c r="O1506" t="s">
        <v>220</v>
      </c>
      <c r="P1506" s="35">
        <v>45204</v>
      </c>
      <c r="Q1506" t="s">
        <v>56</v>
      </c>
      <c r="R1506" s="35">
        <v>41189</v>
      </c>
      <c r="T1506" t="s">
        <v>63</v>
      </c>
      <c r="U1506">
        <v>533</v>
      </c>
      <c r="X1506">
        <v>5</v>
      </c>
      <c r="Y1506" t="s">
        <v>58</v>
      </c>
      <c r="AC1506" t="s">
        <v>59</v>
      </c>
      <c r="AL1506">
        <v>0</v>
      </c>
      <c r="AM1506">
        <v>0</v>
      </c>
    </row>
    <row r="1507" spans="1:39" x14ac:dyDescent="0.3">
      <c r="A1507">
        <v>887189</v>
      </c>
      <c r="B1507" t="s">
        <v>2126</v>
      </c>
      <c r="C1507" t="s">
        <v>342</v>
      </c>
      <c r="D1507">
        <v>3723844</v>
      </c>
      <c r="E1507" t="s">
        <v>70</v>
      </c>
      <c r="F1507" t="s">
        <v>70</v>
      </c>
      <c r="H1507" s="35">
        <v>38543</v>
      </c>
      <c r="I1507" t="s">
        <v>262</v>
      </c>
      <c r="J1507">
        <v>-19</v>
      </c>
      <c r="K1507" t="s">
        <v>11</v>
      </c>
      <c r="M1507" t="s">
        <v>67</v>
      </c>
      <c r="N1507">
        <v>4370167</v>
      </c>
      <c r="O1507" t="s">
        <v>154</v>
      </c>
      <c r="P1507" s="35">
        <v>45179</v>
      </c>
      <c r="Q1507" t="s">
        <v>56</v>
      </c>
      <c r="R1507" s="35">
        <v>41163</v>
      </c>
      <c r="S1507" s="35">
        <v>45152</v>
      </c>
      <c r="T1507" t="s">
        <v>57</v>
      </c>
      <c r="U1507">
        <v>897</v>
      </c>
      <c r="X1507">
        <v>8</v>
      </c>
      <c r="Y1507" t="s">
        <v>58</v>
      </c>
      <c r="AB1507" s="35">
        <v>44439</v>
      </c>
      <c r="AC1507" t="s">
        <v>59</v>
      </c>
      <c r="AL1507">
        <v>0</v>
      </c>
      <c r="AM1507">
        <v>0</v>
      </c>
    </row>
    <row r="1508" spans="1:39" x14ac:dyDescent="0.3">
      <c r="A1508">
        <v>1006772</v>
      </c>
      <c r="B1508" t="s">
        <v>2126</v>
      </c>
      <c r="C1508" t="s">
        <v>1102</v>
      </c>
      <c r="D1508">
        <v>3725972</v>
      </c>
      <c r="E1508" t="s">
        <v>70</v>
      </c>
      <c r="F1508" t="s">
        <v>70</v>
      </c>
      <c r="H1508" s="35">
        <v>39624</v>
      </c>
      <c r="I1508" t="s">
        <v>98</v>
      </c>
      <c r="J1508">
        <v>-16</v>
      </c>
      <c r="K1508" t="s">
        <v>11</v>
      </c>
      <c r="M1508" t="s">
        <v>67</v>
      </c>
      <c r="N1508">
        <v>4370167</v>
      </c>
      <c r="O1508" t="s">
        <v>154</v>
      </c>
      <c r="P1508" s="35">
        <v>45179</v>
      </c>
      <c r="Q1508" t="s">
        <v>56</v>
      </c>
      <c r="R1508" s="35">
        <v>41887</v>
      </c>
      <c r="T1508" t="s">
        <v>63</v>
      </c>
      <c r="U1508">
        <v>615</v>
      </c>
      <c r="X1508">
        <v>6</v>
      </c>
      <c r="Y1508" t="s">
        <v>58</v>
      </c>
      <c r="AC1508" t="s">
        <v>59</v>
      </c>
      <c r="AL1508">
        <v>0</v>
      </c>
      <c r="AM1508">
        <v>0</v>
      </c>
    </row>
    <row r="1509" spans="1:39" x14ac:dyDescent="0.3">
      <c r="A1509">
        <v>1436114</v>
      </c>
      <c r="B1509" t="s">
        <v>2127</v>
      </c>
      <c r="C1509" t="s">
        <v>2128</v>
      </c>
      <c r="D1509">
        <v>4535398</v>
      </c>
      <c r="E1509" t="s">
        <v>70</v>
      </c>
      <c r="F1509" t="s">
        <v>70</v>
      </c>
      <c r="H1509" s="35">
        <v>41323</v>
      </c>
      <c r="I1509" t="s">
        <v>66</v>
      </c>
      <c r="J1509">
        <v>-11</v>
      </c>
      <c r="K1509" t="s">
        <v>11</v>
      </c>
      <c r="M1509" t="s">
        <v>54</v>
      </c>
      <c r="N1509">
        <v>4450192</v>
      </c>
      <c r="O1509" t="s">
        <v>128</v>
      </c>
      <c r="P1509" s="35">
        <v>45199</v>
      </c>
      <c r="Q1509" t="s">
        <v>56</v>
      </c>
      <c r="R1509" s="35">
        <v>44831</v>
      </c>
      <c r="T1509" t="s">
        <v>63</v>
      </c>
      <c r="U1509">
        <v>500</v>
      </c>
      <c r="X1509">
        <v>5</v>
      </c>
      <c r="Y1509" t="s">
        <v>58</v>
      </c>
      <c r="AC1509" t="s">
        <v>59</v>
      </c>
      <c r="AL1509">
        <v>0</v>
      </c>
      <c r="AM1509">
        <v>0</v>
      </c>
    </row>
    <row r="1510" spans="1:39" x14ac:dyDescent="0.3">
      <c r="A1510">
        <v>1451046</v>
      </c>
      <c r="B1510" t="s">
        <v>2129</v>
      </c>
      <c r="C1510" t="s">
        <v>2130</v>
      </c>
      <c r="D1510">
        <v>4115621</v>
      </c>
      <c r="E1510" t="s">
        <v>53</v>
      </c>
      <c r="F1510" t="s">
        <v>53</v>
      </c>
      <c r="H1510" s="35">
        <v>41586</v>
      </c>
      <c r="I1510" t="s">
        <v>66</v>
      </c>
      <c r="J1510">
        <v>-11</v>
      </c>
      <c r="K1510" t="s">
        <v>11</v>
      </c>
      <c r="M1510" t="s">
        <v>181</v>
      </c>
      <c r="N1510">
        <v>4410612</v>
      </c>
      <c r="O1510" t="s">
        <v>213</v>
      </c>
      <c r="P1510" s="35">
        <v>45188</v>
      </c>
      <c r="Q1510" t="s">
        <v>56</v>
      </c>
      <c r="R1510" s="35">
        <v>44852</v>
      </c>
      <c r="T1510" t="s">
        <v>63</v>
      </c>
      <c r="U1510">
        <v>500</v>
      </c>
      <c r="X1510">
        <v>5</v>
      </c>
      <c r="Y1510" t="s">
        <v>58</v>
      </c>
      <c r="AC1510" t="s">
        <v>59</v>
      </c>
      <c r="AL1510">
        <v>0</v>
      </c>
      <c r="AM1510">
        <v>0</v>
      </c>
    </row>
    <row r="1511" spans="1:39" x14ac:dyDescent="0.3">
      <c r="A1511">
        <v>1524691</v>
      </c>
      <c r="B1511" t="s">
        <v>2131</v>
      </c>
      <c r="C1511" t="s">
        <v>121</v>
      </c>
      <c r="D1511">
        <v>4538271</v>
      </c>
      <c r="E1511" t="s">
        <v>70</v>
      </c>
      <c r="H1511" s="35">
        <v>40805</v>
      </c>
      <c r="I1511" t="s">
        <v>90</v>
      </c>
      <c r="J1511">
        <v>-13</v>
      </c>
      <c r="K1511" t="s">
        <v>11</v>
      </c>
      <c r="M1511" t="s">
        <v>54</v>
      </c>
      <c r="N1511">
        <v>4450773</v>
      </c>
      <c r="O1511" t="s">
        <v>397</v>
      </c>
      <c r="P1511" s="35">
        <v>45310</v>
      </c>
      <c r="Q1511" t="s">
        <v>56</v>
      </c>
      <c r="R1511" s="35">
        <v>45197</v>
      </c>
      <c r="S1511" s="35">
        <v>45161</v>
      </c>
      <c r="T1511" t="s">
        <v>57</v>
      </c>
      <c r="U1511">
        <v>500</v>
      </c>
      <c r="X1511">
        <v>5</v>
      </c>
      <c r="Y1511" t="s">
        <v>58</v>
      </c>
      <c r="AC1511" t="s">
        <v>59</v>
      </c>
      <c r="AL1511">
        <v>1</v>
      </c>
      <c r="AM1511">
        <v>0</v>
      </c>
    </row>
    <row r="1512" spans="1:39" x14ac:dyDescent="0.3">
      <c r="A1512">
        <v>1544255</v>
      </c>
      <c r="B1512" t="s">
        <v>2131</v>
      </c>
      <c r="C1512" t="s">
        <v>1375</v>
      </c>
      <c r="D1512">
        <v>3611691</v>
      </c>
      <c r="E1512" t="s">
        <v>53</v>
      </c>
      <c r="H1512" s="35">
        <v>42163</v>
      </c>
      <c r="I1512" t="s">
        <v>53</v>
      </c>
      <c r="J1512">
        <v>-9</v>
      </c>
      <c r="K1512" t="s">
        <v>11</v>
      </c>
      <c r="M1512" t="s">
        <v>77</v>
      </c>
      <c r="N1512">
        <v>4360653</v>
      </c>
      <c r="O1512" t="s">
        <v>366</v>
      </c>
      <c r="P1512" s="35">
        <v>45238</v>
      </c>
      <c r="Q1512" t="s">
        <v>56</v>
      </c>
      <c r="R1512" s="35">
        <v>45238</v>
      </c>
      <c r="S1512" s="35">
        <v>45213</v>
      </c>
      <c r="T1512" t="s">
        <v>57</v>
      </c>
      <c r="U1512">
        <v>500</v>
      </c>
      <c r="X1512">
        <v>5</v>
      </c>
      <c r="Y1512" t="s">
        <v>58</v>
      </c>
      <c r="AC1512" t="s">
        <v>59</v>
      </c>
      <c r="AL1512">
        <v>0</v>
      </c>
      <c r="AM1512">
        <v>0</v>
      </c>
    </row>
    <row r="1513" spans="1:39" x14ac:dyDescent="0.3">
      <c r="A1513">
        <v>1561851</v>
      </c>
      <c r="B1513" t="s">
        <v>2132</v>
      </c>
      <c r="C1513" t="s">
        <v>743</v>
      </c>
      <c r="D1513">
        <v>3736804</v>
      </c>
      <c r="E1513" t="s">
        <v>53</v>
      </c>
      <c r="H1513" s="35">
        <v>41326</v>
      </c>
      <c r="I1513" t="s">
        <v>66</v>
      </c>
      <c r="J1513">
        <v>-11</v>
      </c>
      <c r="K1513" t="s">
        <v>11</v>
      </c>
      <c r="M1513" t="s">
        <v>67</v>
      </c>
      <c r="N1513">
        <v>4370583</v>
      </c>
      <c r="O1513" t="s">
        <v>675</v>
      </c>
      <c r="P1513" s="35">
        <v>45325</v>
      </c>
      <c r="Q1513" t="s">
        <v>56</v>
      </c>
      <c r="R1513" s="35">
        <v>45325</v>
      </c>
      <c r="S1513" s="35">
        <v>45325</v>
      </c>
      <c r="T1513" t="s">
        <v>57</v>
      </c>
      <c r="U1513">
        <v>500</v>
      </c>
      <c r="X1513">
        <v>5</v>
      </c>
      <c r="Y1513" t="s">
        <v>58</v>
      </c>
      <c r="AC1513" t="s">
        <v>59</v>
      </c>
      <c r="AL1513">
        <v>0</v>
      </c>
      <c r="AM1513">
        <v>0</v>
      </c>
    </row>
    <row r="1514" spans="1:39" x14ac:dyDescent="0.3">
      <c r="A1514">
        <v>1507097</v>
      </c>
      <c r="B1514" t="s">
        <v>2133</v>
      </c>
      <c r="C1514" t="s">
        <v>269</v>
      </c>
      <c r="D1514">
        <v>1811253</v>
      </c>
      <c r="E1514" t="s">
        <v>76</v>
      </c>
      <c r="H1514" s="35">
        <v>40776</v>
      </c>
      <c r="I1514" t="s">
        <v>90</v>
      </c>
      <c r="J1514">
        <v>-13</v>
      </c>
      <c r="K1514" t="s">
        <v>6</v>
      </c>
      <c r="M1514" t="s">
        <v>71</v>
      </c>
      <c r="N1514">
        <v>4180696</v>
      </c>
      <c r="O1514" t="s">
        <v>137</v>
      </c>
      <c r="P1514" s="35">
        <v>45173</v>
      </c>
      <c r="Q1514" t="s">
        <v>56</v>
      </c>
      <c r="R1514" s="35">
        <v>45173</v>
      </c>
      <c r="T1514" t="s">
        <v>63</v>
      </c>
      <c r="U1514">
        <v>500</v>
      </c>
      <c r="X1514">
        <v>5</v>
      </c>
      <c r="Y1514" t="s">
        <v>58</v>
      </c>
      <c r="AC1514" t="s">
        <v>59</v>
      </c>
      <c r="AL1514">
        <v>0</v>
      </c>
      <c r="AM1514">
        <v>0</v>
      </c>
    </row>
    <row r="1515" spans="1:39" x14ac:dyDescent="0.3">
      <c r="A1515">
        <v>1375212</v>
      </c>
      <c r="B1515" t="s">
        <v>2134</v>
      </c>
      <c r="C1515" t="s">
        <v>952</v>
      </c>
      <c r="D1515">
        <v>4532776</v>
      </c>
      <c r="E1515" t="s">
        <v>53</v>
      </c>
      <c r="H1515" s="35">
        <v>42525</v>
      </c>
      <c r="I1515" t="s">
        <v>53</v>
      </c>
      <c r="J1515">
        <v>-9</v>
      </c>
      <c r="K1515" t="s">
        <v>11</v>
      </c>
      <c r="M1515" t="s">
        <v>54</v>
      </c>
      <c r="N1515">
        <v>4450410</v>
      </c>
      <c r="O1515" t="s">
        <v>81</v>
      </c>
      <c r="P1515" s="35">
        <v>45260</v>
      </c>
      <c r="Q1515" t="s">
        <v>56</v>
      </c>
      <c r="R1515" s="35">
        <v>44516</v>
      </c>
      <c r="T1515" t="s">
        <v>82</v>
      </c>
      <c r="U1515">
        <v>500</v>
      </c>
      <c r="X1515">
        <v>5</v>
      </c>
      <c r="Y1515" t="s">
        <v>58</v>
      </c>
      <c r="AC1515" t="s">
        <v>59</v>
      </c>
      <c r="AL1515">
        <v>0</v>
      </c>
      <c r="AM1515">
        <v>0</v>
      </c>
    </row>
    <row r="1516" spans="1:39" x14ac:dyDescent="0.3">
      <c r="A1516">
        <v>1448585</v>
      </c>
      <c r="B1516" t="s">
        <v>2135</v>
      </c>
      <c r="C1516" t="s">
        <v>313</v>
      </c>
      <c r="D1516">
        <v>3734565</v>
      </c>
      <c r="E1516" t="s">
        <v>53</v>
      </c>
      <c r="F1516" t="s">
        <v>53</v>
      </c>
      <c r="H1516" s="35">
        <v>39904</v>
      </c>
      <c r="I1516" t="s">
        <v>102</v>
      </c>
      <c r="J1516">
        <v>-15</v>
      </c>
      <c r="K1516" t="s">
        <v>11</v>
      </c>
      <c r="M1516" t="s">
        <v>67</v>
      </c>
      <c r="N1516">
        <v>4370146</v>
      </c>
      <c r="O1516" t="s">
        <v>408</v>
      </c>
      <c r="P1516" s="35">
        <v>45210</v>
      </c>
      <c r="Q1516" t="s">
        <v>56</v>
      </c>
      <c r="R1516" s="35">
        <v>44847</v>
      </c>
      <c r="T1516" t="s">
        <v>63</v>
      </c>
      <c r="U1516">
        <v>500</v>
      </c>
      <c r="X1516">
        <v>5</v>
      </c>
      <c r="Y1516" t="s">
        <v>58</v>
      </c>
      <c r="AC1516" t="s">
        <v>59</v>
      </c>
      <c r="AL1516">
        <v>0</v>
      </c>
      <c r="AM1516">
        <v>0</v>
      </c>
    </row>
    <row r="1517" spans="1:39" x14ac:dyDescent="0.3">
      <c r="A1517">
        <v>1330364</v>
      </c>
      <c r="B1517" t="s">
        <v>2136</v>
      </c>
      <c r="C1517" t="s">
        <v>299</v>
      </c>
      <c r="D1517">
        <v>4114663</v>
      </c>
      <c r="E1517" t="s">
        <v>70</v>
      </c>
      <c r="H1517" s="35">
        <v>39879</v>
      </c>
      <c r="I1517" t="s">
        <v>102</v>
      </c>
      <c r="J1517">
        <v>-15</v>
      </c>
      <c r="K1517" t="s">
        <v>11</v>
      </c>
      <c r="M1517" t="s">
        <v>181</v>
      </c>
      <c r="N1517">
        <v>4410466</v>
      </c>
      <c r="O1517" t="s">
        <v>236</v>
      </c>
      <c r="P1517" s="35">
        <v>45330</v>
      </c>
      <c r="Q1517" t="s">
        <v>56</v>
      </c>
      <c r="R1517" s="35">
        <v>44131</v>
      </c>
      <c r="T1517" t="s">
        <v>63</v>
      </c>
      <c r="U1517">
        <v>500</v>
      </c>
      <c r="X1517">
        <v>5</v>
      </c>
      <c r="Y1517" t="s">
        <v>58</v>
      </c>
      <c r="AC1517" t="s">
        <v>59</v>
      </c>
      <c r="AL1517">
        <v>0</v>
      </c>
      <c r="AM1517">
        <v>0</v>
      </c>
    </row>
    <row r="1518" spans="1:39" x14ac:dyDescent="0.3">
      <c r="A1518">
        <v>1552172</v>
      </c>
      <c r="B1518" t="s">
        <v>2137</v>
      </c>
      <c r="C1518" t="s">
        <v>313</v>
      </c>
      <c r="D1518">
        <v>1811431</v>
      </c>
      <c r="E1518" t="s">
        <v>53</v>
      </c>
      <c r="H1518" s="35">
        <v>40585</v>
      </c>
      <c r="I1518" t="s">
        <v>90</v>
      </c>
      <c r="J1518">
        <v>-13</v>
      </c>
      <c r="K1518" t="s">
        <v>11</v>
      </c>
      <c r="M1518" t="s">
        <v>71</v>
      </c>
      <c r="N1518">
        <v>4180696</v>
      </c>
      <c r="O1518" t="s">
        <v>137</v>
      </c>
      <c r="P1518" s="35">
        <v>45261</v>
      </c>
      <c r="Q1518" t="s">
        <v>56</v>
      </c>
      <c r="R1518" s="35">
        <v>45261</v>
      </c>
      <c r="T1518" t="s">
        <v>63</v>
      </c>
      <c r="U1518">
        <v>500</v>
      </c>
      <c r="X1518">
        <v>5</v>
      </c>
      <c r="Y1518" t="s">
        <v>58</v>
      </c>
      <c r="AC1518" t="s">
        <v>59</v>
      </c>
      <c r="AL1518">
        <v>0</v>
      </c>
      <c r="AM1518">
        <v>0</v>
      </c>
    </row>
    <row r="1519" spans="1:39" x14ac:dyDescent="0.3">
      <c r="A1519">
        <v>1426191</v>
      </c>
      <c r="B1519" t="s">
        <v>2138</v>
      </c>
      <c r="C1519" t="s">
        <v>2139</v>
      </c>
      <c r="D1519">
        <v>3734033</v>
      </c>
      <c r="E1519" t="s">
        <v>53</v>
      </c>
      <c r="F1519" t="s">
        <v>53</v>
      </c>
      <c r="H1519" s="35">
        <v>41996</v>
      </c>
      <c r="I1519" t="s">
        <v>85</v>
      </c>
      <c r="J1519">
        <v>-10</v>
      </c>
      <c r="K1519" t="s">
        <v>6</v>
      </c>
      <c r="M1519" t="s">
        <v>67</v>
      </c>
      <c r="N1519">
        <v>4370694</v>
      </c>
      <c r="O1519" t="s">
        <v>103</v>
      </c>
      <c r="P1519" s="35">
        <v>45187</v>
      </c>
      <c r="Q1519" t="s">
        <v>56</v>
      </c>
      <c r="R1519" s="35">
        <v>44820</v>
      </c>
      <c r="T1519" t="s">
        <v>63</v>
      </c>
      <c r="U1519">
        <v>500</v>
      </c>
      <c r="X1519">
        <v>5</v>
      </c>
      <c r="Y1519" t="s">
        <v>58</v>
      </c>
      <c r="AC1519" t="s">
        <v>59</v>
      </c>
      <c r="AL1519">
        <v>0</v>
      </c>
      <c r="AM1519">
        <v>0</v>
      </c>
    </row>
    <row r="1520" spans="1:39" x14ac:dyDescent="0.3">
      <c r="A1520">
        <v>1553654</v>
      </c>
      <c r="B1520" t="s">
        <v>2138</v>
      </c>
      <c r="C1520" t="s">
        <v>207</v>
      </c>
      <c r="D1520">
        <v>3736714</v>
      </c>
      <c r="E1520" t="s">
        <v>53</v>
      </c>
      <c r="H1520" s="35">
        <v>40261</v>
      </c>
      <c r="I1520" t="s">
        <v>110</v>
      </c>
      <c r="J1520">
        <v>-14</v>
      </c>
      <c r="K1520" t="s">
        <v>11</v>
      </c>
      <c r="M1520" t="s">
        <v>67</v>
      </c>
      <c r="N1520">
        <v>4370694</v>
      </c>
      <c r="O1520" t="s">
        <v>103</v>
      </c>
      <c r="P1520" s="35">
        <v>45267</v>
      </c>
      <c r="Q1520" t="s">
        <v>56</v>
      </c>
      <c r="R1520" s="35">
        <v>45267</v>
      </c>
      <c r="S1520" s="35">
        <v>45257</v>
      </c>
      <c r="T1520" t="s">
        <v>57</v>
      </c>
      <c r="U1520">
        <v>500</v>
      </c>
      <c r="X1520">
        <v>5</v>
      </c>
      <c r="Y1520" t="s">
        <v>58</v>
      </c>
      <c r="AC1520" t="s">
        <v>59</v>
      </c>
      <c r="AL1520">
        <v>0</v>
      </c>
      <c r="AM1520">
        <v>0</v>
      </c>
    </row>
    <row r="1521" spans="1:39" x14ac:dyDescent="0.3">
      <c r="A1521">
        <v>1512747</v>
      </c>
      <c r="B1521" t="s">
        <v>2140</v>
      </c>
      <c r="C1521" t="s">
        <v>984</v>
      </c>
      <c r="D1521">
        <v>3736041</v>
      </c>
      <c r="E1521" t="s">
        <v>53</v>
      </c>
      <c r="H1521" s="35">
        <v>41577</v>
      </c>
      <c r="I1521" t="s">
        <v>66</v>
      </c>
      <c r="J1521">
        <v>-11</v>
      </c>
      <c r="K1521" t="s">
        <v>11</v>
      </c>
      <c r="M1521" t="s">
        <v>67</v>
      </c>
      <c r="N1521">
        <v>4370033</v>
      </c>
      <c r="O1521" t="s">
        <v>122</v>
      </c>
      <c r="P1521" s="35">
        <v>45184</v>
      </c>
      <c r="Q1521" t="s">
        <v>56</v>
      </c>
      <c r="R1521" s="35">
        <v>45184</v>
      </c>
      <c r="S1521" s="35">
        <v>45154</v>
      </c>
      <c r="T1521" t="s">
        <v>57</v>
      </c>
      <c r="U1521">
        <v>500</v>
      </c>
      <c r="X1521">
        <v>5</v>
      </c>
      <c r="Y1521" t="s">
        <v>58</v>
      </c>
      <c r="AC1521" t="s">
        <v>59</v>
      </c>
      <c r="AL1521">
        <v>0</v>
      </c>
      <c r="AM1521">
        <v>0</v>
      </c>
    </row>
    <row r="1522" spans="1:39" x14ac:dyDescent="0.3">
      <c r="A1522">
        <v>1299047</v>
      </c>
      <c r="B1522" t="s">
        <v>2141</v>
      </c>
      <c r="C1522" t="s">
        <v>400</v>
      </c>
      <c r="D1522">
        <v>368908</v>
      </c>
      <c r="E1522" t="s">
        <v>70</v>
      </c>
      <c r="F1522" t="s">
        <v>70</v>
      </c>
      <c r="H1522" s="35">
        <v>38932</v>
      </c>
      <c r="I1522" t="s">
        <v>94</v>
      </c>
      <c r="J1522">
        <v>-18</v>
      </c>
      <c r="K1522" t="s">
        <v>11</v>
      </c>
      <c r="M1522" t="s">
        <v>77</v>
      </c>
      <c r="N1522">
        <v>4360481</v>
      </c>
      <c r="O1522" t="s">
        <v>353</v>
      </c>
      <c r="P1522" s="35">
        <v>45264</v>
      </c>
      <c r="Q1522" t="s">
        <v>56</v>
      </c>
      <c r="R1522" s="35">
        <v>43785</v>
      </c>
      <c r="T1522" t="s">
        <v>63</v>
      </c>
      <c r="U1522">
        <v>500</v>
      </c>
      <c r="X1522">
        <v>5</v>
      </c>
      <c r="Y1522" t="s">
        <v>58</v>
      </c>
      <c r="AC1522" t="s">
        <v>59</v>
      </c>
      <c r="AL1522">
        <v>0</v>
      </c>
      <c r="AM1522">
        <v>0</v>
      </c>
    </row>
    <row r="1523" spans="1:39" x14ac:dyDescent="0.3">
      <c r="A1523">
        <v>1533564</v>
      </c>
      <c r="B1523" t="s">
        <v>2142</v>
      </c>
      <c r="C1523" t="s">
        <v>123</v>
      </c>
      <c r="D1523">
        <v>3736399</v>
      </c>
      <c r="E1523" t="s">
        <v>70</v>
      </c>
      <c r="H1523" s="35">
        <v>41625</v>
      </c>
      <c r="I1523" t="s">
        <v>66</v>
      </c>
      <c r="J1523">
        <v>-11</v>
      </c>
      <c r="K1523" t="s">
        <v>11</v>
      </c>
      <c r="M1523" t="s">
        <v>67</v>
      </c>
      <c r="N1523">
        <v>4370439</v>
      </c>
      <c r="O1523" t="s">
        <v>593</v>
      </c>
      <c r="P1523" s="35">
        <v>45209</v>
      </c>
      <c r="Q1523" t="s">
        <v>56</v>
      </c>
      <c r="R1523" s="35">
        <v>45209</v>
      </c>
      <c r="T1523" t="s">
        <v>63</v>
      </c>
      <c r="U1523">
        <v>500</v>
      </c>
      <c r="X1523">
        <v>5</v>
      </c>
      <c r="Y1523" t="s">
        <v>58</v>
      </c>
      <c r="AC1523" t="s">
        <v>59</v>
      </c>
      <c r="AL1523">
        <v>0</v>
      </c>
      <c r="AM1523">
        <v>0</v>
      </c>
    </row>
    <row r="1524" spans="1:39" x14ac:dyDescent="0.3">
      <c r="A1524">
        <v>1555768</v>
      </c>
      <c r="B1524" t="s">
        <v>2142</v>
      </c>
      <c r="C1524" t="s">
        <v>1641</v>
      </c>
      <c r="D1524">
        <v>3736741</v>
      </c>
      <c r="E1524" t="s">
        <v>70</v>
      </c>
      <c r="H1524" s="35">
        <v>40260</v>
      </c>
      <c r="I1524" t="s">
        <v>110</v>
      </c>
      <c r="J1524">
        <v>-14</v>
      </c>
      <c r="K1524" t="s">
        <v>6</v>
      </c>
      <c r="M1524" t="s">
        <v>67</v>
      </c>
      <c r="N1524">
        <v>4370439</v>
      </c>
      <c r="O1524" t="s">
        <v>593</v>
      </c>
      <c r="P1524" s="35">
        <v>45279</v>
      </c>
      <c r="Q1524" t="s">
        <v>56</v>
      </c>
      <c r="R1524" s="35">
        <v>45279</v>
      </c>
      <c r="T1524" t="s">
        <v>63</v>
      </c>
      <c r="U1524">
        <v>500</v>
      </c>
      <c r="X1524">
        <v>5</v>
      </c>
      <c r="Y1524" t="s">
        <v>58</v>
      </c>
      <c r="AC1524" t="s">
        <v>59</v>
      </c>
      <c r="AL1524">
        <v>0</v>
      </c>
      <c r="AM1524">
        <v>0</v>
      </c>
    </row>
    <row r="1525" spans="1:39" x14ac:dyDescent="0.3">
      <c r="A1525">
        <v>1543108</v>
      </c>
      <c r="B1525" t="s">
        <v>2143</v>
      </c>
      <c r="C1525" t="s">
        <v>202</v>
      </c>
      <c r="D1525">
        <v>4538461</v>
      </c>
      <c r="E1525" t="s">
        <v>53</v>
      </c>
      <c r="H1525" s="35">
        <v>42953</v>
      </c>
      <c r="I1525" t="s">
        <v>53</v>
      </c>
      <c r="J1525">
        <v>-9</v>
      </c>
      <c r="K1525" t="s">
        <v>11</v>
      </c>
      <c r="M1525" t="s">
        <v>54</v>
      </c>
      <c r="N1525">
        <v>4450429</v>
      </c>
      <c r="O1525" t="s">
        <v>304</v>
      </c>
      <c r="P1525" s="35">
        <v>45231</v>
      </c>
      <c r="Q1525" t="s">
        <v>56</v>
      </c>
      <c r="R1525" s="35">
        <v>45231</v>
      </c>
      <c r="T1525" t="s">
        <v>63</v>
      </c>
      <c r="U1525">
        <v>500</v>
      </c>
      <c r="X1525">
        <v>5</v>
      </c>
      <c r="Y1525" t="s">
        <v>58</v>
      </c>
      <c r="AC1525" t="s">
        <v>59</v>
      </c>
      <c r="AL1525">
        <v>0</v>
      </c>
      <c r="AM1525">
        <v>0</v>
      </c>
    </row>
    <row r="1526" spans="1:39" x14ac:dyDescent="0.3">
      <c r="A1526">
        <v>1506684</v>
      </c>
      <c r="B1526" t="s">
        <v>2144</v>
      </c>
      <c r="C1526" t="s">
        <v>2145</v>
      </c>
      <c r="D1526">
        <v>3735917</v>
      </c>
      <c r="E1526" t="s">
        <v>53</v>
      </c>
      <c r="H1526" s="35">
        <v>41509</v>
      </c>
      <c r="I1526" t="s">
        <v>66</v>
      </c>
      <c r="J1526">
        <v>-11</v>
      </c>
      <c r="K1526" t="s">
        <v>11</v>
      </c>
      <c r="M1526" t="s">
        <v>67</v>
      </c>
      <c r="N1526">
        <v>4370596</v>
      </c>
      <c r="O1526" t="s">
        <v>280</v>
      </c>
      <c r="P1526" s="35">
        <v>45171</v>
      </c>
      <c r="Q1526" t="s">
        <v>56</v>
      </c>
      <c r="R1526" s="35">
        <v>45171</v>
      </c>
      <c r="T1526" t="s">
        <v>63</v>
      </c>
      <c r="U1526">
        <v>500</v>
      </c>
      <c r="X1526">
        <v>5</v>
      </c>
      <c r="Y1526" t="s">
        <v>58</v>
      </c>
      <c r="AC1526" t="s">
        <v>59</v>
      </c>
      <c r="AL1526">
        <v>0</v>
      </c>
      <c r="AM1526">
        <v>0</v>
      </c>
    </row>
    <row r="1527" spans="1:39" x14ac:dyDescent="0.3">
      <c r="A1527">
        <v>1507675</v>
      </c>
      <c r="B1527" t="s">
        <v>2146</v>
      </c>
      <c r="C1527" t="s">
        <v>104</v>
      </c>
      <c r="D1527">
        <v>4537988</v>
      </c>
      <c r="E1527" t="s">
        <v>53</v>
      </c>
      <c r="H1527" s="35">
        <v>40899</v>
      </c>
      <c r="I1527" t="s">
        <v>90</v>
      </c>
      <c r="J1527">
        <v>-13</v>
      </c>
      <c r="K1527" t="s">
        <v>11</v>
      </c>
      <c r="M1527" t="s">
        <v>54</v>
      </c>
      <c r="N1527">
        <v>4450589</v>
      </c>
      <c r="O1527" t="s">
        <v>290</v>
      </c>
      <c r="P1527" s="35">
        <v>45175</v>
      </c>
      <c r="Q1527" t="s">
        <v>56</v>
      </c>
      <c r="R1527" s="35">
        <v>45175</v>
      </c>
      <c r="T1527" t="s">
        <v>63</v>
      </c>
      <c r="U1527">
        <v>500</v>
      </c>
      <c r="X1527">
        <v>5</v>
      </c>
      <c r="Y1527" t="s">
        <v>58</v>
      </c>
      <c r="AC1527" t="s">
        <v>59</v>
      </c>
      <c r="AL1527">
        <v>0</v>
      </c>
      <c r="AM1527">
        <v>0</v>
      </c>
    </row>
    <row r="1528" spans="1:39" x14ac:dyDescent="0.3">
      <c r="A1528">
        <v>1546062</v>
      </c>
      <c r="B1528" t="s">
        <v>2147</v>
      </c>
      <c r="C1528" t="s">
        <v>2148</v>
      </c>
      <c r="D1528">
        <v>3736596</v>
      </c>
      <c r="E1528" t="s">
        <v>76</v>
      </c>
      <c r="H1528" s="35">
        <v>41407</v>
      </c>
      <c r="I1528" t="s">
        <v>66</v>
      </c>
      <c r="J1528">
        <v>-11</v>
      </c>
      <c r="K1528" t="s">
        <v>6</v>
      </c>
      <c r="M1528" t="s">
        <v>67</v>
      </c>
      <c r="N1528">
        <v>4370002</v>
      </c>
      <c r="O1528" t="s">
        <v>68</v>
      </c>
      <c r="P1528" s="35">
        <v>45243</v>
      </c>
      <c r="Q1528" t="s">
        <v>56</v>
      </c>
      <c r="R1528" s="35">
        <v>45243</v>
      </c>
      <c r="T1528" t="s">
        <v>63</v>
      </c>
      <c r="U1528">
        <v>500</v>
      </c>
      <c r="X1528">
        <v>5</v>
      </c>
      <c r="Y1528" t="s">
        <v>58</v>
      </c>
      <c r="AC1528" t="s">
        <v>59</v>
      </c>
      <c r="AL1528">
        <v>0</v>
      </c>
      <c r="AM1528">
        <v>0</v>
      </c>
    </row>
    <row r="1529" spans="1:39" x14ac:dyDescent="0.3">
      <c r="A1529">
        <v>1552363</v>
      </c>
      <c r="B1529" t="s">
        <v>2147</v>
      </c>
      <c r="C1529" t="s">
        <v>2149</v>
      </c>
      <c r="D1529">
        <v>3736687</v>
      </c>
      <c r="E1529" t="s">
        <v>53</v>
      </c>
      <c r="H1529" s="35">
        <v>42536</v>
      </c>
      <c r="I1529" t="s">
        <v>53</v>
      </c>
      <c r="J1529">
        <v>-9</v>
      </c>
      <c r="K1529" t="s">
        <v>11</v>
      </c>
      <c r="M1529" t="s">
        <v>67</v>
      </c>
      <c r="N1529">
        <v>4370549</v>
      </c>
      <c r="O1529" t="s">
        <v>891</v>
      </c>
      <c r="P1529" s="35">
        <v>45263</v>
      </c>
      <c r="Q1529" t="s">
        <v>56</v>
      </c>
      <c r="R1529" s="35">
        <v>45263</v>
      </c>
      <c r="T1529" t="s">
        <v>63</v>
      </c>
      <c r="U1529">
        <v>500</v>
      </c>
      <c r="X1529">
        <v>5</v>
      </c>
      <c r="Y1529" t="s">
        <v>58</v>
      </c>
      <c r="AC1529" t="s">
        <v>59</v>
      </c>
      <c r="AL1529">
        <v>1</v>
      </c>
      <c r="AM1529">
        <v>1</v>
      </c>
    </row>
    <row r="1530" spans="1:39" x14ac:dyDescent="0.3">
      <c r="A1530">
        <v>1565027</v>
      </c>
      <c r="B1530" t="s">
        <v>2147</v>
      </c>
      <c r="C1530" t="s">
        <v>5398</v>
      </c>
      <c r="D1530">
        <v>1811612</v>
      </c>
      <c r="E1530" t="s">
        <v>76</v>
      </c>
      <c r="H1530" s="35">
        <v>42690</v>
      </c>
      <c r="I1530" t="s">
        <v>53</v>
      </c>
      <c r="J1530">
        <v>-9</v>
      </c>
      <c r="K1530" t="s">
        <v>6</v>
      </c>
      <c r="M1530" t="s">
        <v>71</v>
      </c>
      <c r="N1530">
        <v>4180696</v>
      </c>
      <c r="O1530" t="s">
        <v>137</v>
      </c>
      <c r="P1530" s="35">
        <v>45340</v>
      </c>
      <c r="Q1530" t="s">
        <v>56</v>
      </c>
      <c r="R1530" s="35">
        <v>45340</v>
      </c>
      <c r="T1530" t="s">
        <v>63</v>
      </c>
      <c r="U1530">
        <v>500</v>
      </c>
      <c r="X1530">
        <v>5</v>
      </c>
      <c r="Y1530" t="s">
        <v>58</v>
      </c>
      <c r="AC1530" t="s">
        <v>59</v>
      </c>
      <c r="AL1530">
        <v>0</v>
      </c>
      <c r="AM1530">
        <v>0</v>
      </c>
    </row>
    <row r="1531" spans="1:39" x14ac:dyDescent="0.3">
      <c r="A1531">
        <v>1540793</v>
      </c>
      <c r="B1531" t="s">
        <v>2147</v>
      </c>
      <c r="C1531" t="s">
        <v>356</v>
      </c>
      <c r="D1531">
        <v>3736507</v>
      </c>
      <c r="E1531" t="s">
        <v>53</v>
      </c>
      <c r="H1531" s="35">
        <v>40993</v>
      </c>
      <c r="I1531" t="s">
        <v>143</v>
      </c>
      <c r="J1531">
        <v>-12</v>
      </c>
      <c r="K1531" t="s">
        <v>11</v>
      </c>
      <c r="M1531" t="s">
        <v>67</v>
      </c>
      <c r="N1531">
        <v>4370549</v>
      </c>
      <c r="O1531" t="s">
        <v>891</v>
      </c>
      <c r="P1531" s="35">
        <v>45221</v>
      </c>
      <c r="Q1531" t="s">
        <v>56</v>
      </c>
      <c r="R1531" s="35">
        <v>45221</v>
      </c>
      <c r="T1531" t="s">
        <v>63</v>
      </c>
      <c r="U1531">
        <v>500</v>
      </c>
      <c r="X1531">
        <v>5</v>
      </c>
      <c r="Y1531" t="s">
        <v>58</v>
      </c>
      <c r="AC1531" t="s">
        <v>59</v>
      </c>
      <c r="AL1531">
        <v>0</v>
      </c>
      <c r="AM1531">
        <v>0</v>
      </c>
    </row>
    <row r="1532" spans="1:39" x14ac:dyDescent="0.3">
      <c r="A1532">
        <v>1560117</v>
      </c>
      <c r="B1532" t="s">
        <v>2147</v>
      </c>
      <c r="C1532" t="s">
        <v>709</v>
      </c>
      <c r="D1532">
        <v>3736776</v>
      </c>
      <c r="E1532" t="s">
        <v>53</v>
      </c>
      <c r="H1532" s="35">
        <v>38621</v>
      </c>
      <c r="I1532" t="s">
        <v>262</v>
      </c>
      <c r="J1532">
        <v>-19</v>
      </c>
      <c r="K1532" t="s">
        <v>11</v>
      </c>
      <c r="M1532" t="s">
        <v>67</v>
      </c>
      <c r="N1532">
        <v>4370566</v>
      </c>
      <c r="O1532" t="s">
        <v>111</v>
      </c>
      <c r="P1532" s="35">
        <v>45314</v>
      </c>
      <c r="Q1532" t="s">
        <v>56</v>
      </c>
      <c r="R1532" s="35">
        <v>45314</v>
      </c>
      <c r="S1532" s="35">
        <v>45304</v>
      </c>
      <c r="T1532" t="s">
        <v>57</v>
      </c>
      <c r="U1532">
        <v>500</v>
      </c>
      <c r="X1532">
        <v>5</v>
      </c>
      <c r="Y1532" t="s">
        <v>58</v>
      </c>
      <c r="AC1532" t="s">
        <v>59</v>
      </c>
      <c r="AL1532">
        <v>0</v>
      </c>
      <c r="AM1532">
        <v>0</v>
      </c>
    </row>
    <row r="1533" spans="1:39" x14ac:dyDescent="0.3">
      <c r="A1533">
        <v>1477812</v>
      </c>
      <c r="B1533" t="s">
        <v>2151</v>
      </c>
      <c r="C1533" t="s">
        <v>380</v>
      </c>
      <c r="D1533">
        <v>4537278</v>
      </c>
      <c r="E1533" t="s">
        <v>70</v>
      </c>
      <c r="F1533" t="s">
        <v>53</v>
      </c>
      <c r="H1533" s="35">
        <v>40856</v>
      </c>
      <c r="I1533" t="s">
        <v>90</v>
      </c>
      <c r="J1533">
        <v>-13</v>
      </c>
      <c r="K1533" t="s">
        <v>11</v>
      </c>
      <c r="M1533" t="s">
        <v>54</v>
      </c>
      <c r="N1533">
        <v>4450210</v>
      </c>
      <c r="O1533" t="s">
        <v>416</v>
      </c>
      <c r="P1533" s="35">
        <v>45209</v>
      </c>
      <c r="Q1533" t="s">
        <v>56</v>
      </c>
      <c r="R1533" s="35">
        <v>44993</v>
      </c>
      <c r="T1533" t="s">
        <v>63</v>
      </c>
      <c r="U1533">
        <v>500</v>
      </c>
      <c r="X1533">
        <v>5</v>
      </c>
      <c r="Y1533" t="s">
        <v>58</v>
      </c>
      <c r="AC1533" t="s">
        <v>59</v>
      </c>
      <c r="AL1533">
        <v>0</v>
      </c>
      <c r="AM1533">
        <v>0</v>
      </c>
    </row>
    <row r="1534" spans="1:39" x14ac:dyDescent="0.3">
      <c r="A1534">
        <v>1286571</v>
      </c>
      <c r="B1534" t="s">
        <v>2147</v>
      </c>
      <c r="C1534" t="s">
        <v>602</v>
      </c>
      <c r="D1534">
        <v>4531154</v>
      </c>
      <c r="E1534" t="s">
        <v>70</v>
      </c>
      <c r="F1534" t="s">
        <v>53</v>
      </c>
      <c r="H1534" s="35">
        <v>40417</v>
      </c>
      <c r="I1534" t="s">
        <v>110</v>
      </c>
      <c r="J1534">
        <v>-14</v>
      </c>
      <c r="K1534" t="s">
        <v>11</v>
      </c>
      <c r="M1534" t="s">
        <v>54</v>
      </c>
      <c r="N1534">
        <v>4450663</v>
      </c>
      <c r="O1534" t="s">
        <v>442</v>
      </c>
      <c r="P1534" s="35">
        <v>45275</v>
      </c>
      <c r="Q1534" t="s">
        <v>56</v>
      </c>
      <c r="R1534" s="35">
        <v>43747</v>
      </c>
      <c r="T1534" t="s">
        <v>63</v>
      </c>
      <c r="U1534">
        <v>500</v>
      </c>
      <c r="X1534">
        <v>5</v>
      </c>
      <c r="Y1534" t="s">
        <v>58</v>
      </c>
      <c r="AC1534" t="s">
        <v>59</v>
      </c>
      <c r="AL1534">
        <v>0</v>
      </c>
      <c r="AM1534">
        <v>0</v>
      </c>
    </row>
    <row r="1535" spans="1:39" x14ac:dyDescent="0.3">
      <c r="A1535">
        <v>1424169</v>
      </c>
      <c r="B1535" t="s">
        <v>2147</v>
      </c>
      <c r="C1535" t="s">
        <v>2152</v>
      </c>
      <c r="D1535">
        <v>3733977</v>
      </c>
      <c r="E1535" t="s">
        <v>70</v>
      </c>
      <c r="F1535" t="s">
        <v>70</v>
      </c>
      <c r="H1535" s="35">
        <v>40900</v>
      </c>
      <c r="I1535" t="s">
        <v>90</v>
      </c>
      <c r="J1535">
        <v>-13</v>
      </c>
      <c r="K1535" t="s">
        <v>11</v>
      </c>
      <c r="M1535" t="s">
        <v>67</v>
      </c>
      <c r="N1535">
        <v>4370566</v>
      </c>
      <c r="O1535" t="s">
        <v>111</v>
      </c>
      <c r="P1535" s="35">
        <v>45176</v>
      </c>
      <c r="Q1535" t="s">
        <v>56</v>
      </c>
      <c r="R1535" s="35">
        <v>44818</v>
      </c>
      <c r="T1535" t="s">
        <v>63</v>
      </c>
      <c r="U1535">
        <v>500</v>
      </c>
      <c r="X1535">
        <v>5</v>
      </c>
      <c r="Y1535" t="s">
        <v>58</v>
      </c>
      <c r="AC1535" t="s">
        <v>59</v>
      </c>
      <c r="AL1535">
        <v>0</v>
      </c>
      <c r="AM1535">
        <v>0</v>
      </c>
    </row>
    <row r="1536" spans="1:39" x14ac:dyDescent="0.3">
      <c r="A1536">
        <v>1552171</v>
      </c>
      <c r="B1536" t="s">
        <v>2153</v>
      </c>
      <c r="C1536" t="s">
        <v>1034</v>
      </c>
      <c r="D1536">
        <v>1811430</v>
      </c>
      <c r="E1536" t="s">
        <v>70</v>
      </c>
      <c r="H1536" s="35">
        <v>39903</v>
      </c>
      <c r="I1536" t="s">
        <v>102</v>
      </c>
      <c r="J1536">
        <v>-15</v>
      </c>
      <c r="K1536" t="s">
        <v>11</v>
      </c>
      <c r="M1536" t="s">
        <v>71</v>
      </c>
      <c r="N1536">
        <v>4180696</v>
      </c>
      <c r="O1536" t="s">
        <v>137</v>
      </c>
      <c r="P1536" s="35">
        <v>45301</v>
      </c>
      <c r="Q1536" t="s">
        <v>56</v>
      </c>
      <c r="R1536" s="35">
        <v>45261</v>
      </c>
      <c r="T1536" t="s">
        <v>63</v>
      </c>
      <c r="U1536">
        <v>500</v>
      </c>
      <c r="X1536">
        <v>5</v>
      </c>
      <c r="Y1536" t="s">
        <v>58</v>
      </c>
      <c r="AC1536" t="s">
        <v>59</v>
      </c>
      <c r="AL1536">
        <v>0</v>
      </c>
      <c r="AM1536">
        <v>0</v>
      </c>
    </row>
    <row r="1537" spans="1:39" x14ac:dyDescent="0.3">
      <c r="A1537">
        <v>1397060</v>
      </c>
      <c r="B1537" t="s">
        <v>2154</v>
      </c>
      <c r="C1537" t="s">
        <v>101</v>
      </c>
      <c r="D1537">
        <v>3610117</v>
      </c>
      <c r="E1537" t="s">
        <v>70</v>
      </c>
      <c r="F1537" t="s">
        <v>53</v>
      </c>
      <c r="H1537" s="35">
        <v>40291</v>
      </c>
      <c r="I1537" t="s">
        <v>110</v>
      </c>
      <c r="J1537">
        <v>-14</v>
      </c>
      <c r="K1537" t="s">
        <v>11</v>
      </c>
      <c r="M1537" t="s">
        <v>77</v>
      </c>
      <c r="N1537">
        <v>4360605</v>
      </c>
      <c r="O1537" t="s">
        <v>733</v>
      </c>
      <c r="P1537" s="35">
        <v>45189</v>
      </c>
      <c r="Q1537" t="s">
        <v>56</v>
      </c>
      <c r="R1537" s="35">
        <v>44650</v>
      </c>
      <c r="T1537" t="s">
        <v>63</v>
      </c>
      <c r="U1537">
        <v>500</v>
      </c>
      <c r="X1537">
        <v>5</v>
      </c>
      <c r="Y1537" t="s">
        <v>58</v>
      </c>
      <c r="AC1537" t="s">
        <v>59</v>
      </c>
      <c r="AL1537">
        <v>1</v>
      </c>
      <c r="AM1537">
        <v>0</v>
      </c>
    </row>
    <row r="1538" spans="1:39" x14ac:dyDescent="0.3">
      <c r="A1538">
        <v>1438182</v>
      </c>
      <c r="B1538" t="s">
        <v>2154</v>
      </c>
      <c r="C1538" t="s">
        <v>1940</v>
      </c>
      <c r="D1538">
        <v>4115509</v>
      </c>
      <c r="E1538" t="s">
        <v>53</v>
      </c>
      <c r="F1538" t="s">
        <v>53</v>
      </c>
      <c r="H1538" s="35">
        <v>42246</v>
      </c>
      <c r="I1538" t="s">
        <v>53</v>
      </c>
      <c r="J1538">
        <v>-9</v>
      </c>
      <c r="K1538" t="s">
        <v>6</v>
      </c>
      <c r="M1538" t="s">
        <v>181</v>
      </c>
      <c r="N1538">
        <v>4410543</v>
      </c>
      <c r="O1538" t="s">
        <v>591</v>
      </c>
      <c r="P1538" s="35">
        <v>45217</v>
      </c>
      <c r="Q1538" t="s">
        <v>56</v>
      </c>
      <c r="R1538" s="35">
        <v>44833</v>
      </c>
      <c r="T1538" t="s">
        <v>63</v>
      </c>
      <c r="U1538">
        <v>500</v>
      </c>
      <c r="X1538">
        <v>5</v>
      </c>
      <c r="Y1538" t="s">
        <v>58</v>
      </c>
      <c r="AC1538" t="s">
        <v>59</v>
      </c>
      <c r="AL1538">
        <v>0</v>
      </c>
      <c r="AM1538">
        <v>0</v>
      </c>
    </row>
    <row r="1539" spans="1:39" x14ac:dyDescent="0.3">
      <c r="A1539">
        <v>1517984</v>
      </c>
      <c r="B1539" t="s">
        <v>2155</v>
      </c>
      <c r="C1539" t="s">
        <v>428</v>
      </c>
      <c r="D1539">
        <v>2816825</v>
      </c>
      <c r="E1539" t="s">
        <v>53</v>
      </c>
      <c r="H1539" s="35">
        <v>43474</v>
      </c>
      <c r="I1539" t="s">
        <v>53</v>
      </c>
      <c r="J1539">
        <v>-9</v>
      </c>
      <c r="K1539" t="s">
        <v>11</v>
      </c>
      <c r="M1539" t="s">
        <v>69</v>
      </c>
      <c r="N1539">
        <v>4280121</v>
      </c>
      <c r="O1539" t="s">
        <v>286</v>
      </c>
      <c r="P1539" s="35">
        <v>45190</v>
      </c>
      <c r="Q1539" t="s">
        <v>56</v>
      </c>
      <c r="R1539" s="35">
        <v>45190</v>
      </c>
      <c r="T1539" t="s">
        <v>63</v>
      </c>
      <c r="U1539">
        <v>500</v>
      </c>
      <c r="X1539">
        <v>5</v>
      </c>
      <c r="Y1539" t="s">
        <v>58</v>
      </c>
      <c r="AC1539" t="s">
        <v>59</v>
      </c>
      <c r="AL1539">
        <v>0</v>
      </c>
      <c r="AM1539">
        <v>0</v>
      </c>
    </row>
    <row r="1540" spans="1:39" x14ac:dyDescent="0.3">
      <c r="A1540">
        <v>1342992</v>
      </c>
      <c r="B1540" t="s">
        <v>2156</v>
      </c>
      <c r="C1540" t="s">
        <v>2157</v>
      </c>
      <c r="D1540">
        <v>4114840</v>
      </c>
      <c r="E1540" t="s">
        <v>70</v>
      </c>
      <c r="F1540" t="s">
        <v>70</v>
      </c>
      <c r="H1540" s="35">
        <v>40842</v>
      </c>
      <c r="I1540" t="s">
        <v>90</v>
      </c>
      <c r="J1540">
        <v>-13</v>
      </c>
      <c r="K1540" t="s">
        <v>11</v>
      </c>
      <c r="M1540" t="s">
        <v>181</v>
      </c>
      <c r="N1540">
        <v>4410065</v>
      </c>
      <c r="O1540" t="s">
        <v>272</v>
      </c>
      <c r="P1540" s="35">
        <v>45198</v>
      </c>
      <c r="Q1540" t="s">
        <v>56</v>
      </c>
      <c r="R1540" s="35">
        <v>44456</v>
      </c>
      <c r="T1540" t="s">
        <v>63</v>
      </c>
      <c r="U1540">
        <v>503</v>
      </c>
      <c r="X1540">
        <v>5</v>
      </c>
      <c r="Y1540" t="s">
        <v>58</v>
      </c>
      <c r="AC1540" t="s">
        <v>59</v>
      </c>
      <c r="AL1540">
        <v>0</v>
      </c>
      <c r="AM1540">
        <v>0</v>
      </c>
    </row>
    <row r="1541" spans="1:39" x14ac:dyDescent="0.3">
      <c r="A1541">
        <v>1338775</v>
      </c>
      <c r="B1541" t="s">
        <v>2158</v>
      </c>
      <c r="C1541" t="s">
        <v>311</v>
      </c>
      <c r="D1541">
        <v>4532320</v>
      </c>
      <c r="E1541" t="s">
        <v>70</v>
      </c>
      <c r="F1541" t="s">
        <v>70</v>
      </c>
      <c r="H1541" s="35">
        <v>39380</v>
      </c>
      <c r="I1541" t="s">
        <v>125</v>
      </c>
      <c r="J1541">
        <v>-17</v>
      </c>
      <c r="K1541" t="s">
        <v>11</v>
      </c>
      <c r="M1541" t="s">
        <v>54</v>
      </c>
      <c r="N1541">
        <v>4450661</v>
      </c>
      <c r="O1541" t="s">
        <v>756</v>
      </c>
      <c r="P1541" s="35">
        <v>45188</v>
      </c>
      <c r="Q1541" t="s">
        <v>56</v>
      </c>
      <c r="R1541" s="35">
        <v>44449</v>
      </c>
      <c r="T1541" t="s">
        <v>63</v>
      </c>
      <c r="U1541">
        <v>500</v>
      </c>
      <c r="X1541">
        <v>5</v>
      </c>
      <c r="Y1541" t="s">
        <v>58</v>
      </c>
      <c r="AC1541" t="s">
        <v>59</v>
      </c>
      <c r="AL1541">
        <v>0</v>
      </c>
      <c r="AM1541">
        <v>0</v>
      </c>
    </row>
    <row r="1542" spans="1:39" x14ac:dyDescent="0.3">
      <c r="A1542">
        <v>1323733</v>
      </c>
      <c r="B1542" t="s">
        <v>2159</v>
      </c>
      <c r="C1542" t="s">
        <v>1026</v>
      </c>
      <c r="D1542">
        <v>3732435</v>
      </c>
      <c r="E1542" t="s">
        <v>70</v>
      </c>
      <c r="F1542" t="s">
        <v>70</v>
      </c>
      <c r="H1542" s="35">
        <v>40228</v>
      </c>
      <c r="I1542" t="s">
        <v>110</v>
      </c>
      <c r="J1542">
        <v>-14</v>
      </c>
      <c r="K1542" t="s">
        <v>11</v>
      </c>
      <c r="M1542" t="s">
        <v>67</v>
      </c>
      <c r="N1542">
        <v>4370566</v>
      </c>
      <c r="O1542" t="s">
        <v>111</v>
      </c>
      <c r="P1542" s="35">
        <v>45176</v>
      </c>
      <c r="Q1542" t="s">
        <v>56</v>
      </c>
      <c r="R1542" s="35">
        <v>44105</v>
      </c>
      <c r="T1542" t="s">
        <v>63</v>
      </c>
      <c r="U1542">
        <v>548</v>
      </c>
      <c r="X1542">
        <v>5</v>
      </c>
      <c r="Y1542" t="s">
        <v>58</v>
      </c>
      <c r="AC1542" t="s">
        <v>59</v>
      </c>
      <c r="AL1542">
        <v>0</v>
      </c>
      <c r="AM1542">
        <v>0</v>
      </c>
    </row>
    <row r="1543" spans="1:39" x14ac:dyDescent="0.3">
      <c r="A1543">
        <v>1450211</v>
      </c>
      <c r="B1543" t="s">
        <v>2159</v>
      </c>
      <c r="C1543" t="s">
        <v>192</v>
      </c>
      <c r="D1543">
        <v>1810956</v>
      </c>
      <c r="E1543" t="s">
        <v>53</v>
      </c>
      <c r="F1543" t="s">
        <v>53</v>
      </c>
      <c r="H1543" s="35">
        <v>41048</v>
      </c>
      <c r="I1543" t="s">
        <v>143</v>
      </c>
      <c r="J1543">
        <v>-12</v>
      </c>
      <c r="K1543" t="s">
        <v>11</v>
      </c>
      <c r="M1543" t="s">
        <v>71</v>
      </c>
      <c r="N1543">
        <v>4180313</v>
      </c>
      <c r="O1543" t="s">
        <v>585</v>
      </c>
      <c r="P1543" s="35">
        <v>45202</v>
      </c>
      <c r="Q1543" t="s">
        <v>56</v>
      </c>
      <c r="R1543" s="35">
        <v>44850</v>
      </c>
      <c r="T1543" t="s">
        <v>63</v>
      </c>
      <c r="U1543">
        <v>500</v>
      </c>
      <c r="X1543">
        <v>5</v>
      </c>
      <c r="Y1543" t="s">
        <v>58</v>
      </c>
      <c r="AC1543" t="s">
        <v>59</v>
      </c>
      <c r="AL1543">
        <v>0</v>
      </c>
      <c r="AM1543">
        <v>0</v>
      </c>
    </row>
    <row r="1544" spans="1:39" x14ac:dyDescent="0.3">
      <c r="A1544">
        <v>1537621</v>
      </c>
      <c r="B1544" t="s">
        <v>2160</v>
      </c>
      <c r="C1544" t="s">
        <v>230</v>
      </c>
      <c r="D1544">
        <v>2816986</v>
      </c>
      <c r="E1544" t="s">
        <v>53</v>
      </c>
      <c r="H1544" s="35">
        <v>40489</v>
      </c>
      <c r="I1544" t="s">
        <v>110</v>
      </c>
      <c r="J1544">
        <v>-14</v>
      </c>
      <c r="K1544" t="s">
        <v>11</v>
      </c>
      <c r="M1544" t="s">
        <v>69</v>
      </c>
      <c r="N1544">
        <v>4280529</v>
      </c>
      <c r="O1544" t="s">
        <v>312</v>
      </c>
      <c r="P1544" s="35">
        <v>45215</v>
      </c>
      <c r="Q1544" t="s">
        <v>56</v>
      </c>
      <c r="R1544" s="35">
        <v>45215</v>
      </c>
      <c r="T1544" t="s">
        <v>63</v>
      </c>
      <c r="U1544">
        <v>500</v>
      </c>
      <c r="X1544">
        <v>5</v>
      </c>
      <c r="Y1544" t="s">
        <v>58</v>
      </c>
      <c r="AC1544" t="s">
        <v>59</v>
      </c>
      <c r="AL1544">
        <v>0</v>
      </c>
      <c r="AM1544">
        <v>0</v>
      </c>
    </row>
    <row r="1545" spans="1:39" x14ac:dyDescent="0.3">
      <c r="A1545">
        <v>1537622</v>
      </c>
      <c r="B1545" t="s">
        <v>2160</v>
      </c>
      <c r="C1545" t="s">
        <v>2161</v>
      </c>
      <c r="D1545">
        <v>2816987</v>
      </c>
      <c r="E1545" t="s">
        <v>53</v>
      </c>
      <c r="H1545" s="35">
        <v>42106</v>
      </c>
      <c r="I1545" t="s">
        <v>53</v>
      </c>
      <c r="J1545">
        <v>-9</v>
      </c>
      <c r="K1545" t="s">
        <v>6</v>
      </c>
      <c r="M1545" t="s">
        <v>69</v>
      </c>
      <c r="N1545">
        <v>4280529</v>
      </c>
      <c r="O1545" t="s">
        <v>312</v>
      </c>
      <c r="P1545" s="35">
        <v>45215</v>
      </c>
      <c r="Q1545" t="s">
        <v>56</v>
      </c>
      <c r="R1545" s="35">
        <v>45215</v>
      </c>
      <c r="T1545" t="s">
        <v>63</v>
      </c>
      <c r="U1545">
        <v>500</v>
      </c>
      <c r="X1545">
        <v>5</v>
      </c>
      <c r="Y1545" t="s">
        <v>58</v>
      </c>
      <c r="AC1545" t="s">
        <v>59</v>
      </c>
      <c r="AL1545">
        <v>0</v>
      </c>
      <c r="AM1545">
        <v>0</v>
      </c>
    </row>
    <row r="1546" spans="1:39" x14ac:dyDescent="0.3">
      <c r="A1546">
        <v>1286232</v>
      </c>
      <c r="B1546" t="s">
        <v>2162</v>
      </c>
      <c r="C1546" t="s">
        <v>936</v>
      </c>
      <c r="D1546">
        <v>4531146</v>
      </c>
      <c r="E1546" t="s">
        <v>70</v>
      </c>
      <c r="F1546" t="s">
        <v>70</v>
      </c>
      <c r="H1546" s="35">
        <v>40383</v>
      </c>
      <c r="I1546" t="s">
        <v>110</v>
      </c>
      <c r="J1546">
        <v>-14</v>
      </c>
      <c r="K1546" t="s">
        <v>6</v>
      </c>
      <c r="M1546" t="s">
        <v>54</v>
      </c>
      <c r="N1546">
        <v>4450706</v>
      </c>
      <c r="O1546" t="s">
        <v>195</v>
      </c>
      <c r="P1546" s="35">
        <v>45173</v>
      </c>
      <c r="Q1546" t="s">
        <v>56</v>
      </c>
      <c r="R1546" s="35">
        <v>43746</v>
      </c>
      <c r="T1546" t="s">
        <v>63</v>
      </c>
      <c r="U1546">
        <v>500</v>
      </c>
      <c r="X1546">
        <v>5</v>
      </c>
      <c r="Y1546" t="s">
        <v>175</v>
      </c>
      <c r="AA1546" t="s">
        <v>736</v>
      </c>
      <c r="AC1546" t="s">
        <v>59</v>
      </c>
      <c r="AL1546">
        <v>0</v>
      </c>
      <c r="AM1546">
        <v>0</v>
      </c>
    </row>
    <row r="1547" spans="1:39" x14ac:dyDescent="0.3">
      <c r="A1547">
        <v>1513628</v>
      </c>
      <c r="B1547" t="s">
        <v>2163</v>
      </c>
      <c r="C1547" t="s">
        <v>251</v>
      </c>
      <c r="D1547">
        <v>2816793</v>
      </c>
      <c r="E1547" t="s">
        <v>53</v>
      </c>
      <c r="H1547" s="35">
        <v>40803</v>
      </c>
      <c r="I1547" t="s">
        <v>90</v>
      </c>
      <c r="J1547">
        <v>-13</v>
      </c>
      <c r="K1547" t="s">
        <v>11</v>
      </c>
      <c r="M1547" t="s">
        <v>69</v>
      </c>
      <c r="N1547">
        <v>4280104</v>
      </c>
      <c r="O1547" t="s">
        <v>258</v>
      </c>
      <c r="P1547" s="35">
        <v>45186</v>
      </c>
      <c r="Q1547" t="s">
        <v>56</v>
      </c>
      <c r="R1547" s="35">
        <v>45186</v>
      </c>
      <c r="T1547" t="s">
        <v>63</v>
      </c>
      <c r="U1547">
        <v>500</v>
      </c>
      <c r="X1547">
        <v>5</v>
      </c>
      <c r="Y1547" t="s">
        <v>58</v>
      </c>
      <c r="AC1547" t="s">
        <v>59</v>
      </c>
      <c r="AL1547">
        <v>0</v>
      </c>
      <c r="AM1547">
        <v>0</v>
      </c>
    </row>
    <row r="1548" spans="1:39" x14ac:dyDescent="0.3">
      <c r="A1548">
        <v>1509613</v>
      </c>
      <c r="B1548" t="s">
        <v>2164</v>
      </c>
      <c r="C1548" t="s">
        <v>1296</v>
      </c>
      <c r="D1548">
        <v>4538023</v>
      </c>
      <c r="E1548" t="s">
        <v>53</v>
      </c>
      <c r="H1548" s="35">
        <v>41471</v>
      </c>
      <c r="I1548" t="s">
        <v>66</v>
      </c>
      <c r="J1548">
        <v>-11</v>
      </c>
      <c r="K1548" t="s">
        <v>11</v>
      </c>
      <c r="M1548" t="s">
        <v>54</v>
      </c>
      <c r="N1548">
        <v>4450026</v>
      </c>
      <c r="O1548" t="s">
        <v>62</v>
      </c>
      <c r="P1548" s="35">
        <v>45180</v>
      </c>
      <c r="Q1548" t="s">
        <v>56</v>
      </c>
      <c r="R1548" s="35">
        <v>45180</v>
      </c>
      <c r="T1548" t="s">
        <v>63</v>
      </c>
      <c r="U1548">
        <v>500</v>
      </c>
      <c r="X1548">
        <v>5</v>
      </c>
      <c r="Y1548" t="s">
        <v>58</v>
      </c>
      <c r="AC1548" t="s">
        <v>59</v>
      </c>
      <c r="AL1548">
        <v>0</v>
      </c>
      <c r="AM1548">
        <v>0</v>
      </c>
    </row>
    <row r="1549" spans="1:39" x14ac:dyDescent="0.3">
      <c r="A1549">
        <v>1386212</v>
      </c>
      <c r="B1549" t="s">
        <v>2165</v>
      </c>
      <c r="C1549" t="s">
        <v>1152</v>
      </c>
      <c r="D1549">
        <v>4532912</v>
      </c>
      <c r="E1549" t="s">
        <v>53</v>
      </c>
      <c r="F1549" t="s">
        <v>53</v>
      </c>
      <c r="H1549" s="35">
        <v>41806</v>
      </c>
      <c r="I1549" t="s">
        <v>85</v>
      </c>
      <c r="J1549">
        <v>-10</v>
      </c>
      <c r="K1549" t="s">
        <v>11</v>
      </c>
      <c r="M1549" t="s">
        <v>54</v>
      </c>
      <c r="N1549">
        <v>4450410</v>
      </c>
      <c r="O1549" t="s">
        <v>81</v>
      </c>
      <c r="P1549" s="35">
        <v>45260</v>
      </c>
      <c r="Q1549" t="s">
        <v>56</v>
      </c>
      <c r="R1549" s="35">
        <v>44565</v>
      </c>
      <c r="T1549" t="s">
        <v>82</v>
      </c>
      <c r="U1549">
        <v>500</v>
      </c>
      <c r="X1549">
        <v>5</v>
      </c>
      <c r="Y1549" t="s">
        <v>58</v>
      </c>
      <c r="AC1549" t="s">
        <v>59</v>
      </c>
      <c r="AL1549">
        <v>0</v>
      </c>
      <c r="AM1549">
        <v>0</v>
      </c>
    </row>
    <row r="1550" spans="1:39" x14ac:dyDescent="0.3">
      <c r="A1550">
        <v>1537879</v>
      </c>
      <c r="B1550" t="s">
        <v>2166</v>
      </c>
      <c r="C1550" t="s">
        <v>114</v>
      </c>
      <c r="D1550">
        <v>3736462</v>
      </c>
      <c r="E1550" t="s">
        <v>53</v>
      </c>
      <c r="H1550" s="35">
        <v>42381</v>
      </c>
      <c r="I1550" t="s">
        <v>53</v>
      </c>
      <c r="J1550">
        <v>-9</v>
      </c>
      <c r="K1550" t="s">
        <v>11</v>
      </c>
      <c r="M1550" t="s">
        <v>67</v>
      </c>
      <c r="N1550">
        <v>4370566</v>
      </c>
      <c r="O1550" t="s">
        <v>111</v>
      </c>
      <c r="P1550" s="35">
        <v>45215</v>
      </c>
      <c r="Q1550" t="s">
        <v>56</v>
      </c>
      <c r="R1550" s="35">
        <v>45215</v>
      </c>
      <c r="T1550" t="s">
        <v>63</v>
      </c>
      <c r="U1550">
        <v>500</v>
      </c>
      <c r="X1550">
        <v>5</v>
      </c>
      <c r="Y1550" t="s">
        <v>58</v>
      </c>
      <c r="AC1550" t="s">
        <v>59</v>
      </c>
      <c r="AL1550">
        <v>0</v>
      </c>
      <c r="AM1550">
        <v>0</v>
      </c>
    </row>
    <row r="1551" spans="1:39" x14ac:dyDescent="0.3">
      <c r="A1551">
        <v>1562975</v>
      </c>
      <c r="B1551" t="s">
        <v>5399</v>
      </c>
      <c r="C1551" t="s">
        <v>5400</v>
      </c>
      <c r="D1551">
        <v>2817112</v>
      </c>
      <c r="E1551" t="s">
        <v>76</v>
      </c>
      <c r="H1551" s="35">
        <v>41594</v>
      </c>
      <c r="I1551" t="s">
        <v>66</v>
      </c>
      <c r="J1551">
        <v>-11</v>
      </c>
      <c r="K1551" t="s">
        <v>6</v>
      </c>
      <c r="M1551" t="s">
        <v>69</v>
      </c>
      <c r="N1551">
        <v>4280121</v>
      </c>
      <c r="O1551" t="s">
        <v>286</v>
      </c>
      <c r="P1551" s="35">
        <v>45329</v>
      </c>
      <c r="Q1551" t="s">
        <v>56</v>
      </c>
      <c r="R1551" s="35">
        <v>45329</v>
      </c>
      <c r="T1551" t="s">
        <v>63</v>
      </c>
      <c r="U1551">
        <v>500</v>
      </c>
      <c r="X1551">
        <v>5</v>
      </c>
      <c r="Y1551" t="s">
        <v>58</v>
      </c>
      <c r="AC1551" t="s">
        <v>59</v>
      </c>
      <c r="AL1551">
        <v>0</v>
      </c>
      <c r="AM1551">
        <v>0</v>
      </c>
    </row>
    <row r="1552" spans="1:39" x14ac:dyDescent="0.3">
      <c r="A1552">
        <v>1308238</v>
      </c>
      <c r="B1552" t="s">
        <v>2167</v>
      </c>
      <c r="C1552" t="s">
        <v>192</v>
      </c>
      <c r="D1552">
        <v>2815800</v>
      </c>
      <c r="E1552" t="s">
        <v>70</v>
      </c>
      <c r="F1552" t="s">
        <v>70</v>
      </c>
      <c r="H1552" s="35">
        <v>40072</v>
      </c>
      <c r="I1552" t="s">
        <v>102</v>
      </c>
      <c r="J1552">
        <v>-15</v>
      </c>
      <c r="K1552" t="s">
        <v>11</v>
      </c>
      <c r="M1552" t="s">
        <v>69</v>
      </c>
      <c r="N1552">
        <v>4280004</v>
      </c>
      <c r="O1552" t="s">
        <v>99</v>
      </c>
      <c r="P1552" s="35">
        <v>45177</v>
      </c>
      <c r="Q1552" t="s">
        <v>56</v>
      </c>
      <c r="R1552" s="35">
        <v>43864</v>
      </c>
      <c r="T1552" t="s">
        <v>63</v>
      </c>
      <c r="U1552">
        <v>942</v>
      </c>
      <c r="X1552">
        <v>9</v>
      </c>
      <c r="Y1552" t="s">
        <v>58</v>
      </c>
      <c r="AB1552" s="35">
        <v>44743</v>
      </c>
      <c r="AC1552" t="s">
        <v>59</v>
      </c>
      <c r="AL1552">
        <v>0</v>
      </c>
      <c r="AM1552">
        <v>0</v>
      </c>
    </row>
    <row r="1553" spans="1:39" x14ac:dyDescent="0.3">
      <c r="A1553">
        <v>1315295</v>
      </c>
      <c r="B1553" t="s">
        <v>2167</v>
      </c>
      <c r="C1553" t="s">
        <v>2168</v>
      </c>
      <c r="D1553">
        <v>2815812</v>
      </c>
      <c r="E1553" t="s">
        <v>70</v>
      </c>
      <c r="F1553" t="s">
        <v>70</v>
      </c>
      <c r="H1553" s="35">
        <v>41648</v>
      </c>
      <c r="I1553" t="s">
        <v>85</v>
      </c>
      <c r="J1553">
        <v>-10</v>
      </c>
      <c r="K1553" t="s">
        <v>6</v>
      </c>
      <c r="M1553" t="s">
        <v>69</v>
      </c>
      <c r="N1553">
        <v>4280004</v>
      </c>
      <c r="O1553" t="s">
        <v>99</v>
      </c>
      <c r="P1553" s="35">
        <v>45111</v>
      </c>
      <c r="Q1553" t="s">
        <v>56</v>
      </c>
      <c r="R1553" s="35">
        <v>44082</v>
      </c>
      <c r="T1553" t="s">
        <v>63</v>
      </c>
      <c r="U1553">
        <v>598</v>
      </c>
      <c r="X1553">
        <v>5</v>
      </c>
      <c r="Y1553" t="s">
        <v>58</v>
      </c>
      <c r="AB1553" s="35">
        <v>44743</v>
      </c>
      <c r="AC1553" t="s">
        <v>59</v>
      </c>
      <c r="AL1553">
        <v>0</v>
      </c>
      <c r="AM1553">
        <v>0</v>
      </c>
    </row>
    <row r="1554" spans="1:39" x14ac:dyDescent="0.3">
      <c r="A1554">
        <v>1506943</v>
      </c>
      <c r="B1554" t="s">
        <v>2169</v>
      </c>
      <c r="C1554" t="s">
        <v>672</v>
      </c>
      <c r="D1554">
        <v>4537985</v>
      </c>
      <c r="E1554" t="s">
        <v>53</v>
      </c>
      <c r="H1554" s="35">
        <v>40243</v>
      </c>
      <c r="I1554" t="s">
        <v>110</v>
      </c>
      <c r="J1554">
        <v>-14</v>
      </c>
      <c r="K1554" t="s">
        <v>11</v>
      </c>
      <c r="M1554" t="s">
        <v>54</v>
      </c>
      <c r="N1554">
        <v>4450589</v>
      </c>
      <c r="O1554" t="s">
        <v>290</v>
      </c>
      <c r="P1554" s="35">
        <v>45211</v>
      </c>
      <c r="Q1554" t="s">
        <v>56</v>
      </c>
      <c r="R1554" s="35">
        <v>45173</v>
      </c>
      <c r="T1554" t="s">
        <v>63</v>
      </c>
      <c r="U1554">
        <v>500</v>
      </c>
      <c r="X1554">
        <v>5</v>
      </c>
      <c r="Y1554" t="s">
        <v>58</v>
      </c>
      <c r="AC1554" t="s">
        <v>59</v>
      </c>
      <c r="AL1554">
        <v>0</v>
      </c>
      <c r="AM1554">
        <v>0</v>
      </c>
    </row>
    <row r="1555" spans="1:39" x14ac:dyDescent="0.3">
      <c r="A1555">
        <v>1431277</v>
      </c>
      <c r="B1555" t="s">
        <v>2170</v>
      </c>
      <c r="C1555" t="s">
        <v>724</v>
      </c>
      <c r="D1555">
        <v>2816447</v>
      </c>
      <c r="E1555" t="s">
        <v>53</v>
      </c>
      <c r="F1555" t="s">
        <v>53</v>
      </c>
      <c r="H1555" s="35">
        <v>41344</v>
      </c>
      <c r="I1555" t="s">
        <v>66</v>
      </c>
      <c r="J1555">
        <v>-11</v>
      </c>
      <c r="K1555" t="s">
        <v>11</v>
      </c>
      <c r="M1555" t="s">
        <v>69</v>
      </c>
      <c r="N1555">
        <v>4280005</v>
      </c>
      <c r="O1555" t="s">
        <v>205</v>
      </c>
      <c r="P1555" s="35">
        <v>45210</v>
      </c>
      <c r="Q1555" t="s">
        <v>56</v>
      </c>
      <c r="R1555" s="35">
        <v>44825</v>
      </c>
      <c r="T1555" t="s">
        <v>63</v>
      </c>
      <c r="U1555">
        <v>500</v>
      </c>
      <c r="X1555">
        <v>5</v>
      </c>
      <c r="Y1555" t="s">
        <v>58</v>
      </c>
      <c r="AC1555" t="s">
        <v>59</v>
      </c>
      <c r="AL1555">
        <v>0</v>
      </c>
      <c r="AM1555">
        <v>0</v>
      </c>
    </row>
    <row r="1556" spans="1:39" x14ac:dyDescent="0.3">
      <c r="A1556">
        <v>1418498</v>
      </c>
      <c r="B1556" t="s">
        <v>2170</v>
      </c>
      <c r="C1556" t="s">
        <v>342</v>
      </c>
      <c r="D1556">
        <v>4535179</v>
      </c>
      <c r="E1556" t="s">
        <v>70</v>
      </c>
      <c r="F1556" t="s">
        <v>53</v>
      </c>
      <c r="H1556" s="35">
        <v>40422</v>
      </c>
      <c r="I1556" t="s">
        <v>110</v>
      </c>
      <c r="J1556">
        <v>-14</v>
      </c>
      <c r="K1556" t="s">
        <v>11</v>
      </c>
      <c r="M1556" t="s">
        <v>54</v>
      </c>
      <c r="N1556">
        <v>4450589</v>
      </c>
      <c r="O1556" t="s">
        <v>290</v>
      </c>
      <c r="P1556" s="35">
        <v>45185</v>
      </c>
      <c r="Q1556" t="s">
        <v>56</v>
      </c>
      <c r="R1556" s="35">
        <v>44808</v>
      </c>
      <c r="S1556" s="35">
        <v>45177</v>
      </c>
      <c r="T1556" t="s">
        <v>57</v>
      </c>
      <c r="U1556">
        <v>500</v>
      </c>
      <c r="X1556">
        <v>5</v>
      </c>
      <c r="Y1556" t="s">
        <v>58</v>
      </c>
      <c r="AC1556" t="s">
        <v>59</v>
      </c>
      <c r="AL1556">
        <v>1</v>
      </c>
      <c r="AM1556">
        <v>1</v>
      </c>
    </row>
    <row r="1557" spans="1:39" x14ac:dyDescent="0.3">
      <c r="A1557">
        <v>1523914</v>
      </c>
      <c r="B1557" t="s">
        <v>2171</v>
      </c>
      <c r="C1557" t="s">
        <v>400</v>
      </c>
      <c r="D1557">
        <v>4538248</v>
      </c>
      <c r="E1557" t="s">
        <v>70</v>
      </c>
      <c r="H1557" s="35">
        <v>40688</v>
      </c>
      <c r="I1557" t="s">
        <v>90</v>
      </c>
      <c r="J1557">
        <v>-13</v>
      </c>
      <c r="K1557" t="s">
        <v>11</v>
      </c>
      <c r="M1557" t="s">
        <v>54</v>
      </c>
      <c r="N1557">
        <v>4450285</v>
      </c>
      <c r="O1557" t="s">
        <v>228</v>
      </c>
      <c r="P1557" s="35">
        <v>45197</v>
      </c>
      <c r="Q1557" t="s">
        <v>56</v>
      </c>
      <c r="R1557" s="35">
        <v>45197</v>
      </c>
      <c r="T1557" t="s">
        <v>63</v>
      </c>
      <c r="U1557">
        <v>500</v>
      </c>
      <c r="X1557">
        <v>5</v>
      </c>
      <c r="Y1557" t="s">
        <v>58</v>
      </c>
      <c r="AC1557" t="s">
        <v>59</v>
      </c>
      <c r="AL1557">
        <v>1</v>
      </c>
      <c r="AM1557">
        <v>1</v>
      </c>
    </row>
    <row r="1558" spans="1:39" x14ac:dyDescent="0.3">
      <c r="A1558">
        <v>1517461</v>
      </c>
      <c r="B1558" t="s">
        <v>2172</v>
      </c>
      <c r="C1558" t="s">
        <v>486</v>
      </c>
      <c r="D1558">
        <v>4538159</v>
      </c>
      <c r="E1558" t="s">
        <v>53</v>
      </c>
      <c r="H1558" s="35">
        <v>40791</v>
      </c>
      <c r="I1558" t="s">
        <v>90</v>
      </c>
      <c r="J1558">
        <v>-13</v>
      </c>
      <c r="K1558" t="s">
        <v>11</v>
      </c>
      <c r="M1558" t="s">
        <v>54</v>
      </c>
      <c r="N1558">
        <v>4450576</v>
      </c>
      <c r="O1558" t="s">
        <v>587</v>
      </c>
      <c r="P1558" s="35">
        <v>45190</v>
      </c>
      <c r="Q1558" t="s">
        <v>56</v>
      </c>
      <c r="R1558" s="35">
        <v>45190</v>
      </c>
      <c r="T1558" t="s">
        <v>63</v>
      </c>
      <c r="U1558">
        <v>500</v>
      </c>
      <c r="X1558">
        <v>5</v>
      </c>
      <c r="Y1558" t="s">
        <v>58</v>
      </c>
      <c r="AC1558" t="s">
        <v>59</v>
      </c>
      <c r="AL1558">
        <v>0</v>
      </c>
      <c r="AM1558">
        <v>0</v>
      </c>
    </row>
    <row r="1559" spans="1:39" x14ac:dyDescent="0.3">
      <c r="A1559">
        <v>1524413</v>
      </c>
      <c r="B1559" t="s">
        <v>2173</v>
      </c>
      <c r="C1559" t="s">
        <v>349</v>
      </c>
      <c r="D1559">
        <v>4538252</v>
      </c>
      <c r="E1559" t="s">
        <v>53</v>
      </c>
      <c r="H1559" s="35">
        <v>40778</v>
      </c>
      <c r="I1559" t="s">
        <v>90</v>
      </c>
      <c r="J1559">
        <v>-13</v>
      </c>
      <c r="K1559" t="s">
        <v>11</v>
      </c>
      <c r="M1559" t="s">
        <v>54</v>
      </c>
      <c r="N1559">
        <v>4450210</v>
      </c>
      <c r="O1559" t="s">
        <v>416</v>
      </c>
      <c r="P1559" s="35">
        <v>45197</v>
      </c>
      <c r="Q1559" t="s">
        <v>56</v>
      </c>
      <c r="R1559" s="35">
        <v>45197</v>
      </c>
      <c r="T1559" t="s">
        <v>63</v>
      </c>
      <c r="U1559">
        <v>500</v>
      </c>
      <c r="X1559">
        <v>5</v>
      </c>
      <c r="Y1559" t="s">
        <v>58</v>
      </c>
      <c r="AC1559" t="s">
        <v>59</v>
      </c>
      <c r="AL1559">
        <v>0</v>
      </c>
      <c r="AM1559">
        <v>0</v>
      </c>
    </row>
    <row r="1560" spans="1:39" x14ac:dyDescent="0.3">
      <c r="A1560">
        <v>1432062</v>
      </c>
      <c r="B1560" t="s">
        <v>2174</v>
      </c>
      <c r="C1560" t="s">
        <v>89</v>
      </c>
      <c r="D1560">
        <v>4115451</v>
      </c>
      <c r="E1560" t="s">
        <v>53</v>
      </c>
      <c r="F1560" t="s">
        <v>53</v>
      </c>
      <c r="H1560" s="35">
        <v>41843</v>
      </c>
      <c r="I1560" t="s">
        <v>85</v>
      </c>
      <c r="J1560">
        <v>-10</v>
      </c>
      <c r="K1560" t="s">
        <v>11</v>
      </c>
      <c r="M1560" t="s">
        <v>181</v>
      </c>
      <c r="N1560">
        <v>4410724</v>
      </c>
      <c r="O1560" t="s">
        <v>265</v>
      </c>
      <c r="P1560" s="35">
        <v>45195</v>
      </c>
      <c r="Q1560" t="s">
        <v>56</v>
      </c>
      <c r="R1560" s="35">
        <v>44826</v>
      </c>
      <c r="T1560" t="s">
        <v>63</v>
      </c>
      <c r="U1560">
        <v>500</v>
      </c>
      <c r="X1560">
        <v>5</v>
      </c>
      <c r="Y1560" t="s">
        <v>58</v>
      </c>
      <c r="AC1560" t="s">
        <v>59</v>
      </c>
      <c r="AL1560">
        <v>0</v>
      </c>
      <c r="AM1560">
        <v>0</v>
      </c>
    </row>
    <row r="1561" spans="1:39" x14ac:dyDescent="0.3">
      <c r="A1561">
        <v>1564064</v>
      </c>
      <c r="B1561" t="s">
        <v>5401</v>
      </c>
      <c r="C1561" t="s">
        <v>681</v>
      </c>
      <c r="D1561">
        <v>1811556</v>
      </c>
      <c r="E1561" t="s">
        <v>76</v>
      </c>
      <c r="H1561" s="35">
        <v>41601</v>
      </c>
      <c r="I1561" t="s">
        <v>66</v>
      </c>
      <c r="J1561">
        <v>-11</v>
      </c>
      <c r="K1561" t="s">
        <v>11</v>
      </c>
      <c r="M1561" t="s">
        <v>71</v>
      </c>
      <c r="N1561">
        <v>4180696</v>
      </c>
      <c r="O1561" t="s">
        <v>137</v>
      </c>
      <c r="P1561" s="35">
        <v>45336</v>
      </c>
      <c r="Q1561" t="s">
        <v>56</v>
      </c>
      <c r="R1561" s="35">
        <v>45336</v>
      </c>
      <c r="T1561" t="s">
        <v>63</v>
      </c>
      <c r="U1561">
        <v>500</v>
      </c>
      <c r="X1561">
        <v>5</v>
      </c>
      <c r="Y1561" t="s">
        <v>58</v>
      </c>
      <c r="AC1561" t="s">
        <v>59</v>
      </c>
      <c r="AL1561">
        <v>0</v>
      </c>
      <c r="AM1561">
        <v>0</v>
      </c>
    </row>
    <row r="1562" spans="1:39" x14ac:dyDescent="0.3">
      <c r="A1562">
        <v>1564007</v>
      </c>
      <c r="B1562" t="s">
        <v>5401</v>
      </c>
      <c r="C1562" t="s">
        <v>5402</v>
      </c>
      <c r="D1562">
        <v>1811532</v>
      </c>
      <c r="E1562" t="s">
        <v>76</v>
      </c>
      <c r="H1562" s="35">
        <v>42308</v>
      </c>
      <c r="I1562" t="s">
        <v>53</v>
      </c>
      <c r="J1562">
        <v>-9</v>
      </c>
      <c r="K1562" t="s">
        <v>11</v>
      </c>
      <c r="M1562" t="s">
        <v>71</v>
      </c>
      <c r="N1562">
        <v>4180696</v>
      </c>
      <c r="O1562" t="s">
        <v>137</v>
      </c>
      <c r="P1562" s="35">
        <v>45336</v>
      </c>
      <c r="Q1562" t="s">
        <v>56</v>
      </c>
      <c r="R1562" s="35">
        <v>45336</v>
      </c>
      <c r="T1562" t="s">
        <v>63</v>
      </c>
      <c r="U1562">
        <v>500</v>
      </c>
      <c r="X1562">
        <v>5</v>
      </c>
      <c r="Y1562" t="s">
        <v>58</v>
      </c>
      <c r="AC1562" t="s">
        <v>59</v>
      </c>
      <c r="AL1562">
        <v>0</v>
      </c>
      <c r="AM1562">
        <v>0</v>
      </c>
    </row>
    <row r="1563" spans="1:39" x14ac:dyDescent="0.3">
      <c r="A1563">
        <v>1314271</v>
      </c>
      <c r="B1563" t="s">
        <v>2175</v>
      </c>
      <c r="C1563" t="s">
        <v>146</v>
      </c>
      <c r="D1563">
        <v>3732172</v>
      </c>
      <c r="E1563" t="s">
        <v>70</v>
      </c>
      <c r="F1563" t="s">
        <v>53</v>
      </c>
      <c r="H1563" s="35">
        <v>40820</v>
      </c>
      <c r="I1563" t="s">
        <v>90</v>
      </c>
      <c r="J1563">
        <v>-13</v>
      </c>
      <c r="K1563" t="s">
        <v>11</v>
      </c>
      <c r="M1563" t="s">
        <v>67</v>
      </c>
      <c r="N1563">
        <v>4370002</v>
      </c>
      <c r="O1563" t="s">
        <v>68</v>
      </c>
      <c r="P1563" s="35">
        <v>45169</v>
      </c>
      <c r="Q1563" t="s">
        <v>56</v>
      </c>
      <c r="R1563" s="35">
        <v>44062</v>
      </c>
      <c r="T1563" t="s">
        <v>63</v>
      </c>
      <c r="U1563">
        <v>505</v>
      </c>
      <c r="X1563">
        <v>5</v>
      </c>
      <c r="Y1563" t="s">
        <v>58</v>
      </c>
      <c r="AC1563" t="s">
        <v>59</v>
      </c>
      <c r="AL1563">
        <v>0</v>
      </c>
      <c r="AM1563">
        <v>0</v>
      </c>
    </row>
    <row r="1564" spans="1:39" x14ac:dyDescent="0.3">
      <c r="A1564">
        <v>1021110</v>
      </c>
      <c r="B1564" t="s">
        <v>2176</v>
      </c>
      <c r="C1564" t="s">
        <v>2177</v>
      </c>
      <c r="D1564">
        <v>4526258</v>
      </c>
      <c r="E1564" t="s">
        <v>70</v>
      </c>
      <c r="F1564" t="s">
        <v>70</v>
      </c>
      <c r="H1564" s="35">
        <v>39329</v>
      </c>
      <c r="I1564" t="s">
        <v>125</v>
      </c>
      <c r="J1564">
        <v>-17</v>
      </c>
      <c r="K1564" t="s">
        <v>11</v>
      </c>
      <c r="M1564" t="s">
        <v>54</v>
      </c>
      <c r="N1564">
        <v>4450661</v>
      </c>
      <c r="O1564" t="s">
        <v>756</v>
      </c>
      <c r="P1564" s="35">
        <v>45188</v>
      </c>
      <c r="Q1564" t="s">
        <v>56</v>
      </c>
      <c r="R1564" s="35">
        <v>41912</v>
      </c>
      <c r="T1564" t="s">
        <v>63</v>
      </c>
      <c r="U1564">
        <v>742</v>
      </c>
      <c r="X1564">
        <v>7</v>
      </c>
      <c r="Y1564" t="s">
        <v>58</v>
      </c>
      <c r="AC1564" t="s">
        <v>59</v>
      </c>
      <c r="AL1564">
        <v>0</v>
      </c>
      <c r="AM1564">
        <v>0</v>
      </c>
    </row>
    <row r="1565" spans="1:39" x14ac:dyDescent="0.3">
      <c r="A1565">
        <v>1516319</v>
      </c>
      <c r="B1565" t="s">
        <v>2178</v>
      </c>
      <c r="C1565" t="s">
        <v>2179</v>
      </c>
      <c r="D1565">
        <v>2816808</v>
      </c>
      <c r="E1565" t="s">
        <v>70</v>
      </c>
      <c r="H1565" s="35">
        <v>41361</v>
      </c>
      <c r="I1565" t="s">
        <v>66</v>
      </c>
      <c r="J1565">
        <v>-11</v>
      </c>
      <c r="K1565" t="s">
        <v>6</v>
      </c>
      <c r="M1565" t="s">
        <v>69</v>
      </c>
      <c r="N1565">
        <v>4280004</v>
      </c>
      <c r="O1565" t="s">
        <v>99</v>
      </c>
      <c r="P1565" s="35">
        <v>45189</v>
      </c>
      <c r="Q1565" t="s">
        <v>56</v>
      </c>
      <c r="R1565" s="35">
        <v>45189</v>
      </c>
      <c r="T1565" t="s">
        <v>63</v>
      </c>
      <c r="U1565">
        <v>540</v>
      </c>
      <c r="X1565">
        <v>5</v>
      </c>
      <c r="Y1565" t="s">
        <v>58</v>
      </c>
      <c r="AC1565" t="s">
        <v>59</v>
      </c>
      <c r="AL1565">
        <v>0</v>
      </c>
      <c r="AM1565">
        <v>0</v>
      </c>
    </row>
    <row r="1566" spans="1:39" x14ac:dyDescent="0.3">
      <c r="A1566">
        <v>1522007</v>
      </c>
      <c r="B1566" t="s">
        <v>2180</v>
      </c>
      <c r="C1566" t="s">
        <v>231</v>
      </c>
      <c r="D1566">
        <v>3611418</v>
      </c>
      <c r="E1566" t="s">
        <v>76</v>
      </c>
      <c r="H1566" s="35">
        <v>41932</v>
      </c>
      <c r="I1566" t="s">
        <v>85</v>
      </c>
      <c r="J1566">
        <v>-10</v>
      </c>
      <c r="K1566" t="s">
        <v>11</v>
      </c>
      <c r="M1566" t="s">
        <v>77</v>
      </c>
      <c r="N1566">
        <v>4360002</v>
      </c>
      <c r="O1566" t="s">
        <v>78</v>
      </c>
      <c r="P1566" s="35">
        <v>45195</v>
      </c>
      <c r="Q1566" t="s">
        <v>56</v>
      </c>
      <c r="R1566" s="35">
        <v>45195</v>
      </c>
      <c r="T1566" t="s">
        <v>63</v>
      </c>
      <c r="U1566">
        <v>500</v>
      </c>
      <c r="X1566">
        <v>5</v>
      </c>
      <c r="Y1566" t="s">
        <v>58</v>
      </c>
      <c r="AC1566" t="s">
        <v>59</v>
      </c>
      <c r="AL1566">
        <v>0</v>
      </c>
      <c r="AM1566">
        <v>0</v>
      </c>
    </row>
    <row r="1567" spans="1:39" x14ac:dyDescent="0.3">
      <c r="A1567">
        <v>1544211</v>
      </c>
      <c r="B1567" t="s">
        <v>2181</v>
      </c>
      <c r="C1567" t="s">
        <v>1252</v>
      </c>
      <c r="D1567">
        <v>3736574</v>
      </c>
      <c r="E1567" t="s">
        <v>53</v>
      </c>
      <c r="H1567" s="35">
        <v>41441</v>
      </c>
      <c r="I1567" t="s">
        <v>66</v>
      </c>
      <c r="J1567">
        <v>-11</v>
      </c>
      <c r="K1567" t="s">
        <v>11</v>
      </c>
      <c r="M1567" t="s">
        <v>67</v>
      </c>
      <c r="N1567">
        <v>4370349</v>
      </c>
      <c r="O1567" t="s">
        <v>220</v>
      </c>
      <c r="P1567" s="35">
        <v>45237</v>
      </c>
      <c r="Q1567" t="s">
        <v>56</v>
      </c>
      <c r="R1567" s="35">
        <v>45237</v>
      </c>
      <c r="S1567" s="35">
        <v>45211</v>
      </c>
      <c r="T1567" t="s">
        <v>57</v>
      </c>
      <c r="U1567">
        <v>500</v>
      </c>
      <c r="X1567">
        <v>5</v>
      </c>
      <c r="Y1567" t="s">
        <v>58</v>
      </c>
      <c r="AC1567" t="s">
        <v>59</v>
      </c>
      <c r="AL1567">
        <v>0</v>
      </c>
      <c r="AM1567">
        <v>0</v>
      </c>
    </row>
    <row r="1568" spans="1:39" x14ac:dyDescent="0.3">
      <c r="A1568">
        <v>1523593</v>
      </c>
      <c r="B1568" t="s">
        <v>2182</v>
      </c>
      <c r="C1568" t="s">
        <v>361</v>
      </c>
      <c r="D1568">
        <v>3611523</v>
      </c>
      <c r="E1568" t="s">
        <v>76</v>
      </c>
      <c r="H1568" s="35">
        <v>43026</v>
      </c>
      <c r="I1568" t="s">
        <v>53</v>
      </c>
      <c r="J1568">
        <v>-9</v>
      </c>
      <c r="K1568" t="s">
        <v>11</v>
      </c>
      <c r="M1568" t="s">
        <v>77</v>
      </c>
      <c r="N1568">
        <v>4360002</v>
      </c>
      <c r="O1568" t="s">
        <v>78</v>
      </c>
      <c r="P1568" s="35">
        <v>45197</v>
      </c>
      <c r="Q1568" t="s">
        <v>56</v>
      </c>
      <c r="R1568" s="35">
        <v>45197</v>
      </c>
      <c r="T1568" t="s">
        <v>63</v>
      </c>
      <c r="U1568">
        <v>500</v>
      </c>
      <c r="X1568">
        <v>5</v>
      </c>
      <c r="Y1568" t="s">
        <v>58</v>
      </c>
      <c r="AC1568" t="s">
        <v>59</v>
      </c>
      <c r="AL1568">
        <v>0</v>
      </c>
      <c r="AM1568">
        <v>0</v>
      </c>
    </row>
    <row r="1569" spans="1:39" x14ac:dyDescent="0.3">
      <c r="A1569">
        <v>1563386</v>
      </c>
      <c r="B1569" t="s">
        <v>5403</v>
      </c>
      <c r="C1569" t="s">
        <v>1080</v>
      </c>
      <c r="D1569">
        <v>4116168</v>
      </c>
      <c r="E1569" t="s">
        <v>53</v>
      </c>
      <c r="H1569" s="35">
        <v>41684</v>
      </c>
      <c r="I1569" t="s">
        <v>85</v>
      </c>
      <c r="J1569">
        <v>-10</v>
      </c>
      <c r="K1569" t="s">
        <v>11</v>
      </c>
      <c r="M1569" t="s">
        <v>181</v>
      </c>
      <c r="N1569">
        <v>4410724</v>
      </c>
      <c r="O1569" t="s">
        <v>265</v>
      </c>
      <c r="P1569" s="35">
        <v>45331</v>
      </c>
      <c r="Q1569" t="s">
        <v>56</v>
      </c>
      <c r="R1569" s="35">
        <v>45331</v>
      </c>
      <c r="T1569" t="s">
        <v>63</v>
      </c>
      <c r="U1569">
        <v>500</v>
      </c>
      <c r="X1569">
        <v>5</v>
      </c>
      <c r="Y1569" t="s">
        <v>58</v>
      </c>
      <c r="AC1569" t="s">
        <v>59</v>
      </c>
      <c r="AL1569">
        <v>0</v>
      </c>
      <c r="AM1569">
        <v>0</v>
      </c>
    </row>
    <row r="1570" spans="1:39" x14ac:dyDescent="0.3">
      <c r="A1570">
        <v>1439423</v>
      </c>
      <c r="B1570" t="s">
        <v>2183</v>
      </c>
      <c r="C1570" t="s">
        <v>380</v>
      </c>
      <c r="D1570">
        <v>4535461</v>
      </c>
      <c r="E1570" t="s">
        <v>53</v>
      </c>
      <c r="F1570" t="s">
        <v>53</v>
      </c>
      <c r="H1570" s="35">
        <v>39396</v>
      </c>
      <c r="I1570" t="s">
        <v>125</v>
      </c>
      <c r="J1570">
        <v>-17</v>
      </c>
      <c r="K1570" t="s">
        <v>11</v>
      </c>
      <c r="M1570" t="s">
        <v>54</v>
      </c>
      <c r="N1570">
        <v>4450026</v>
      </c>
      <c r="O1570" t="s">
        <v>62</v>
      </c>
      <c r="P1570" s="35">
        <v>45199</v>
      </c>
      <c r="Q1570" t="s">
        <v>56</v>
      </c>
      <c r="R1570" s="35">
        <v>44835</v>
      </c>
      <c r="T1570" t="s">
        <v>63</v>
      </c>
      <c r="U1570">
        <v>500</v>
      </c>
      <c r="X1570">
        <v>5</v>
      </c>
      <c r="Y1570" t="s">
        <v>58</v>
      </c>
      <c r="AC1570" t="s">
        <v>59</v>
      </c>
      <c r="AL1570">
        <v>0</v>
      </c>
      <c r="AM1570">
        <v>0</v>
      </c>
    </row>
    <row r="1571" spans="1:39" x14ac:dyDescent="0.3">
      <c r="A1571">
        <v>1243579</v>
      </c>
      <c r="B1571" t="s">
        <v>2184</v>
      </c>
      <c r="C1571" t="s">
        <v>602</v>
      </c>
      <c r="D1571">
        <v>3730696</v>
      </c>
      <c r="E1571" t="s">
        <v>70</v>
      </c>
      <c r="F1571" t="s">
        <v>70</v>
      </c>
      <c r="H1571" s="35">
        <v>40428</v>
      </c>
      <c r="I1571" t="s">
        <v>110</v>
      </c>
      <c r="J1571">
        <v>-14</v>
      </c>
      <c r="K1571" t="s">
        <v>11</v>
      </c>
      <c r="M1571" t="s">
        <v>67</v>
      </c>
      <c r="N1571">
        <v>4370167</v>
      </c>
      <c r="O1571" t="s">
        <v>154</v>
      </c>
      <c r="P1571" s="35">
        <v>45204</v>
      </c>
      <c r="Q1571" t="s">
        <v>56</v>
      </c>
      <c r="R1571" s="35">
        <v>43412</v>
      </c>
      <c r="T1571" t="s">
        <v>63</v>
      </c>
      <c r="U1571">
        <v>500</v>
      </c>
      <c r="X1571">
        <v>5</v>
      </c>
      <c r="Y1571" t="s">
        <v>58</v>
      </c>
      <c r="AC1571" t="s">
        <v>59</v>
      </c>
      <c r="AL1571">
        <v>0</v>
      </c>
      <c r="AM1571">
        <v>0</v>
      </c>
    </row>
    <row r="1572" spans="1:39" x14ac:dyDescent="0.3">
      <c r="A1572">
        <v>1418483</v>
      </c>
      <c r="B1572" t="s">
        <v>2185</v>
      </c>
      <c r="C1572" t="s">
        <v>876</v>
      </c>
      <c r="D1572">
        <v>4115363</v>
      </c>
      <c r="E1572" t="s">
        <v>70</v>
      </c>
      <c r="F1572" t="s">
        <v>53</v>
      </c>
      <c r="H1572" s="35">
        <v>42586</v>
      </c>
      <c r="I1572" t="s">
        <v>53</v>
      </c>
      <c r="J1572">
        <v>-9</v>
      </c>
      <c r="K1572" t="s">
        <v>11</v>
      </c>
      <c r="M1572" t="s">
        <v>181</v>
      </c>
      <c r="N1572">
        <v>4410697</v>
      </c>
      <c r="O1572" t="s">
        <v>423</v>
      </c>
      <c r="P1572" s="35">
        <v>45172</v>
      </c>
      <c r="Q1572" t="s">
        <v>56</v>
      </c>
      <c r="R1572" s="35">
        <v>44808</v>
      </c>
      <c r="T1572" t="s">
        <v>63</v>
      </c>
      <c r="U1572">
        <v>500</v>
      </c>
      <c r="X1572">
        <v>5</v>
      </c>
      <c r="Y1572" t="s">
        <v>58</v>
      </c>
      <c r="AC1572" t="s">
        <v>59</v>
      </c>
      <c r="AL1572">
        <v>0</v>
      </c>
      <c r="AM1572">
        <v>0</v>
      </c>
    </row>
    <row r="1573" spans="1:39" x14ac:dyDescent="0.3">
      <c r="A1573">
        <v>1538399</v>
      </c>
      <c r="B1573" t="s">
        <v>2186</v>
      </c>
      <c r="C1573" t="s">
        <v>669</v>
      </c>
      <c r="D1573">
        <v>4116045</v>
      </c>
      <c r="E1573" t="s">
        <v>53</v>
      </c>
      <c r="H1573" s="35">
        <v>42038</v>
      </c>
      <c r="I1573" t="s">
        <v>53</v>
      </c>
      <c r="J1573">
        <v>-9</v>
      </c>
      <c r="K1573" t="s">
        <v>6</v>
      </c>
      <c r="M1573" t="s">
        <v>181</v>
      </c>
      <c r="N1573">
        <v>4410543</v>
      </c>
      <c r="O1573" t="s">
        <v>591</v>
      </c>
      <c r="P1573" s="35">
        <v>45216</v>
      </c>
      <c r="Q1573" t="s">
        <v>56</v>
      </c>
      <c r="R1573" s="35">
        <v>45216</v>
      </c>
      <c r="S1573" s="35">
        <v>45189</v>
      </c>
      <c r="T1573" t="s">
        <v>57</v>
      </c>
      <c r="U1573">
        <v>500</v>
      </c>
      <c r="X1573">
        <v>5</v>
      </c>
      <c r="Y1573" t="s">
        <v>58</v>
      </c>
      <c r="AC1573" t="s">
        <v>59</v>
      </c>
      <c r="AL1573">
        <v>0</v>
      </c>
      <c r="AM1573">
        <v>0</v>
      </c>
    </row>
    <row r="1574" spans="1:39" x14ac:dyDescent="0.3">
      <c r="A1574">
        <v>1378297</v>
      </c>
      <c r="B1574" t="s">
        <v>2186</v>
      </c>
      <c r="C1574" t="s">
        <v>123</v>
      </c>
      <c r="D1574">
        <v>4532858</v>
      </c>
      <c r="E1574" t="s">
        <v>53</v>
      </c>
      <c r="H1574" s="35">
        <v>40780</v>
      </c>
      <c r="I1574" t="s">
        <v>90</v>
      </c>
      <c r="J1574">
        <v>-13</v>
      </c>
      <c r="K1574" t="s">
        <v>11</v>
      </c>
      <c r="M1574" t="s">
        <v>54</v>
      </c>
      <c r="N1574">
        <v>4450295</v>
      </c>
      <c r="O1574" t="s">
        <v>514</v>
      </c>
      <c r="P1574" s="35">
        <v>45207</v>
      </c>
      <c r="Q1574" t="s">
        <v>56</v>
      </c>
      <c r="R1574" s="35">
        <v>44529</v>
      </c>
      <c r="T1574" t="s">
        <v>63</v>
      </c>
      <c r="U1574">
        <v>500</v>
      </c>
      <c r="X1574">
        <v>5</v>
      </c>
      <c r="Y1574" t="s">
        <v>58</v>
      </c>
      <c r="AC1574" t="s">
        <v>59</v>
      </c>
      <c r="AL1574">
        <v>0</v>
      </c>
      <c r="AM1574">
        <v>0</v>
      </c>
    </row>
    <row r="1575" spans="1:39" x14ac:dyDescent="0.3">
      <c r="A1575">
        <v>1538398</v>
      </c>
      <c r="B1575" t="s">
        <v>2186</v>
      </c>
      <c r="C1575" t="s">
        <v>207</v>
      </c>
      <c r="D1575">
        <v>4116044</v>
      </c>
      <c r="E1575" t="s">
        <v>53</v>
      </c>
      <c r="H1575" s="35">
        <v>41315</v>
      </c>
      <c r="I1575" t="s">
        <v>66</v>
      </c>
      <c r="J1575">
        <v>-11</v>
      </c>
      <c r="K1575" t="s">
        <v>11</v>
      </c>
      <c r="M1575" t="s">
        <v>181</v>
      </c>
      <c r="N1575">
        <v>4410543</v>
      </c>
      <c r="O1575" t="s">
        <v>591</v>
      </c>
      <c r="P1575" s="35">
        <v>45216</v>
      </c>
      <c r="Q1575" t="s">
        <v>56</v>
      </c>
      <c r="R1575" s="35">
        <v>45216</v>
      </c>
      <c r="S1575" s="35">
        <v>45189</v>
      </c>
      <c r="T1575" t="s">
        <v>57</v>
      </c>
      <c r="U1575">
        <v>500</v>
      </c>
      <c r="X1575">
        <v>5</v>
      </c>
      <c r="Y1575" t="s">
        <v>58</v>
      </c>
      <c r="AC1575" t="s">
        <v>59</v>
      </c>
      <c r="AL1575">
        <v>0</v>
      </c>
      <c r="AM1575">
        <v>0</v>
      </c>
    </row>
    <row r="1576" spans="1:39" x14ac:dyDescent="0.3">
      <c r="A1576">
        <v>1532596</v>
      </c>
      <c r="B1576" t="s">
        <v>2186</v>
      </c>
      <c r="C1576" t="s">
        <v>602</v>
      </c>
      <c r="D1576">
        <v>4538345</v>
      </c>
      <c r="E1576" t="s">
        <v>53</v>
      </c>
      <c r="H1576" s="35">
        <v>42728</v>
      </c>
      <c r="I1576" t="s">
        <v>53</v>
      </c>
      <c r="J1576">
        <v>-9</v>
      </c>
      <c r="K1576" t="s">
        <v>11</v>
      </c>
      <c r="M1576" t="s">
        <v>54</v>
      </c>
      <c r="N1576">
        <v>4450295</v>
      </c>
      <c r="O1576" t="s">
        <v>514</v>
      </c>
      <c r="P1576" s="35">
        <v>45207</v>
      </c>
      <c r="Q1576" t="s">
        <v>56</v>
      </c>
      <c r="R1576" s="35">
        <v>45207</v>
      </c>
      <c r="T1576" t="s">
        <v>63</v>
      </c>
      <c r="U1576">
        <v>500</v>
      </c>
      <c r="X1576">
        <v>5</v>
      </c>
      <c r="Y1576" t="s">
        <v>58</v>
      </c>
      <c r="AC1576" t="s">
        <v>59</v>
      </c>
      <c r="AL1576">
        <v>0</v>
      </c>
      <c r="AM1576">
        <v>0</v>
      </c>
    </row>
    <row r="1577" spans="1:39" x14ac:dyDescent="0.3">
      <c r="A1577">
        <v>1297204</v>
      </c>
      <c r="B1577" t="s">
        <v>2187</v>
      </c>
      <c r="C1577" t="s">
        <v>952</v>
      </c>
      <c r="D1577">
        <v>4114368</v>
      </c>
      <c r="E1577" t="s">
        <v>53</v>
      </c>
      <c r="H1577" s="35">
        <v>40062</v>
      </c>
      <c r="I1577" t="s">
        <v>102</v>
      </c>
      <c r="J1577">
        <v>-15</v>
      </c>
      <c r="K1577" t="s">
        <v>11</v>
      </c>
      <c r="M1577" t="s">
        <v>181</v>
      </c>
      <c r="N1577">
        <v>4410612</v>
      </c>
      <c r="O1577" t="s">
        <v>213</v>
      </c>
      <c r="P1577" s="35">
        <v>45293</v>
      </c>
      <c r="Q1577" t="s">
        <v>56</v>
      </c>
      <c r="R1577" s="35">
        <v>43778</v>
      </c>
      <c r="T1577" t="s">
        <v>63</v>
      </c>
      <c r="U1577">
        <v>500</v>
      </c>
      <c r="X1577">
        <v>5</v>
      </c>
      <c r="Y1577" t="s">
        <v>58</v>
      </c>
      <c r="AC1577" t="s">
        <v>59</v>
      </c>
      <c r="AL1577">
        <v>0</v>
      </c>
      <c r="AM1577">
        <v>0</v>
      </c>
    </row>
    <row r="1578" spans="1:39" x14ac:dyDescent="0.3">
      <c r="A1578">
        <v>1556873</v>
      </c>
      <c r="B1578" t="s">
        <v>2187</v>
      </c>
      <c r="C1578" t="s">
        <v>2188</v>
      </c>
      <c r="D1578">
        <v>4116148</v>
      </c>
      <c r="E1578" t="s">
        <v>53</v>
      </c>
      <c r="H1578" s="35">
        <v>40910</v>
      </c>
      <c r="I1578" t="s">
        <v>143</v>
      </c>
      <c r="J1578">
        <v>-12</v>
      </c>
      <c r="K1578" t="s">
        <v>11</v>
      </c>
      <c r="M1578" t="s">
        <v>181</v>
      </c>
      <c r="N1578">
        <v>4410612</v>
      </c>
      <c r="O1578" t="s">
        <v>213</v>
      </c>
      <c r="P1578" s="35">
        <v>45293</v>
      </c>
      <c r="Q1578" t="s">
        <v>56</v>
      </c>
      <c r="R1578" s="35">
        <v>45293</v>
      </c>
      <c r="T1578" t="s">
        <v>63</v>
      </c>
      <c r="U1578">
        <v>500</v>
      </c>
      <c r="X1578">
        <v>5</v>
      </c>
      <c r="Y1578" t="s">
        <v>58</v>
      </c>
      <c r="AC1578" t="s">
        <v>59</v>
      </c>
      <c r="AL1578">
        <v>0</v>
      </c>
      <c r="AM1578">
        <v>0</v>
      </c>
    </row>
    <row r="1579" spans="1:39" x14ac:dyDescent="0.3">
      <c r="A1579">
        <v>1515604</v>
      </c>
      <c r="B1579" t="s">
        <v>2189</v>
      </c>
      <c r="C1579" t="s">
        <v>2190</v>
      </c>
      <c r="D1579">
        <v>4538122</v>
      </c>
      <c r="E1579" t="s">
        <v>70</v>
      </c>
      <c r="H1579" s="35">
        <v>40618</v>
      </c>
      <c r="I1579" t="s">
        <v>90</v>
      </c>
      <c r="J1579">
        <v>-13</v>
      </c>
      <c r="K1579" t="s">
        <v>6</v>
      </c>
      <c r="M1579" t="s">
        <v>54</v>
      </c>
      <c r="N1579">
        <v>4450661</v>
      </c>
      <c r="O1579" t="s">
        <v>756</v>
      </c>
      <c r="P1579" s="35">
        <v>45188</v>
      </c>
      <c r="Q1579" t="s">
        <v>56</v>
      </c>
      <c r="R1579" s="35">
        <v>45188</v>
      </c>
      <c r="T1579" t="s">
        <v>63</v>
      </c>
      <c r="U1579">
        <v>500</v>
      </c>
      <c r="X1579">
        <v>5</v>
      </c>
      <c r="Y1579" t="s">
        <v>58</v>
      </c>
      <c r="AC1579" t="s">
        <v>59</v>
      </c>
      <c r="AL1579">
        <v>0</v>
      </c>
      <c r="AM1579">
        <v>0</v>
      </c>
    </row>
    <row r="1580" spans="1:39" x14ac:dyDescent="0.3">
      <c r="A1580">
        <v>1340729</v>
      </c>
      <c r="B1580" t="s">
        <v>2191</v>
      </c>
      <c r="C1580" t="s">
        <v>739</v>
      </c>
      <c r="D1580">
        <v>2815966</v>
      </c>
      <c r="E1580" t="s">
        <v>53</v>
      </c>
      <c r="F1580" t="s">
        <v>53</v>
      </c>
      <c r="H1580" s="35">
        <v>41740</v>
      </c>
      <c r="I1580" t="s">
        <v>85</v>
      </c>
      <c r="J1580">
        <v>-10</v>
      </c>
      <c r="K1580" t="s">
        <v>11</v>
      </c>
      <c r="M1580" t="s">
        <v>69</v>
      </c>
      <c r="N1580">
        <v>4280121</v>
      </c>
      <c r="O1580" t="s">
        <v>286</v>
      </c>
      <c r="P1580" s="35">
        <v>45183</v>
      </c>
      <c r="Q1580" t="s">
        <v>56</v>
      </c>
      <c r="R1580" s="35">
        <v>44454</v>
      </c>
      <c r="T1580" t="s">
        <v>63</v>
      </c>
      <c r="U1580">
        <v>500</v>
      </c>
      <c r="X1580">
        <v>5</v>
      </c>
      <c r="Y1580" t="s">
        <v>58</v>
      </c>
      <c r="AC1580" t="s">
        <v>59</v>
      </c>
      <c r="AL1580">
        <v>0</v>
      </c>
      <c r="AM1580">
        <v>0</v>
      </c>
    </row>
    <row r="1581" spans="1:39" x14ac:dyDescent="0.3">
      <c r="A1581">
        <v>1419811</v>
      </c>
      <c r="B1581" t="s">
        <v>2191</v>
      </c>
      <c r="C1581" t="s">
        <v>89</v>
      </c>
      <c r="D1581">
        <v>2816329</v>
      </c>
      <c r="E1581" t="s">
        <v>53</v>
      </c>
      <c r="F1581" t="s">
        <v>53</v>
      </c>
      <c r="H1581" s="35">
        <v>43298</v>
      </c>
      <c r="I1581" t="s">
        <v>53</v>
      </c>
      <c r="J1581">
        <v>-9</v>
      </c>
      <c r="K1581" t="s">
        <v>11</v>
      </c>
      <c r="M1581" t="s">
        <v>69</v>
      </c>
      <c r="N1581">
        <v>4280121</v>
      </c>
      <c r="O1581" t="s">
        <v>286</v>
      </c>
      <c r="P1581" s="35">
        <v>45183</v>
      </c>
      <c r="Q1581" t="s">
        <v>56</v>
      </c>
      <c r="R1581" s="35">
        <v>44811</v>
      </c>
      <c r="T1581" t="s">
        <v>63</v>
      </c>
      <c r="U1581">
        <v>500</v>
      </c>
      <c r="X1581">
        <v>5</v>
      </c>
      <c r="Y1581" t="s">
        <v>58</v>
      </c>
      <c r="AC1581" t="s">
        <v>59</v>
      </c>
      <c r="AL1581">
        <v>0</v>
      </c>
      <c r="AM1581">
        <v>0</v>
      </c>
    </row>
    <row r="1582" spans="1:39" x14ac:dyDescent="0.3">
      <c r="A1582">
        <v>1340728</v>
      </c>
      <c r="B1582" t="s">
        <v>2191</v>
      </c>
      <c r="C1582" t="s">
        <v>112</v>
      </c>
      <c r="D1582">
        <v>2815965</v>
      </c>
      <c r="E1582" t="s">
        <v>53</v>
      </c>
      <c r="F1582" t="s">
        <v>53</v>
      </c>
      <c r="H1582" s="35">
        <v>42259</v>
      </c>
      <c r="I1582" t="s">
        <v>53</v>
      </c>
      <c r="J1582">
        <v>-9</v>
      </c>
      <c r="K1582" t="s">
        <v>11</v>
      </c>
      <c r="M1582" t="s">
        <v>69</v>
      </c>
      <c r="N1582">
        <v>4280121</v>
      </c>
      <c r="O1582" t="s">
        <v>286</v>
      </c>
      <c r="P1582" s="35">
        <v>45183</v>
      </c>
      <c r="Q1582" t="s">
        <v>56</v>
      </c>
      <c r="R1582" s="35">
        <v>44454</v>
      </c>
      <c r="T1582" t="s">
        <v>63</v>
      </c>
      <c r="U1582">
        <v>500</v>
      </c>
      <c r="X1582">
        <v>5</v>
      </c>
      <c r="Y1582" t="s">
        <v>58</v>
      </c>
      <c r="AC1582" t="s">
        <v>59</v>
      </c>
      <c r="AL1582">
        <v>0</v>
      </c>
      <c r="AM1582">
        <v>0</v>
      </c>
    </row>
    <row r="1583" spans="1:39" x14ac:dyDescent="0.3">
      <c r="A1583">
        <v>1526143</v>
      </c>
      <c r="B1583" t="s">
        <v>2192</v>
      </c>
      <c r="C1583" t="s">
        <v>486</v>
      </c>
      <c r="D1583">
        <v>4115960</v>
      </c>
      <c r="E1583" t="s">
        <v>53</v>
      </c>
      <c r="H1583" s="35">
        <v>41493</v>
      </c>
      <c r="I1583" t="s">
        <v>66</v>
      </c>
      <c r="J1583">
        <v>-11</v>
      </c>
      <c r="K1583" t="s">
        <v>11</v>
      </c>
      <c r="M1583" t="s">
        <v>181</v>
      </c>
      <c r="N1583">
        <v>4410065</v>
      </c>
      <c r="O1583" t="s">
        <v>272</v>
      </c>
      <c r="P1583" s="35">
        <v>45198</v>
      </c>
      <c r="Q1583" t="s">
        <v>56</v>
      </c>
      <c r="R1583" s="35">
        <v>45198</v>
      </c>
      <c r="T1583" t="s">
        <v>63</v>
      </c>
      <c r="U1583">
        <v>500</v>
      </c>
      <c r="X1583">
        <v>5</v>
      </c>
      <c r="Y1583" t="s">
        <v>58</v>
      </c>
      <c r="AC1583" t="s">
        <v>59</v>
      </c>
      <c r="AL1583">
        <v>0</v>
      </c>
      <c r="AM1583">
        <v>0</v>
      </c>
    </row>
    <row r="1584" spans="1:39" x14ac:dyDescent="0.3">
      <c r="A1584">
        <v>1529554</v>
      </c>
      <c r="B1584" t="s">
        <v>2192</v>
      </c>
      <c r="C1584" t="s">
        <v>289</v>
      </c>
      <c r="D1584">
        <v>4538312</v>
      </c>
      <c r="E1584" t="s">
        <v>70</v>
      </c>
      <c r="H1584" s="35">
        <v>41014</v>
      </c>
      <c r="I1584" t="s">
        <v>143</v>
      </c>
      <c r="J1584">
        <v>-12</v>
      </c>
      <c r="K1584" t="s">
        <v>11</v>
      </c>
      <c r="M1584" t="s">
        <v>54</v>
      </c>
      <c r="N1584">
        <v>4450285</v>
      </c>
      <c r="O1584" t="s">
        <v>228</v>
      </c>
      <c r="P1584" s="35">
        <v>45203</v>
      </c>
      <c r="Q1584" t="s">
        <v>56</v>
      </c>
      <c r="R1584" s="35">
        <v>45203</v>
      </c>
      <c r="T1584" t="s">
        <v>63</v>
      </c>
      <c r="U1584">
        <v>500</v>
      </c>
      <c r="X1584">
        <v>5</v>
      </c>
      <c r="Y1584" t="s">
        <v>58</v>
      </c>
      <c r="AC1584" t="s">
        <v>59</v>
      </c>
      <c r="AL1584">
        <v>1</v>
      </c>
      <c r="AM1584">
        <v>1</v>
      </c>
    </row>
    <row r="1585" spans="1:39" x14ac:dyDescent="0.3">
      <c r="A1585">
        <v>1546172</v>
      </c>
      <c r="B1585" t="s">
        <v>2193</v>
      </c>
      <c r="C1585" t="s">
        <v>617</v>
      </c>
      <c r="D1585">
        <v>3611699</v>
      </c>
      <c r="E1585" t="s">
        <v>53</v>
      </c>
      <c r="H1585" s="35">
        <v>40910</v>
      </c>
      <c r="I1585" t="s">
        <v>143</v>
      </c>
      <c r="J1585">
        <v>-12</v>
      </c>
      <c r="K1585" t="s">
        <v>11</v>
      </c>
      <c r="M1585" t="s">
        <v>77</v>
      </c>
      <c r="N1585">
        <v>4360481</v>
      </c>
      <c r="O1585" t="s">
        <v>353</v>
      </c>
      <c r="P1585" s="35">
        <v>45243</v>
      </c>
      <c r="Q1585" t="s">
        <v>56</v>
      </c>
      <c r="R1585" s="35">
        <v>45243</v>
      </c>
      <c r="T1585" t="s">
        <v>82</v>
      </c>
      <c r="U1585">
        <v>500</v>
      </c>
      <c r="X1585">
        <v>5</v>
      </c>
      <c r="Y1585" t="s">
        <v>58</v>
      </c>
      <c r="AC1585" t="s">
        <v>59</v>
      </c>
      <c r="AL1585">
        <v>0</v>
      </c>
      <c r="AM1585">
        <v>0</v>
      </c>
    </row>
    <row r="1586" spans="1:39" x14ac:dyDescent="0.3">
      <c r="A1586">
        <v>1533920</v>
      </c>
      <c r="B1586" t="s">
        <v>2193</v>
      </c>
      <c r="C1586" t="s">
        <v>1110</v>
      </c>
      <c r="D1586">
        <v>2816963</v>
      </c>
      <c r="E1586" t="s">
        <v>53</v>
      </c>
      <c r="H1586" s="35">
        <v>42349</v>
      </c>
      <c r="I1586" t="s">
        <v>53</v>
      </c>
      <c r="J1586">
        <v>-9</v>
      </c>
      <c r="K1586" t="s">
        <v>11</v>
      </c>
      <c r="M1586" t="s">
        <v>69</v>
      </c>
      <c r="N1586">
        <v>4280322</v>
      </c>
      <c r="O1586" t="s">
        <v>324</v>
      </c>
      <c r="P1586" s="35">
        <v>45210</v>
      </c>
      <c r="Q1586" t="s">
        <v>56</v>
      </c>
      <c r="R1586" s="35">
        <v>45210</v>
      </c>
      <c r="T1586" t="s">
        <v>63</v>
      </c>
      <c r="U1586">
        <v>500</v>
      </c>
      <c r="X1586">
        <v>5</v>
      </c>
      <c r="Y1586" t="s">
        <v>58</v>
      </c>
      <c r="AC1586" t="s">
        <v>59</v>
      </c>
      <c r="AL1586">
        <v>0</v>
      </c>
      <c r="AM1586">
        <v>0</v>
      </c>
    </row>
    <row r="1587" spans="1:39" x14ac:dyDescent="0.3">
      <c r="A1587">
        <v>1429486</v>
      </c>
      <c r="B1587" t="s">
        <v>2193</v>
      </c>
      <c r="C1587" t="s">
        <v>192</v>
      </c>
      <c r="D1587">
        <v>3734196</v>
      </c>
      <c r="E1587" t="s">
        <v>70</v>
      </c>
      <c r="F1587" t="s">
        <v>70</v>
      </c>
      <c r="H1587" s="35">
        <v>41087</v>
      </c>
      <c r="I1587" t="s">
        <v>143</v>
      </c>
      <c r="J1587">
        <v>-12</v>
      </c>
      <c r="K1587" t="s">
        <v>11</v>
      </c>
      <c r="M1587" t="s">
        <v>67</v>
      </c>
      <c r="N1587">
        <v>4370425</v>
      </c>
      <c r="O1587" t="s">
        <v>948</v>
      </c>
      <c r="P1587" s="35">
        <v>45187</v>
      </c>
      <c r="Q1587" t="s">
        <v>56</v>
      </c>
      <c r="R1587" s="35">
        <v>44824</v>
      </c>
      <c r="S1587" s="35">
        <v>45167</v>
      </c>
      <c r="T1587" t="s">
        <v>57</v>
      </c>
      <c r="U1587">
        <v>500</v>
      </c>
      <c r="X1587">
        <v>5</v>
      </c>
      <c r="Y1587" t="s">
        <v>58</v>
      </c>
      <c r="AC1587" t="s">
        <v>59</v>
      </c>
      <c r="AL1587">
        <v>0</v>
      </c>
      <c r="AM1587">
        <v>0</v>
      </c>
    </row>
    <row r="1588" spans="1:39" x14ac:dyDescent="0.3">
      <c r="A1588">
        <v>1443159</v>
      </c>
      <c r="B1588" t="s">
        <v>2193</v>
      </c>
      <c r="C1588" t="s">
        <v>664</v>
      </c>
      <c r="D1588">
        <v>3610220</v>
      </c>
      <c r="E1588" t="s">
        <v>53</v>
      </c>
      <c r="F1588" t="s">
        <v>53</v>
      </c>
      <c r="H1588" s="35">
        <v>41847</v>
      </c>
      <c r="I1588" t="s">
        <v>85</v>
      </c>
      <c r="J1588">
        <v>-10</v>
      </c>
      <c r="K1588" t="s">
        <v>11</v>
      </c>
      <c r="M1588" t="s">
        <v>77</v>
      </c>
      <c r="N1588">
        <v>4360315</v>
      </c>
      <c r="O1588" t="s">
        <v>480</v>
      </c>
      <c r="P1588" s="35">
        <v>45182</v>
      </c>
      <c r="Q1588" t="s">
        <v>56</v>
      </c>
      <c r="R1588" s="35">
        <v>44839</v>
      </c>
      <c r="T1588" t="s">
        <v>63</v>
      </c>
      <c r="U1588">
        <v>500</v>
      </c>
      <c r="X1588">
        <v>5</v>
      </c>
      <c r="Y1588" t="s">
        <v>58</v>
      </c>
      <c r="AC1588" t="s">
        <v>59</v>
      </c>
      <c r="AL1588">
        <v>0</v>
      </c>
      <c r="AM1588">
        <v>0</v>
      </c>
    </row>
    <row r="1589" spans="1:39" x14ac:dyDescent="0.3">
      <c r="A1589">
        <v>1549389</v>
      </c>
      <c r="B1589" t="s">
        <v>2193</v>
      </c>
      <c r="C1589" t="s">
        <v>1886</v>
      </c>
      <c r="D1589">
        <v>4538559</v>
      </c>
      <c r="E1589" t="s">
        <v>53</v>
      </c>
      <c r="H1589" s="35">
        <v>41912</v>
      </c>
      <c r="I1589" t="s">
        <v>85</v>
      </c>
      <c r="J1589">
        <v>-10</v>
      </c>
      <c r="K1589" t="s">
        <v>11</v>
      </c>
      <c r="M1589" t="s">
        <v>54</v>
      </c>
      <c r="N1589">
        <v>4450410</v>
      </c>
      <c r="O1589" t="s">
        <v>81</v>
      </c>
      <c r="P1589" s="35">
        <v>45253</v>
      </c>
      <c r="Q1589" t="s">
        <v>56</v>
      </c>
      <c r="R1589" s="35">
        <v>45253</v>
      </c>
      <c r="T1589" t="s">
        <v>63</v>
      </c>
      <c r="U1589">
        <v>500</v>
      </c>
      <c r="X1589">
        <v>5</v>
      </c>
      <c r="Y1589" t="s">
        <v>58</v>
      </c>
      <c r="AC1589" t="s">
        <v>59</v>
      </c>
      <c r="AL1589">
        <v>1</v>
      </c>
      <c r="AM1589">
        <v>0</v>
      </c>
    </row>
    <row r="1590" spans="1:39" x14ac:dyDescent="0.3">
      <c r="A1590">
        <v>1169676</v>
      </c>
      <c r="B1590" t="s">
        <v>2193</v>
      </c>
      <c r="C1590" t="s">
        <v>2194</v>
      </c>
      <c r="D1590">
        <v>368264</v>
      </c>
      <c r="E1590" t="s">
        <v>70</v>
      </c>
      <c r="F1590" t="s">
        <v>70</v>
      </c>
      <c r="H1590" s="35">
        <v>40619</v>
      </c>
      <c r="I1590" t="s">
        <v>90</v>
      </c>
      <c r="J1590">
        <v>-13</v>
      </c>
      <c r="K1590" t="s">
        <v>11</v>
      </c>
      <c r="M1590" t="s">
        <v>77</v>
      </c>
      <c r="N1590">
        <v>4360343</v>
      </c>
      <c r="O1590" t="s">
        <v>447</v>
      </c>
      <c r="P1590" s="35">
        <v>45188</v>
      </c>
      <c r="Q1590" t="s">
        <v>56</v>
      </c>
      <c r="R1590" s="35">
        <v>42996</v>
      </c>
      <c r="T1590" t="s">
        <v>63</v>
      </c>
      <c r="U1590">
        <v>768</v>
      </c>
      <c r="X1590">
        <v>7</v>
      </c>
      <c r="Y1590" t="s">
        <v>58</v>
      </c>
      <c r="AC1590" t="s">
        <v>59</v>
      </c>
      <c r="AL1590">
        <v>0</v>
      </c>
      <c r="AM1590">
        <v>0</v>
      </c>
    </row>
    <row r="1591" spans="1:39" x14ac:dyDescent="0.3">
      <c r="A1591">
        <v>1524679</v>
      </c>
      <c r="B1591" t="s">
        <v>2193</v>
      </c>
      <c r="C1591" t="s">
        <v>771</v>
      </c>
      <c r="D1591">
        <v>4538269</v>
      </c>
      <c r="E1591" t="s">
        <v>70</v>
      </c>
      <c r="H1591" s="35">
        <v>39946</v>
      </c>
      <c r="I1591" t="s">
        <v>102</v>
      </c>
      <c r="J1591">
        <v>-15</v>
      </c>
      <c r="K1591" t="s">
        <v>11</v>
      </c>
      <c r="M1591" t="s">
        <v>54</v>
      </c>
      <c r="N1591">
        <v>4450773</v>
      </c>
      <c r="O1591" t="s">
        <v>397</v>
      </c>
      <c r="P1591" s="35">
        <v>45270</v>
      </c>
      <c r="Q1591" t="s">
        <v>56</v>
      </c>
      <c r="R1591" s="35">
        <v>45197</v>
      </c>
      <c r="T1591" t="s">
        <v>63</v>
      </c>
      <c r="U1591">
        <v>500</v>
      </c>
      <c r="X1591">
        <v>5</v>
      </c>
      <c r="Y1591" t="s">
        <v>58</v>
      </c>
      <c r="AC1591" t="s">
        <v>59</v>
      </c>
      <c r="AL1591">
        <v>0</v>
      </c>
      <c r="AM1591">
        <v>0</v>
      </c>
    </row>
    <row r="1592" spans="1:39" x14ac:dyDescent="0.3">
      <c r="A1592">
        <v>1533922</v>
      </c>
      <c r="B1592" t="s">
        <v>2193</v>
      </c>
      <c r="C1592" t="s">
        <v>2195</v>
      </c>
      <c r="D1592">
        <v>2816964</v>
      </c>
      <c r="E1592" t="s">
        <v>53</v>
      </c>
      <c r="H1592" s="35">
        <v>42349</v>
      </c>
      <c r="I1592" t="s">
        <v>53</v>
      </c>
      <c r="J1592">
        <v>-9</v>
      </c>
      <c r="K1592" t="s">
        <v>11</v>
      </c>
      <c r="M1592" t="s">
        <v>69</v>
      </c>
      <c r="N1592">
        <v>4280322</v>
      </c>
      <c r="O1592" t="s">
        <v>324</v>
      </c>
      <c r="P1592" s="35">
        <v>45210</v>
      </c>
      <c r="Q1592" t="s">
        <v>56</v>
      </c>
      <c r="R1592" s="35">
        <v>45210</v>
      </c>
      <c r="T1592" t="s">
        <v>63</v>
      </c>
      <c r="U1592">
        <v>500</v>
      </c>
      <c r="X1592">
        <v>5</v>
      </c>
      <c r="Y1592" t="s">
        <v>58</v>
      </c>
      <c r="AC1592" t="s">
        <v>59</v>
      </c>
      <c r="AL1592">
        <v>0</v>
      </c>
      <c r="AM1592">
        <v>0</v>
      </c>
    </row>
    <row r="1593" spans="1:39" x14ac:dyDescent="0.3">
      <c r="A1593">
        <v>1529723</v>
      </c>
      <c r="B1593" t="s">
        <v>2193</v>
      </c>
      <c r="C1593" t="s">
        <v>985</v>
      </c>
      <c r="D1593">
        <v>3736343</v>
      </c>
      <c r="E1593" t="s">
        <v>53</v>
      </c>
      <c r="H1593" s="35">
        <v>41007</v>
      </c>
      <c r="I1593" t="s">
        <v>143</v>
      </c>
      <c r="J1593">
        <v>-12</v>
      </c>
      <c r="K1593" t="s">
        <v>11</v>
      </c>
      <c r="M1593" t="s">
        <v>67</v>
      </c>
      <c r="N1593">
        <v>4370583</v>
      </c>
      <c r="O1593" t="s">
        <v>675</v>
      </c>
      <c r="P1593" s="35">
        <v>45203</v>
      </c>
      <c r="Q1593" t="s">
        <v>56</v>
      </c>
      <c r="R1593" s="35">
        <v>45203</v>
      </c>
      <c r="S1593" s="35">
        <v>45194</v>
      </c>
      <c r="T1593" t="s">
        <v>57</v>
      </c>
      <c r="U1593">
        <v>500</v>
      </c>
      <c r="X1593">
        <v>5</v>
      </c>
      <c r="Y1593" t="s">
        <v>58</v>
      </c>
      <c r="AC1593" t="s">
        <v>59</v>
      </c>
      <c r="AL1593">
        <v>0</v>
      </c>
      <c r="AM1593">
        <v>0</v>
      </c>
    </row>
    <row r="1594" spans="1:39" x14ac:dyDescent="0.3">
      <c r="A1594">
        <v>1278767</v>
      </c>
      <c r="B1594" t="s">
        <v>2193</v>
      </c>
      <c r="C1594" t="s">
        <v>436</v>
      </c>
      <c r="D1594">
        <v>3731503</v>
      </c>
      <c r="E1594" t="s">
        <v>53</v>
      </c>
      <c r="F1594" t="s">
        <v>70</v>
      </c>
      <c r="H1594" s="35">
        <v>40527</v>
      </c>
      <c r="I1594" t="s">
        <v>110</v>
      </c>
      <c r="J1594">
        <v>-14</v>
      </c>
      <c r="K1594" t="s">
        <v>11</v>
      </c>
      <c r="M1594" t="s">
        <v>67</v>
      </c>
      <c r="N1594">
        <v>4370002</v>
      </c>
      <c r="O1594" t="s">
        <v>68</v>
      </c>
      <c r="P1594" s="35">
        <v>45235</v>
      </c>
      <c r="Q1594" t="s">
        <v>56</v>
      </c>
      <c r="R1594" s="35">
        <v>43736</v>
      </c>
      <c r="T1594" t="s">
        <v>63</v>
      </c>
      <c r="U1594">
        <v>500</v>
      </c>
      <c r="X1594">
        <v>5</v>
      </c>
      <c r="Y1594" t="s">
        <v>58</v>
      </c>
      <c r="AC1594" t="s">
        <v>59</v>
      </c>
      <c r="AL1594">
        <v>0</v>
      </c>
      <c r="AM1594">
        <v>0</v>
      </c>
    </row>
    <row r="1595" spans="1:39" x14ac:dyDescent="0.3">
      <c r="A1595">
        <v>1512487</v>
      </c>
      <c r="B1595" t="s">
        <v>2196</v>
      </c>
      <c r="C1595" t="s">
        <v>274</v>
      </c>
      <c r="D1595">
        <v>4115883</v>
      </c>
      <c r="E1595" t="s">
        <v>70</v>
      </c>
      <c r="H1595" s="35">
        <v>41150</v>
      </c>
      <c r="I1595" t="s">
        <v>143</v>
      </c>
      <c r="J1595">
        <v>-12</v>
      </c>
      <c r="K1595" t="s">
        <v>11</v>
      </c>
      <c r="M1595" t="s">
        <v>181</v>
      </c>
      <c r="N1595">
        <v>4410083</v>
      </c>
      <c r="O1595" t="s">
        <v>541</v>
      </c>
      <c r="P1595" s="35">
        <v>45184</v>
      </c>
      <c r="Q1595" t="s">
        <v>56</v>
      </c>
      <c r="R1595" s="35">
        <v>45184</v>
      </c>
      <c r="S1595" s="35">
        <v>45252</v>
      </c>
      <c r="T1595" t="s">
        <v>57</v>
      </c>
      <c r="U1595">
        <v>500</v>
      </c>
      <c r="X1595">
        <v>5</v>
      </c>
      <c r="Y1595" t="s">
        <v>58</v>
      </c>
      <c r="AC1595" t="s">
        <v>59</v>
      </c>
      <c r="AL1595">
        <v>0</v>
      </c>
      <c r="AM1595">
        <v>0</v>
      </c>
    </row>
    <row r="1596" spans="1:39" x14ac:dyDescent="0.3">
      <c r="A1596">
        <v>1523144</v>
      </c>
      <c r="B1596" t="s">
        <v>2197</v>
      </c>
      <c r="C1596" t="s">
        <v>1078</v>
      </c>
      <c r="D1596">
        <v>2816880</v>
      </c>
      <c r="E1596" t="s">
        <v>53</v>
      </c>
      <c r="H1596" s="35">
        <v>39770</v>
      </c>
      <c r="I1596" t="s">
        <v>98</v>
      </c>
      <c r="J1596">
        <v>-16</v>
      </c>
      <c r="K1596" t="s">
        <v>6</v>
      </c>
      <c r="M1596" t="s">
        <v>69</v>
      </c>
      <c r="N1596">
        <v>4280048</v>
      </c>
      <c r="O1596" t="s">
        <v>215</v>
      </c>
      <c r="P1596" s="35">
        <v>45196</v>
      </c>
      <c r="Q1596" t="s">
        <v>56</v>
      </c>
      <c r="R1596" s="35">
        <v>45196</v>
      </c>
      <c r="T1596" t="s">
        <v>63</v>
      </c>
      <c r="U1596">
        <v>500</v>
      </c>
      <c r="X1596">
        <v>5</v>
      </c>
      <c r="Y1596" t="s">
        <v>58</v>
      </c>
      <c r="AC1596" t="s">
        <v>59</v>
      </c>
      <c r="AL1596">
        <v>0</v>
      </c>
      <c r="AM1596">
        <v>0</v>
      </c>
    </row>
    <row r="1597" spans="1:39" x14ac:dyDescent="0.3">
      <c r="A1597">
        <v>1518371</v>
      </c>
      <c r="B1597" t="s">
        <v>2197</v>
      </c>
      <c r="C1597" t="s">
        <v>2198</v>
      </c>
      <c r="D1597">
        <v>3736128</v>
      </c>
      <c r="E1597" t="s">
        <v>53</v>
      </c>
      <c r="H1597" s="35">
        <v>41958</v>
      </c>
      <c r="I1597" t="s">
        <v>85</v>
      </c>
      <c r="J1597">
        <v>-10</v>
      </c>
      <c r="K1597" t="s">
        <v>11</v>
      </c>
      <c r="M1597" t="s">
        <v>67</v>
      </c>
      <c r="N1597">
        <v>4370694</v>
      </c>
      <c r="O1597" t="s">
        <v>103</v>
      </c>
      <c r="P1597" s="35">
        <v>45191</v>
      </c>
      <c r="Q1597" t="s">
        <v>56</v>
      </c>
      <c r="R1597" s="35">
        <v>45191</v>
      </c>
      <c r="S1597" s="35">
        <v>45184</v>
      </c>
      <c r="T1597" t="s">
        <v>57</v>
      </c>
      <c r="U1597">
        <v>500</v>
      </c>
      <c r="X1597">
        <v>5</v>
      </c>
      <c r="Y1597" t="s">
        <v>58</v>
      </c>
      <c r="AC1597" t="s">
        <v>59</v>
      </c>
      <c r="AL1597">
        <v>0</v>
      </c>
      <c r="AM1597">
        <v>0</v>
      </c>
    </row>
    <row r="1598" spans="1:39" x14ac:dyDescent="0.3">
      <c r="A1598">
        <v>1433723</v>
      </c>
      <c r="B1598" t="s">
        <v>2199</v>
      </c>
      <c r="C1598" t="s">
        <v>709</v>
      </c>
      <c r="D1598">
        <v>4115482</v>
      </c>
      <c r="E1598" t="s">
        <v>70</v>
      </c>
      <c r="H1598" s="35">
        <v>41021</v>
      </c>
      <c r="I1598" t="s">
        <v>143</v>
      </c>
      <c r="J1598">
        <v>-12</v>
      </c>
      <c r="K1598" t="s">
        <v>11</v>
      </c>
      <c r="M1598" t="s">
        <v>181</v>
      </c>
      <c r="N1598">
        <v>4410696</v>
      </c>
      <c r="O1598" t="s">
        <v>227</v>
      </c>
      <c r="P1598" s="35">
        <v>45336</v>
      </c>
      <c r="Q1598" t="s">
        <v>56</v>
      </c>
      <c r="R1598" s="35">
        <v>44828</v>
      </c>
      <c r="T1598" t="s">
        <v>63</v>
      </c>
      <c r="U1598">
        <v>500</v>
      </c>
      <c r="X1598">
        <v>5</v>
      </c>
      <c r="Y1598" t="s">
        <v>58</v>
      </c>
      <c r="AC1598" t="s">
        <v>59</v>
      </c>
      <c r="AL1598">
        <v>0</v>
      </c>
      <c r="AM1598">
        <v>0</v>
      </c>
    </row>
    <row r="1599" spans="1:39" x14ac:dyDescent="0.3">
      <c r="A1599">
        <v>1520585</v>
      </c>
      <c r="B1599" t="s">
        <v>2200</v>
      </c>
      <c r="C1599" t="s">
        <v>2201</v>
      </c>
      <c r="D1599">
        <v>1811296</v>
      </c>
      <c r="E1599" t="s">
        <v>70</v>
      </c>
      <c r="H1599" s="35">
        <v>40538</v>
      </c>
      <c r="I1599" t="s">
        <v>110</v>
      </c>
      <c r="J1599">
        <v>-14</v>
      </c>
      <c r="K1599" t="s">
        <v>11</v>
      </c>
      <c r="M1599" t="s">
        <v>71</v>
      </c>
      <c r="N1599">
        <v>4180157</v>
      </c>
      <c r="O1599" t="s">
        <v>371</v>
      </c>
      <c r="P1599" s="35">
        <v>45194</v>
      </c>
      <c r="Q1599" t="s">
        <v>56</v>
      </c>
      <c r="R1599" s="35">
        <v>45194</v>
      </c>
      <c r="S1599" s="35">
        <v>45175</v>
      </c>
      <c r="T1599" t="s">
        <v>57</v>
      </c>
      <c r="U1599">
        <v>500</v>
      </c>
      <c r="X1599">
        <v>5</v>
      </c>
      <c r="Y1599" t="s">
        <v>58</v>
      </c>
      <c r="AC1599" t="s">
        <v>59</v>
      </c>
      <c r="AL1599">
        <v>0</v>
      </c>
      <c r="AM1599">
        <v>0</v>
      </c>
    </row>
    <row r="1600" spans="1:39" x14ac:dyDescent="0.3">
      <c r="A1600">
        <v>1370024</v>
      </c>
      <c r="B1600" t="s">
        <v>2202</v>
      </c>
      <c r="C1600" t="s">
        <v>384</v>
      </c>
      <c r="D1600">
        <v>3610019</v>
      </c>
      <c r="E1600" t="s">
        <v>70</v>
      </c>
      <c r="F1600" t="s">
        <v>70</v>
      </c>
      <c r="H1600" s="35">
        <v>38456</v>
      </c>
      <c r="I1600" t="s">
        <v>262</v>
      </c>
      <c r="J1600">
        <v>-19</v>
      </c>
      <c r="K1600" t="s">
        <v>11</v>
      </c>
      <c r="M1600" t="s">
        <v>77</v>
      </c>
      <c r="N1600">
        <v>4360707</v>
      </c>
      <c r="O1600" t="s">
        <v>454</v>
      </c>
      <c r="P1600" s="35">
        <v>45173</v>
      </c>
      <c r="Q1600" t="s">
        <v>56</v>
      </c>
      <c r="R1600" s="35">
        <v>44494</v>
      </c>
      <c r="S1600" s="35">
        <v>44803</v>
      </c>
      <c r="T1600" t="s">
        <v>73</v>
      </c>
      <c r="U1600">
        <v>500</v>
      </c>
      <c r="X1600">
        <v>5</v>
      </c>
      <c r="Y1600" t="s">
        <v>58</v>
      </c>
      <c r="AC1600" t="s">
        <v>59</v>
      </c>
      <c r="AL1600">
        <v>0</v>
      </c>
      <c r="AM1600">
        <v>0</v>
      </c>
    </row>
    <row r="1601" spans="1:39" x14ac:dyDescent="0.3">
      <c r="A1601">
        <v>1273557</v>
      </c>
      <c r="B1601" t="s">
        <v>2203</v>
      </c>
      <c r="C1601" t="s">
        <v>202</v>
      </c>
      <c r="D1601">
        <v>3731328</v>
      </c>
      <c r="E1601" t="s">
        <v>70</v>
      </c>
      <c r="F1601" t="s">
        <v>70</v>
      </c>
      <c r="H1601" s="35">
        <v>40090</v>
      </c>
      <c r="I1601" t="s">
        <v>102</v>
      </c>
      <c r="J1601">
        <v>-15</v>
      </c>
      <c r="K1601" t="s">
        <v>11</v>
      </c>
      <c r="M1601" t="s">
        <v>67</v>
      </c>
      <c r="N1601">
        <v>4370038</v>
      </c>
      <c r="O1601" t="s">
        <v>427</v>
      </c>
      <c r="P1601" s="35">
        <v>45189</v>
      </c>
      <c r="Q1601" t="s">
        <v>56</v>
      </c>
      <c r="R1601" s="35">
        <v>43729</v>
      </c>
      <c r="T1601" t="s">
        <v>63</v>
      </c>
      <c r="U1601">
        <v>845</v>
      </c>
      <c r="X1601">
        <v>8</v>
      </c>
      <c r="Y1601" t="s">
        <v>58</v>
      </c>
      <c r="AC1601" t="s">
        <v>59</v>
      </c>
      <c r="AL1601">
        <v>0</v>
      </c>
      <c r="AM1601">
        <v>0</v>
      </c>
    </row>
    <row r="1602" spans="1:39" x14ac:dyDescent="0.3">
      <c r="A1602">
        <v>1506425</v>
      </c>
      <c r="B1602" t="s">
        <v>2204</v>
      </c>
      <c r="C1602" t="s">
        <v>2205</v>
      </c>
      <c r="D1602">
        <v>3735905</v>
      </c>
      <c r="E1602" t="s">
        <v>53</v>
      </c>
      <c r="H1602" s="35">
        <v>45099</v>
      </c>
      <c r="I1602" t="s">
        <v>53</v>
      </c>
      <c r="J1602">
        <v>-9</v>
      </c>
      <c r="K1602" t="s">
        <v>11</v>
      </c>
      <c r="M1602" t="s">
        <v>67</v>
      </c>
      <c r="N1602">
        <v>4370002</v>
      </c>
      <c r="O1602" t="s">
        <v>68</v>
      </c>
      <c r="P1602" s="35">
        <v>45169</v>
      </c>
      <c r="Q1602" t="s">
        <v>56</v>
      </c>
      <c r="R1602" s="35">
        <v>45169</v>
      </c>
      <c r="T1602" t="s">
        <v>63</v>
      </c>
      <c r="U1602">
        <v>500</v>
      </c>
      <c r="X1602">
        <v>5</v>
      </c>
      <c r="Y1602" t="s">
        <v>58</v>
      </c>
      <c r="AC1602" t="s">
        <v>59</v>
      </c>
      <c r="AL1602">
        <v>0</v>
      </c>
      <c r="AM1602">
        <v>0</v>
      </c>
    </row>
    <row r="1603" spans="1:39" x14ac:dyDescent="0.3">
      <c r="A1603">
        <v>1506424</v>
      </c>
      <c r="B1603" t="s">
        <v>2204</v>
      </c>
      <c r="C1603" t="s">
        <v>192</v>
      </c>
      <c r="D1603">
        <v>3735904</v>
      </c>
      <c r="E1603" t="s">
        <v>53</v>
      </c>
      <c r="H1603" s="35">
        <v>39986</v>
      </c>
      <c r="I1603" t="s">
        <v>102</v>
      </c>
      <c r="J1603">
        <v>-15</v>
      </c>
      <c r="K1603" t="s">
        <v>11</v>
      </c>
      <c r="M1603" t="s">
        <v>67</v>
      </c>
      <c r="N1603">
        <v>4370002</v>
      </c>
      <c r="O1603" t="s">
        <v>68</v>
      </c>
      <c r="P1603" s="35">
        <v>45169</v>
      </c>
      <c r="Q1603" t="s">
        <v>56</v>
      </c>
      <c r="R1603" s="35">
        <v>45169</v>
      </c>
      <c r="T1603" t="s">
        <v>63</v>
      </c>
      <c r="U1603">
        <v>500</v>
      </c>
      <c r="X1603">
        <v>5</v>
      </c>
      <c r="Y1603" t="s">
        <v>58</v>
      </c>
      <c r="AC1603" t="s">
        <v>59</v>
      </c>
      <c r="AL1603">
        <v>0</v>
      </c>
      <c r="AM1603">
        <v>0</v>
      </c>
    </row>
    <row r="1604" spans="1:39" x14ac:dyDescent="0.3">
      <c r="A1604">
        <v>1548121</v>
      </c>
      <c r="B1604" t="s">
        <v>2204</v>
      </c>
      <c r="C1604" t="s">
        <v>86</v>
      </c>
      <c r="D1604">
        <v>3736630</v>
      </c>
      <c r="E1604" t="s">
        <v>53</v>
      </c>
      <c r="H1604" s="35">
        <v>39986</v>
      </c>
      <c r="I1604" t="s">
        <v>102</v>
      </c>
      <c r="J1604">
        <v>-15</v>
      </c>
      <c r="K1604" t="s">
        <v>11</v>
      </c>
      <c r="M1604" t="s">
        <v>67</v>
      </c>
      <c r="N1604">
        <v>4370002</v>
      </c>
      <c r="O1604" t="s">
        <v>68</v>
      </c>
      <c r="P1604" s="35">
        <v>45249</v>
      </c>
      <c r="Q1604" t="s">
        <v>56</v>
      </c>
      <c r="R1604" s="35">
        <v>45249</v>
      </c>
      <c r="T1604" t="s">
        <v>63</v>
      </c>
      <c r="U1604">
        <v>500</v>
      </c>
      <c r="X1604">
        <v>5</v>
      </c>
      <c r="Y1604" t="s">
        <v>58</v>
      </c>
      <c r="AC1604" t="s">
        <v>59</v>
      </c>
      <c r="AL1604">
        <v>0</v>
      </c>
      <c r="AM1604">
        <v>0</v>
      </c>
    </row>
    <row r="1605" spans="1:39" x14ac:dyDescent="0.3">
      <c r="A1605">
        <v>1530292</v>
      </c>
      <c r="B1605" t="s">
        <v>2206</v>
      </c>
      <c r="C1605" t="s">
        <v>664</v>
      </c>
      <c r="D1605">
        <v>2816932</v>
      </c>
      <c r="E1605" t="s">
        <v>53</v>
      </c>
      <c r="H1605" s="35">
        <v>41785</v>
      </c>
      <c r="I1605" t="s">
        <v>85</v>
      </c>
      <c r="J1605">
        <v>-10</v>
      </c>
      <c r="K1605" t="s">
        <v>11</v>
      </c>
      <c r="M1605" t="s">
        <v>69</v>
      </c>
      <c r="N1605">
        <v>4280322</v>
      </c>
      <c r="O1605" t="s">
        <v>324</v>
      </c>
      <c r="P1605" s="35">
        <v>45204</v>
      </c>
      <c r="Q1605" t="s">
        <v>56</v>
      </c>
      <c r="R1605" s="35">
        <v>45204</v>
      </c>
      <c r="T1605" t="s">
        <v>63</v>
      </c>
      <c r="U1605">
        <v>500</v>
      </c>
      <c r="X1605">
        <v>5</v>
      </c>
      <c r="Y1605" t="s">
        <v>58</v>
      </c>
      <c r="AC1605" t="s">
        <v>59</v>
      </c>
      <c r="AL1605">
        <v>0</v>
      </c>
      <c r="AM1605">
        <v>0</v>
      </c>
    </row>
    <row r="1606" spans="1:39" x14ac:dyDescent="0.3">
      <c r="A1606">
        <v>1526864</v>
      </c>
      <c r="B1606" t="s">
        <v>2207</v>
      </c>
      <c r="C1606" t="s">
        <v>2208</v>
      </c>
      <c r="D1606">
        <v>3736295</v>
      </c>
      <c r="E1606" t="s">
        <v>76</v>
      </c>
      <c r="H1606" s="35">
        <v>41318</v>
      </c>
      <c r="I1606" t="s">
        <v>66</v>
      </c>
      <c r="J1606">
        <v>-11</v>
      </c>
      <c r="K1606" t="s">
        <v>6</v>
      </c>
      <c r="M1606" t="s">
        <v>67</v>
      </c>
      <c r="N1606">
        <v>4370002</v>
      </c>
      <c r="O1606" t="s">
        <v>68</v>
      </c>
      <c r="P1606" s="35">
        <v>45199</v>
      </c>
      <c r="Q1606" t="s">
        <v>56</v>
      </c>
      <c r="R1606" s="35">
        <v>45199</v>
      </c>
      <c r="T1606" t="s">
        <v>63</v>
      </c>
      <c r="U1606">
        <v>500</v>
      </c>
      <c r="X1606">
        <v>5</v>
      </c>
      <c r="Y1606" t="s">
        <v>58</v>
      </c>
      <c r="AC1606" t="s">
        <v>59</v>
      </c>
      <c r="AL1606">
        <v>0</v>
      </c>
      <c r="AM1606">
        <v>0</v>
      </c>
    </row>
    <row r="1607" spans="1:39" x14ac:dyDescent="0.3">
      <c r="A1607">
        <v>1547361</v>
      </c>
      <c r="B1607" t="s">
        <v>2209</v>
      </c>
      <c r="C1607" t="s">
        <v>1486</v>
      </c>
      <c r="D1607">
        <v>3736622</v>
      </c>
      <c r="E1607" t="s">
        <v>53</v>
      </c>
      <c r="H1607" s="35">
        <v>40362</v>
      </c>
      <c r="I1607" t="s">
        <v>110</v>
      </c>
      <c r="J1607">
        <v>-14</v>
      </c>
      <c r="K1607" t="s">
        <v>11</v>
      </c>
      <c r="M1607" t="s">
        <v>67</v>
      </c>
      <c r="N1607">
        <v>4370269</v>
      </c>
      <c r="O1607" t="s">
        <v>226</v>
      </c>
      <c r="P1607" s="35">
        <v>45246</v>
      </c>
      <c r="Q1607" t="s">
        <v>56</v>
      </c>
      <c r="R1607" s="35">
        <v>45246</v>
      </c>
      <c r="T1607" t="s">
        <v>63</v>
      </c>
      <c r="U1607">
        <v>500</v>
      </c>
      <c r="X1607">
        <v>5</v>
      </c>
      <c r="Y1607" t="s">
        <v>58</v>
      </c>
      <c r="AC1607" t="s">
        <v>59</v>
      </c>
      <c r="AL1607">
        <v>0</v>
      </c>
      <c r="AM1607">
        <v>0</v>
      </c>
    </row>
    <row r="1608" spans="1:39" x14ac:dyDescent="0.3">
      <c r="A1608">
        <v>1314808</v>
      </c>
      <c r="B1608" t="s">
        <v>2210</v>
      </c>
      <c r="C1608" t="s">
        <v>189</v>
      </c>
      <c r="D1608">
        <v>3732192</v>
      </c>
      <c r="E1608" t="s">
        <v>53</v>
      </c>
      <c r="F1608" t="s">
        <v>53</v>
      </c>
      <c r="H1608" s="35">
        <v>42398</v>
      </c>
      <c r="I1608" t="s">
        <v>53</v>
      </c>
      <c r="J1608">
        <v>-9</v>
      </c>
      <c r="K1608" t="s">
        <v>11</v>
      </c>
      <c r="M1608" t="s">
        <v>67</v>
      </c>
      <c r="N1608">
        <v>4370002</v>
      </c>
      <c r="O1608" t="s">
        <v>68</v>
      </c>
      <c r="P1608" s="35">
        <v>45165</v>
      </c>
      <c r="Q1608" t="s">
        <v>56</v>
      </c>
      <c r="R1608" s="35">
        <v>44078</v>
      </c>
      <c r="T1608" t="s">
        <v>63</v>
      </c>
      <c r="U1608">
        <v>500</v>
      </c>
      <c r="X1608">
        <v>5</v>
      </c>
      <c r="Y1608" t="s">
        <v>58</v>
      </c>
      <c r="AC1608" t="s">
        <v>59</v>
      </c>
      <c r="AL1608">
        <v>0</v>
      </c>
      <c r="AM1608">
        <v>0</v>
      </c>
    </row>
    <row r="1609" spans="1:39" x14ac:dyDescent="0.3">
      <c r="A1609">
        <v>1486617</v>
      </c>
      <c r="B1609" t="s">
        <v>2211</v>
      </c>
      <c r="C1609" t="s">
        <v>251</v>
      </c>
      <c r="D1609">
        <v>4537338</v>
      </c>
      <c r="E1609" t="s">
        <v>53</v>
      </c>
      <c r="F1609" t="s">
        <v>53</v>
      </c>
      <c r="H1609" s="35">
        <v>40566</v>
      </c>
      <c r="I1609" t="s">
        <v>90</v>
      </c>
      <c r="J1609">
        <v>-13</v>
      </c>
      <c r="K1609" t="s">
        <v>11</v>
      </c>
      <c r="M1609" t="s">
        <v>54</v>
      </c>
      <c r="N1609">
        <v>4450410</v>
      </c>
      <c r="O1609" t="s">
        <v>81</v>
      </c>
      <c r="P1609" s="35">
        <v>45260</v>
      </c>
      <c r="Q1609" t="s">
        <v>56</v>
      </c>
      <c r="R1609" s="35">
        <v>45059</v>
      </c>
      <c r="T1609" t="s">
        <v>82</v>
      </c>
      <c r="U1609">
        <v>500</v>
      </c>
      <c r="X1609">
        <v>5</v>
      </c>
      <c r="Y1609" t="s">
        <v>58</v>
      </c>
      <c r="AC1609" t="s">
        <v>59</v>
      </c>
      <c r="AL1609">
        <v>0</v>
      </c>
      <c r="AM1609">
        <v>0</v>
      </c>
    </row>
    <row r="1610" spans="1:39" x14ac:dyDescent="0.3">
      <c r="A1610">
        <v>1486618</v>
      </c>
      <c r="B1610" t="s">
        <v>2211</v>
      </c>
      <c r="C1610" t="s">
        <v>436</v>
      </c>
      <c r="D1610">
        <v>4537339</v>
      </c>
      <c r="E1610" t="s">
        <v>53</v>
      </c>
      <c r="F1610" t="s">
        <v>53</v>
      </c>
      <c r="H1610" s="35">
        <v>41932</v>
      </c>
      <c r="I1610" t="s">
        <v>85</v>
      </c>
      <c r="J1610">
        <v>-10</v>
      </c>
      <c r="K1610" t="s">
        <v>11</v>
      </c>
      <c r="M1610" t="s">
        <v>54</v>
      </c>
      <c r="N1610">
        <v>4450410</v>
      </c>
      <c r="O1610" t="s">
        <v>81</v>
      </c>
      <c r="P1610" s="35">
        <v>45260</v>
      </c>
      <c r="Q1610" t="s">
        <v>56</v>
      </c>
      <c r="R1610" s="35">
        <v>45059</v>
      </c>
      <c r="T1610" t="s">
        <v>82</v>
      </c>
      <c r="U1610">
        <v>500</v>
      </c>
      <c r="X1610">
        <v>5</v>
      </c>
      <c r="Y1610" t="s">
        <v>58</v>
      </c>
      <c r="AC1610" t="s">
        <v>59</v>
      </c>
      <c r="AL1610">
        <v>0</v>
      </c>
      <c r="AM1610">
        <v>0</v>
      </c>
    </row>
    <row r="1611" spans="1:39" x14ac:dyDescent="0.3">
      <c r="A1611">
        <v>1438790</v>
      </c>
      <c r="B1611" t="s">
        <v>2212</v>
      </c>
      <c r="C1611" t="s">
        <v>89</v>
      </c>
      <c r="D1611">
        <v>3734379</v>
      </c>
      <c r="E1611" t="s">
        <v>53</v>
      </c>
      <c r="F1611" t="s">
        <v>53</v>
      </c>
      <c r="H1611" s="35">
        <v>40987</v>
      </c>
      <c r="I1611" t="s">
        <v>143</v>
      </c>
      <c r="J1611">
        <v>-12</v>
      </c>
      <c r="K1611" t="s">
        <v>11</v>
      </c>
      <c r="M1611" t="s">
        <v>67</v>
      </c>
      <c r="N1611">
        <v>4370004</v>
      </c>
      <c r="O1611" t="s">
        <v>808</v>
      </c>
      <c r="P1611" s="35">
        <v>45210</v>
      </c>
      <c r="Q1611" t="s">
        <v>56</v>
      </c>
      <c r="R1611" s="35">
        <v>44834</v>
      </c>
      <c r="T1611" t="s">
        <v>63</v>
      </c>
      <c r="U1611">
        <v>500</v>
      </c>
      <c r="X1611">
        <v>5</v>
      </c>
      <c r="Y1611" t="s">
        <v>58</v>
      </c>
      <c r="AC1611" t="s">
        <v>59</v>
      </c>
      <c r="AL1611">
        <v>0</v>
      </c>
      <c r="AM1611">
        <v>0</v>
      </c>
    </row>
    <row r="1612" spans="1:39" x14ac:dyDescent="0.3">
      <c r="A1612">
        <v>1551771</v>
      </c>
      <c r="B1612" t="s">
        <v>2213</v>
      </c>
      <c r="C1612" t="s">
        <v>883</v>
      </c>
      <c r="D1612">
        <v>4116112</v>
      </c>
      <c r="E1612" t="s">
        <v>53</v>
      </c>
      <c r="H1612" s="35">
        <v>40940</v>
      </c>
      <c r="I1612" t="s">
        <v>143</v>
      </c>
      <c r="J1612">
        <v>-12</v>
      </c>
      <c r="K1612" t="s">
        <v>11</v>
      </c>
      <c r="M1612" t="s">
        <v>181</v>
      </c>
      <c r="N1612">
        <v>4410615</v>
      </c>
      <c r="O1612" t="s">
        <v>603</v>
      </c>
      <c r="P1612" s="35">
        <v>45259</v>
      </c>
      <c r="Q1612" t="s">
        <v>56</v>
      </c>
      <c r="R1612" s="35">
        <v>45259</v>
      </c>
      <c r="S1612" s="35">
        <v>45258</v>
      </c>
      <c r="T1612" t="s">
        <v>57</v>
      </c>
      <c r="U1612">
        <v>500</v>
      </c>
      <c r="X1612">
        <v>5</v>
      </c>
      <c r="Y1612" t="s">
        <v>58</v>
      </c>
      <c r="AC1612" t="s">
        <v>59</v>
      </c>
      <c r="AL1612">
        <v>0</v>
      </c>
      <c r="AM1612">
        <v>0</v>
      </c>
    </row>
    <row r="1613" spans="1:39" x14ac:dyDescent="0.3">
      <c r="A1613">
        <v>1322326</v>
      </c>
      <c r="B1613" t="s">
        <v>2215</v>
      </c>
      <c r="C1613" t="s">
        <v>870</v>
      </c>
      <c r="D1613">
        <v>3732388</v>
      </c>
      <c r="E1613" t="s">
        <v>70</v>
      </c>
      <c r="H1613" s="35">
        <v>42815</v>
      </c>
      <c r="I1613" t="s">
        <v>53</v>
      </c>
      <c r="J1613">
        <v>-9</v>
      </c>
      <c r="K1613" t="s">
        <v>11</v>
      </c>
      <c r="M1613" t="s">
        <v>67</v>
      </c>
      <c r="N1613">
        <v>4370183</v>
      </c>
      <c r="O1613" t="s">
        <v>169</v>
      </c>
      <c r="P1613" s="35">
        <v>45224</v>
      </c>
      <c r="Q1613" t="s">
        <v>56</v>
      </c>
      <c r="R1613" s="35">
        <v>44102</v>
      </c>
      <c r="T1613" t="s">
        <v>63</v>
      </c>
      <c r="U1613">
        <v>500</v>
      </c>
      <c r="X1613">
        <v>5</v>
      </c>
      <c r="Y1613" t="s">
        <v>58</v>
      </c>
      <c r="AC1613" t="s">
        <v>59</v>
      </c>
      <c r="AL1613">
        <v>0</v>
      </c>
      <c r="AM1613">
        <v>0</v>
      </c>
    </row>
    <row r="1614" spans="1:39" x14ac:dyDescent="0.3">
      <c r="A1614">
        <v>1540584</v>
      </c>
      <c r="B1614" t="s">
        <v>2216</v>
      </c>
      <c r="C1614" t="s">
        <v>458</v>
      </c>
      <c r="D1614">
        <v>4538421</v>
      </c>
      <c r="E1614" t="s">
        <v>53</v>
      </c>
      <c r="H1614" s="35">
        <v>41421</v>
      </c>
      <c r="I1614" t="s">
        <v>66</v>
      </c>
      <c r="J1614">
        <v>-11</v>
      </c>
      <c r="K1614" t="s">
        <v>11</v>
      </c>
      <c r="M1614" t="s">
        <v>54</v>
      </c>
      <c r="N1614">
        <v>4450773</v>
      </c>
      <c r="O1614" t="s">
        <v>397</v>
      </c>
      <c r="P1614" s="35">
        <v>45220</v>
      </c>
      <c r="Q1614" t="s">
        <v>56</v>
      </c>
      <c r="R1614" s="35">
        <v>45220</v>
      </c>
      <c r="T1614" t="s">
        <v>63</v>
      </c>
      <c r="U1614">
        <v>500</v>
      </c>
      <c r="X1614">
        <v>5</v>
      </c>
      <c r="Y1614" t="s">
        <v>58</v>
      </c>
      <c r="AC1614" t="s">
        <v>59</v>
      </c>
      <c r="AL1614">
        <v>1</v>
      </c>
      <c r="AM1614">
        <v>0</v>
      </c>
    </row>
    <row r="1615" spans="1:39" x14ac:dyDescent="0.3">
      <c r="A1615">
        <v>1537003</v>
      </c>
      <c r="B1615" t="s">
        <v>2217</v>
      </c>
      <c r="C1615" t="s">
        <v>2218</v>
      </c>
      <c r="D1615">
        <v>4538384</v>
      </c>
      <c r="E1615" t="s">
        <v>53</v>
      </c>
      <c r="H1615" s="35">
        <v>42178</v>
      </c>
      <c r="I1615" t="s">
        <v>53</v>
      </c>
      <c r="J1615">
        <v>-9</v>
      </c>
      <c r="K1615" t="s">
        <v>6</v>
      </c>
      <c r="M1615" t="s">
        <v>54</v>
      </c>
      <c r="N1615">
        <v>4450616</v>
      </c>
      <c r="O1615" t="s">
        <v>296</v>
      </c>
      <c r="P1615" s="35">
        <v>45213</v>
      </c>
      <c r="Q1615" t="s">
        <v>56</v>
      </c>
      <c r="R1615" s="35">
        <v>45213</v>
      </c>
      <c r="T1615" t="s">
        <v>63</v>
      </c>
      <c r="U1615">
        <v>500</v>
      </c>
      <c r="X1615">
        <v>5</v>
      </c>
      <c r="Y1615" t="s">
        <v>58</v>
      </c>
      <c r="AC1615" t="s">
        <v>59</v>
      </c>
      <c r="AL1615">
        <v>0</v>
      </c>
      <c r="AM1615">
        <v>0</v>
      </c>
    </row>
    <row r="1616" spans="1:39" x14ac:dyDescent="0.3">
      <c r="A1616">
        <v>1525415</v>
      </c>
      <c r="B1616" t="s">
        <v>2219</v>
      </c>
      <c r="C1616" t="s">
        <v>486</v>
      </c>
      <c r="D1616">
        <v>2816895</v>
      </c>
      <c r="E1616" t="s">
        <v>70</v>
      </c>
      <c r="H1616" s="35">
        <v>41221</v>
      </c>
      <c r="I1616" t="s">
        <v>143</v>
      </c>
      <c r="J1616">
        <v>-12</v>
      </c>
      <c r="K1616" t="s">
        <v>11</v>
      </c>
      <c r="M1616" t="s">
        <v>69</v>
      </c>
      <c r="N1616">
        <v>4280038</v>
      </c>
      <c r="O1616" t="s">
        <v>524</v>
      </c>
      <c r="P1616" s="35">
        <v>45198</v>
      </c>
      <c r="Q1616" t="s">
        <v>56</v>
      </c>
      <c r="R1616" s="35">
        <v>45198</v>
      </c>
      <c r="T1616" t="s">
        <v>63</v>
      </c>
      <c r="U1616">
        <v>500</v>
      </c>
      <c r="X1616">
        <v>5</v>
      </c>
      <c r="Y1616" t="s">
        <v>58</v>
      </c>
      <c r="AC1616" t="s">
        <v>59</v>
      </c>
      <c r="AL1616">
        <v>0</v>
      </c>
      <c r="AM1616">
        <v>0</v>
      </c>
    </row>
    <row r="1617" spans="1:39" x14ac:dyDescent="0.3">
      <c r="A1617">
        <v>1563155</v>
      </c>
      <c r="B1617" t="s">
        <v>2220</v>
      </c>
      <c r="C1617" t="s">
        <v>5404</v>
      </c>
      <c r="D1617">
        <v>4539567</v>
      </c>
      <c r="E1617" t="s">
        <v>53</v>
      </c>
      <c r="H1617" s="35">
        <v>40664</v>
      </c>
      <c r="I1617" t="s">
        <v>90</v>
      </c>
      <c r="J1617">
        <v>-13</v>
      </c>
      <c r="K1617" t="s">
        <v>11</v>
      </c>
      <c r="M1617" t="s">
        <v>54</v>
      </c>
      <c r="N1617">
        <v>4450210</v>
      </c>
      <c r="O1617" t="s">
        <v>416</v>
      </c>
      <c r="P1617" s="35">
        <v>45329</v>
      </c>
      <c r="Q1617" t="s">
        <v>56</v>
      </c>
      <c r="R1617" s="35">
        <v>45329</v>
      </c>
      <c r="T1617" t="s">
        <v>63</v>
      </c>
      <c r="U1617">
        <v>500</v>
      </c>
      <c r="X1617">
        <v>5</v>
      </c>
      <c r="Y1617" t="s">
        <v>58</v>
      </c>
      <c r="AC1617" t="s">
        <v>59</v>
      </c>
      <c r="AL1617">
        <v>0</v>
      </c>
      <c r="AM1617">
        <v>0</v>
      </c>
    </row>
    <row r="1618" spans="1:39" x14ac:dyDescent="0.3">
      <c r="A1618">
        <v>1522130</v>
      </c>
      <c r="B1618" t="s">
        <v>2220</v>
      </c>
      <c r="C1618" t="s">
        <v>2221</v>
      </c>
      <c r="D1618">
        <v>3736187</v>
      </c>
      <c r="E1618" t="s">
        <v>53</v>
      </c>
      <c r="H1618" s="35">
        <v>40116</v>
      </c>
      <c r="I1618" t="s">
        <v>102</v>
      </c>
      <c r="J1618">
        <v>-15</v>
      </c>
      <c r="K1618" t="s">
        <v>11</v>
      </c>
      <c r="M1618" t="s">
        <v>67</v>
      </c>
      <c r="N1618">
        <v>4370690</v>
      </c>
      <c r="O1618" t="s">
        <v>576</v>
      </c>
      <c r="P1618" s="35">
        <v>45195</v>
      </c>
      <c r="Q1618" t="s">
        <v>56</v>
      </c>
      <c r="R1618" s="35">
        <v>45195</v>
      </c>
      <c r="T1618" t="s">
        <v>63</v>
      </c>
      <c r="U1618">
        <v>500</v>
      </c>
      <c r="X1618">
        <v>5</v>
      </c>
      <c r="Y1618" t="s">
        <v>58</v>
      </c>
      <c r="AC1618" t="s">
        <v>59</v>
      </c>
      <c r="AL1618">
        <v>0</v>
      </c>
      <c r="AM1618">
        <v>0</v>
      </c>
    </row>
    <row r="1619" spans="1:39" x14ac:dyDescent="0.3">
      <c r="A1619">
        <v>1516213</v>
      </c>
      <c r="B1619" t="s">
        <v>2220</v>
      </c>
      <c r="C1619" t="s">
        <v>436</v>
      </c>
      <c r="D1619">
        <v>4538135</v>
      </c>
      <c r="E1619" t="s">
        <v>70</v>
      </c>
      <c r="H1619" s="35">
        <v>40690</v>
      </c>
      <c r="I1619" t="s">
        <v>90</v>
      </c>
      <c r="J1619">
        <v>-13</v>
      </c>
      <c r="K1619" t="s">
        <v>11</v>
      </c>
      <c r="M1619" t="s">
        <v>54</v>
      </c>
      <c r="N1619">
        <v>4450184</v>
      </c>
      <c r="O1619" t="s">
        <v>275</v>
      </c>
      <c r="P1619" s="35">
        <v>45189</v>
      </c>
      <c r="Q1619" t="s">
        <v>56</v>
      </c>
      <c r="R1619" s="35">
        <v>45189</v>
      </c>
      <c r="T1619" t="s">
        <v>63</v>
      </c>
      <c r="U1619">
        <v>501</v>
      </c>
      <c r="X1619">
        <v>5</v>
      </c>
      <c r="Y1619" t="s">
        <v>58</v>
      </c>
      <c r="AC1619" t="s">
        <v>59</v>
      </c>
      <c r="AL1619">
        <v>0</v>
      </c>
      <c r="AM1619">
        <v>0</v>
      </c>
    </row>
    <row r="1620" spans="1:39" x14ac:dyDescent="0.3">
      <c r="A1620">
        <v>1505785</v>
      </c>
      <c r="B1620" t="s">
        <v>2220</v>
      </c>
      <c r="C1620" t="s">
        <v>436</v>
      </c>
      <c r="D1620">
        <v>4537973</v>
      </c>
      <c r="E1620" t="s">
        <v>70</v>
      </c>
      <c r="H1620" s="35">
        <v>38762</v>
      </c>
      <c r="I1620" t="s">
        <v>94</v>
      </c>
      <c r="J1620">
        <v>-18</v>
      </c>
      <c r="K1620" t="s">
        <v>11</v>
      </c>
      <c r="M1620" t="s">
        <v>54</v>
      </c>
      <c r="N1620">
        <v>4450571</v>
      </c>
      <c r="O1620" t="s">
        <v>332</v>
      </c>
      <c r="P1620" s="35">
        <v>45163</v>
      </c>
      <c r="Q1620" t="s">
        <v>56</v>
      </c>
      <c r="R1620" s="35">
        <v>45163</v>
      </c>
      <c r="T1620" t="s">
        <v>63</v>
      </c>
      <c r="U1620">
        <v>505</v>
      </c>
      <c r="X1620">
        <v>5</v>
      </c>
      <c r="Y1620" t="s">
        <v>58</v>
      </c>
      <c r="AC1620" t="s">
        <v>59</v>
      </c>
      <c r="AL1620">
        <v>0</v>
      </c>
      <c r="AM1620">
        <v>0</v>
      </c>
    </row>
    <row r="1621" spans="1:39" x14ac:dyDescent="0.3">
      <c r="A1621">
        <v>1429341</v>
      </c>
      <c r="B1621" t="s">
        <v>2220</v>
      </c>
      <c r="C1621" t="s">
        <v>2222</v>
      </c>
      <c r="D1621">
        <v>4535320</v>
      </c>
      <c r="E1621" t="s">
        <v>70</v>
      </c>
      <c r="F1621" t="s">
        <v>70</v>
      </c>
      <c r="H1621" s="35">
        <v>39736</v>
      </c>
      <c r="I1621" t="s">
        <v>98</v>
      </c>
      <c r="J1621">
        <v>-16</v>
      </c>
      <c r="K1621" t="s">
        <v>11</v>
      </c>
      <c r="M1621" t="s">
        <v>54</v>
      </c>
      <c r="N1621">
        <v>4450571</v>
      </c>
      <c r="O1621" t="s">
        <v>332</v>
      </c>
      <c r="P1621" s="35">
        <v>45169</v>
      </c>
      <c r="Q1621" t="s">
        <v>56</v>
      </c>
      <c r="R1621" s="35">
        <v>44824</v>
      </c>
      <c r="T1621" t="s">
        <v>63</v>
      </c>
      <c r="U1621">
        <v>673</v>
      </c>
      <c r="X1621">
        <v>6</v>
      </c>
      <c r="Y1621" t="s">
        <v>58</v>
      </c>
      <c r="AB1621" s="35">
        <v>45108</v>
      </c>
      <c r="AC1621" t="s">
        <v>59</v>
      </c>
      <c r="AL1621">
        <v>0</v>
      </c>
      <c r="AM1621">
        <v>0</v>
      </c>
    </row>
    <row r="1622" spans="1:39" x14ac:dyDescent="0.3">
      <c r="A1622">
        <v>1527053</v>
      </c>
      <c r="B1622" t="s">
        <v>2223</v>
      </c>
      <c r="C1622" t="s">
        <v>207</v>
      </c>
      <c r="D1622">
        <v>4538289</v>
      </c>
      <c r="E1622" t="s">
        <v>53</v>
      </c>
      <c r="H1622" s="35">
        <v>42072</v>
      </c>
      <c r="I1622" t="s">
        <v>53</v>
      </c>
      <c r="J1622">
        <v>-9</v>
      </c>
      <c r="K1622" t="s">
        <v>11</v>
      </c>
      <c r="M1622" t="s">
        <v>54</v>
      </c>
      <c r="N1622">
        <v>4450759</v>
      </c>
      <c r="O1622" t="s">
        <v>499</v>
      </c>
      <c r="P1622" s="35">
        <v>45200</v>
      </c>
      <c r="Q1622" t="s">
        <v>56</v>
      </c>
      <c r="R1622" s="35">
        <v>45200</v>
      </c>
      <c r="T1622" t="s">
        <v>63</v>
      </c>
      <c r="U1622">
        <v>500</v>
      </c>
      <c r="X1622">
        <v>5</v>
      </c>
      <c r="Y1622" t="s">
        <v>58</v>
      </c>
      <c r="AC1622" t="s">
        <v>59</v>
      </c>
      <c r="AL1622">
        <v>0</v>
      </c>
      <c r="AM1622">
        <v>0</v>
      </c>
    </row>
    <row r="1623" spans="1:39" x14ac:dyDescent="0.3">
      <c r="A1623">
        <v>1418802</v>
      </c>
      <c r="B1623" t="s">
        <v>2224</v>
      </c>
      <c r="C1623" t="s">
        <v>1459</v>
      </c>
      <c r="D1623">
        <v>3733869</v>
      </c>
      <c r="E1623" t="s">
        <v>70</v>
      </c>
      <c r="F1623" t="s">
        <v>53</v>
      </c>
      <c r="H1623" s="35">
        <v>41387</v>
      </c>
      <c r="I1623" t="s">
        <v>66</v>
      </c>
      <c r="J1623">
        <v>-11</v>
      </c>
      <c r="K1623" t="s">
        <v>6</v>
      </c>
      <c r="M1623" t="s">
        <v>67</v>
      </c>
      <c r="N1623">
        <v>4370167</v>
      </c>
      <c r="O1623" t="s">
        <v>154</v>
      </c>
      <c r="P1623" s="35">
        <v>45182</v>
      </c>
      <c r="Q1623" t="s">
        <v>56</v>
      </c>
      <c r="R1623" s="35">
        <v>44809</v>
      </c>
      <c r="T1623" t="s">
        <v>63</v>
      </c>
      <c r="U1623">
        <v>500</v>
      </c>
      <c r="X1623">
        <v>5</v>
      </c>
      <c r="Y1623" t="s">
        <v>58</v>
      </c>
      <c r="AC1623" t="s">
        <v>59</v>
      </c>
      <c r="AL1623">
        <v>0</v>
      </c>
      <c r="AM1623">
        <v>0</v>
      </c>
    </row>
    <row r="1624" spans="1:39" x14ac:dyDescent="0.3">
      <c r="A1624">
        <v>1549083</v>
      </c>
      <c r="B1624" t="s">
        <v>2225</v>
      </c>
      <c r="C1624" t="s">
        <v>101</v>
      </c>
      <c r="D1624">
        <v>4116102</v>
      </c>
      <c r="E1624" t="s">
        <v>70</v>
      </c>
      <c r="H1624" s="35">
        <v>39671</v>
      </c>
      <c r="I1624" t="s">
        <v>98</v>
      </c>
      <c r="J1624">
        <v>-16</v>
      </c>
      <c r="K1624" t="s">
        <v>11</v>
      </c>
      <c r="M1624" t="s">
        <v>181</v>
      </c>
      <c r="N1624">
        <v>4410612</v>
      </c>
      <c r="O1624" t="s">
        <v>213</v>
      </c>
      <c r="P1624" s="35">
        <v>45252</v>
      </c>
      <c r="Q1624" t="s">
        <v>56</v>
      </c>
      <c r="R1624" s="35">
        <v>45252</v>
      </c>
      <c r="T1624" t="s">
        <v>63</v>
      </c>
      <c r="U1624">
        <v>500</v>
      </c>
      <c r="X1624">
        <v>5</v>
      </c>
      <c r="Y1624" t="s">
        <v>58</v>
      </c>
      <c r="AC1624" t="s">
        <v>59</v>
      </c>
      <c r="AL1624">
        <v>0</v>
      </c>
      <c r="AM1624">
        <v>0</v>
      </c>
    </row>
    <row r="1625" spans="1:39" x14ac:dyDescent="0.3">
      <c r="A1625">
        <v>1555925</v>
      </c>
      <c r="B1625" t="s">
        <v>2226</v>
      </c>
      <c r="C1625" t="s">
        <v>491</v>
      </c>
      <c r="D1625">
        <v>1811474</v>
      </c>
      <c r="E1625" t="s">
        <v>70</v>
      </c>
      <c r="H1625" s="35">
        <v>40275</v>
      </c>
      <c r="I1625" t="s">
        <v>110</v>
      </c>
      <c r="J1625">
        <v>-14</v>
      </c>
      <c r="K1625" t="s">
        <v>11</v>
      </c>
      <c r="M1625" t="s">
        <v>71</v>
      </c>
      <c r="N1625">
        <v>4180041</v>
      </c>
      <c r="O1625" t="s">
        <v>471</v>
      </c>
      <c r="P1625" s="35">
        <v>45280</v>
      </c>
      <c r="Q1625" t="s">
        <v>56</v>
      </c>
      <c r="R1625" s="35">
        <v>45280</v>
      </c>
      <c r="S1625" s="35">
        <v>45239</v>
      </c>
      <c r="T1625" t="s">
        <v>57</v>
      </c>
      <c r="U1625">
        <v>500</v>
      </c>
      <c r="X1625">
        <v>5</v>
      </c>
      <c r="Y1625" t="s">
        <v>58</v>
      </c>
      <c r="AC1625" t="s">
        <v>59</v>
      </c>
      <c r="AL1625">
        <v>0</v>
      </c>
      <c r="AM1625">
        <v>0</v>
      </c>
    </row>
    <row r="1626" spans="1:39" x14ac:dyDescent="0.3">
      <c r="A1626">
        <v>1527692</v>
      </c>
      <c r="B1626" t="s">
        <v>2227</v>
      </c>
      <c r="C1626" t="s">
        <v>628</v>
      </c>
      <c r="D1626">
        <v>3736315</v>
      </c>
      <c r="E1626" t="s">
        <v>70</v>
      </c>
      <c r="H1626" s="35">
        <v>40386</v>
      </c>
      <c r="I1626" t="s">
        <v>110</v>
      </c>
      <c r="J1626">
        <v>-14</v>
      </c>
      <c r="K1626" t="s">
        <v>11</v>
      </c>
      <c r="M1626" t="s">
        <v>67</v>
      </c>
      <c r="N1626">
        <v>4370013</v>
      </c>
      <c r="O1626" t="s">
        <v>761</v>
      </c>
      <c r="P1626" s="35">
        <v>45201</v>
      </c>
      <c r="Q1626" t="s">
        <v>56</v>
      </c>
      <c r="R1626" s="35">
        <v>45201</v>
      </c>
      <c r="T1626" t="s">
        <v>63</v>
      </c>
      <c r="U1626">
        <v>500</v>
      </c>
      <c r="X1626">
        <v>5</v>
      </c>
      <c r="Y1626" t="s">
        <v>58</v>
      </c>
      <c r="AC1626" t="s">
        <v>59</v>
      </c>
      <c r="AL1626">
        <v>0</v>
      </c>
      <c r="AM1626">
        <v>0</v>
      </c>
    </row>
    <row r="1627" spans="1:39" x14ac:dyDescent="0.3">
      <c r="A1627">
        <v>1532882</v>
      </c>
      <c r="B1627" t="s">
        <v>2228</v>
      </c>
      <c r="C1627" t="s">
        <v>1839</v>
      </c>
      <c r="D1627">
        <v>4538347</v>
      </c>
      <c r="E1627" t="s">
        <v>70</v>
      </c>
      <c r="H1627" s="35">
        <v>40308</v>
      </c>
      <c r="I1627" t="s">
        <v>110</v>
      </c>
      <c r="J1627">
        <v>-14</v>
      </c>
      <c r="K1627" t="s">
        <v>11</v>
      </c>
      <c r="M1627" t="s">
        <v>54</v>
      </c>
      <c r="N1627">
        <v>4450192</v>
      </c>
      <c r="O1627" t="s">
        <v>128</v>
      </c>
      <c r="P1627" s="35">
        <v>45207</v>
      </c>
      <c r="Q1627" t="s">
        <v>56</v>
      </c>
      <c r="R1627" s="35">
        <v>45207</v>
      </c>
      <c r="T1627" t="s">
        <v>63</v>
      </c>
      <c r="U1627">
        <v>500</v>
      </c>
      <c r="X1627">
        <v>5</v>
      </c>
      <c r="Y1627" t="s">
        <v>58</v>
      </c>
      <c r="AC1627" t="s">
        <v>59</v>
      </c>
      <c r="AL1627">
        <v>0</v>
      </c>
      <c r="AM1627">
        <v>0</v>
      </c>
    </row>
    <row r="1628" spans="1:39" x14ac:dyDescent="0.3">
      <c r="A1628">
        <v>1326602</v>
      </c>
      <c r="B1628" t="s">
        <v>2229</v>
      </c>
      <c r="C1628" t="s">
        <v>146</v>
      </c>
      <c r="D1628">
        <v>4532071</v>
      </c>
      <c r="E1628" t="s">
        <v>70</v>
      </c>
      <c r="F1628" t="s">
        <v>70</v>
      </c>
      <c r="H1628" s="35">
        <v>39683</v>
      </c>
      <c r="I1628" t="s">
        <v>98</v>
      </c>
      <c r="J1628">
        <v>-16</v>
      </c>
      <c r="K1628" t="s">
        <v>11</v>
      </c>
      <c r="M1628" t="s">
        <v>54</v>
      </c>
      <c r="N1628">
        <v>4450751</v>
      </c>
      <c r="O1628" t="s">
        <v>187</v>
      </c>
      <c r="P1628" s="35">
        <v>45131</v>
      </c>
      <c r="Q1628" t="s">
        <v>56</v>
      </c>
      <c r="R1628" s="35">
        <v>44113</v>
      </c>
      <c r="T1628" t="s">
        <v>63</v>
      </c>
      <c r="U1628">
        <v>500</v>
      </c>
      <c r="X1628">
        <v>5</v>
      </c>
      <c r="Y1628" t="s">
        <v>58</v>
      </c>
      <c r="AC1628" t="s">
        <v>59</v>
      </c>
      <c r="AL1628">
        <v>0</v>
      </c>
      <c r="AM1628">
        <v>0</v>
      </c>
    </row>
    <row r="1629" spans="1:39" x14ac:dyDescent="0.3">
      <c r="A1629">
        <v>1437079</v>
      </c>
      <c r="B1629" t="s">
        <v>2230</v>
      </c>
      <c r="C1629" t="s">
        <v>133</v>
      </c>
      <c r="D1629">
        <v>4115501</v>
      </c>
      <c r="E1629" t="s">
        <v>53</v>
      </c>
      <c r="F1629" t="s">
        <v>53</v>
      </c>
      <c r="H1629" s="35">
        <v>41420</v>
      </c>
      <c r="I1629" t="s">
        <v>66</v>
      </c>
      <c r="J1629">
        <v>-11</v>
      </c>
      <c r="K1629" t="s">
        <v>11</v>
      </c>
      <c r="M1629" t="s">
        <v>181</v>
      </c>
      <c r="N1629">
        <v>4410016</v>
      </c>
      <c r="O1629" t="s">
        <v>793</v>
      </c>
      <c r="P1629" s="35">
        <v>45202</v>
      </c>
      <c r="Q1629" t="s">
        <v>56</v>
      </c>
      <c r="R1629" s="35">
        <v>44832</v>
      </c>
      <c r="S1629" s="35">
        <v>45189</v>
      </c>
      <c r="T1629" t="s">
        <v>57</v>
      </c>
      <c r="U1629">
        <v>500</v>
      </c>
      <c r="X1629">
        <v>5</v>
      </c>
      <c r="Y1629" t="s">
        <v>58</v>
      </c>
      <c r="AC1629" t="s">
        <v>59</v>
      </c>
      <c r="AL1629">
        <v>0</v>
      </c>
      <c r="AM1629">
        <v>0</v>
      </c>
    </row>
    <row r="1630" spans="1:39" x14ac:dyDescent="0.3">
      <c r="A1630">
        <v>1523594</v>
      </c>
      <c r="B1630" t="s">
        <v>2230</v>
      </c>
      <c r="C1630" t="s">
        <v>2231</v>
      </c>
      <c r="D1630">
        <v>3611524</v>
      </c>
      <c r="E1630" t="s">
        <v>76</v>
      </c>
      <c r="H1630" s="35">
        <v>42528</v>
      </c>
      <c r="I1630" t="s">
        <v>53</v>
      </c>
      <c r="J1630">
        <v>-9</v>
      </c>
      <c r="K1630" t="s">
        <v>6</v>
      </c>
      <c r="M1630" t="s">
        <v>77</v>
      </c>
      <c r="N1630">
        <v>4360002</v>
      </c>
      <c r="O1630" t="s">
        <v>78</v>
      </c>
      <c r="P1630" s="35">
        <v>45197</v>
      </c>
      <c r="Q1630" t="s">
        <v>56</v>
      </c>
      <c r="R1630" s="35">
        <v>45197</v>
      </c>
      <c r="T1630" t="s">
        <v>63</v>
      </c>
      <c r="U1630">
        <v>500</v>
      </c>
      <c r="X1630">
        <v>5</v>
      </c>
      <c r="Y1630" t="s">
        <v>58</v>
      </c>
      <c r="AC1630" t="s">
        <v>59</v>
      </c>
      <c r="AL1630">
        <v>0</v>
      </c>
      <c r="AM1630">
        <v>0</v>
      </c>
    </row>
    <row r="1631" spans="1:39" x14ac:dyDescent="0.3">
      <c r="A1631">
        <v>1426897</v>
      </c>
      <c r="B1631" t="s">
        <v>2232</v>
      </c>
      <c r="C1631" t="s">
        <v>1000</v>
      </c>
      <c r="D1631">
        <v>4535293</v>
      </c>
      <c r="E1631" t="s">
        <v>53</v>
      </c>
      <c r="F1631" t="s">
        <v>53</v>
      </c>
      <c r="H1631" s="35">
        <v>42315</v>
      </c>
      <c r="I1631" t="s">
        <v>53</v>
      </c>
      <c r="J1631">
        <v>-9</v>
      </c>
      <c r="K1631" t="s">
        <v>11</v>
      </c>
      <c r="M1631" t="s">
        <v>54</v>
      </c>
      <c r="N1631">
        <v>4450759</v>
      </c>
      <c r="O1631" t="s">
        <v>499</v>
      </c>
      <c r="P1631" s="35">
        <v>45164</v>
      </c>
      <c r="Q1631" t="s">
        <v>56</v>
      </c>
      <c r="R1631" s="35">
        <v>44821</v>
      </c>
      <c r="S1631" s="35">
        <v>45117</v>
      </c>
      <c r="T1631" t="s">
        <v>57</v>
      </c>
      <c r="U1631">
        <v>500</v>
      </c>
      <c r="X1631">
        <v>5</v>
      </c>
      <c r="Y1631" t="s">
        <v>58</v>
      </c>
      <c r="AC1631" t="s">
        <v>59</v>
      </c>
      <c r="AL1631">
        <v>0</v>
      </c>
      <c r="AM1631">
        <v>0</v>
      </c>
    </row>
    <row r="1632" spans="1:39" x14ac:dyDescent="0.3">
      <c r="A1632">
        <v>1548228</v>
      </c>
      <c r="B1632" t="s">
        <v>2233</v>
      </c>
      <c r="C1632" t="s">
        <v>1429</v>
      </c>
      <c r="D1632">
        <v>3736634</v>
      </c>
      <c r="E1632" t="s">
        <v>53</v>
      </c>
      <c r="H1632" s="35">
        <v>41735</v>
      </c>
      <c r="I1632" t="s">
        <v>85</v>
      </c>
      <c r="J1632">
        <v>-10</v>
      </c>
      <c r="K1632" t="s">
        <v>11</v>
      </c>
      <c r="M1632" t="s">
        <v>67</v>
      </c>
      <c r="N1632">
        <v>4370146</v>
      </c>
      <c r="O1632" t="s">
        <v>408</v>
      </c>
      <c r="P1632" s="35">
        <v>45249</v>
      </c>
      <c r="Q1632" t="s">
        <v>56</v>
      </c>
      <c r="R1632" s="35">
        <v>45249</v>
      </c>
      <c r="T1632" t="s">
        <v>63</v>
      </c>
      <c r="U1632">
        <v>500</v>
      </c>
      <c r="X1632">
        <v>5</v>
      </c>
      <c r="Y1632" t="s">
        <v>58</v>
      </c>
      <c r="AC1632" t="s">
        <v>59</v>
      </c>
      <c r="AL1632">
        <v>0</v>
      </c>
      <c r="AM1632">
        <v>0</v>
      </c>
    </row>
    <row r="1633" spans="1:39" x14ac:dyDescent="0.3">
      <c r="A1633">
        <v>1543277</v>
      </c>
      <c r="B1633" t="s">
        <v>2234</v>
      </c>
      <c r="C1633" t="s">
        <v>2235</v>
      </c>
      <c r="D1633">
        <v>3736535</v>
      </c>
      <c r="E1633" t="s">
        <v>53</v>
      </c>
      <c r="H1633" s="35">
        <v>41614</v>
      </c>
      <c r="I1633" t="s">
        <v>66</v>
      </c>
      <c r="J1633">
        <v>-11</v>
      </c>
      <c r="K1633" t="s">
        <v>11</v>
      </c>
      <c r="M1633" t="s">
        <v>67</v>
      </c>
      <c r="N1633">
        <v>4370615</v>
      </c>
      <c r="O1633" t="s">
        <v>864</v>
      </c>
      <c r="P1633" s="35">
        <v>45232</v>
      </c>
      <c r="Q1633" t="s">
        <v>56</v>
      </c>
      <c r="R1633" s="35">
        <v>45232</v>
      </c>
      <c r="T1633" t="s">
        <v>63</v>
      </c>
      <c r="U1633">
        <v>500</v>
      </c>
      <c r="X1633">
        <v>5</v>
      </c>
      <c r="Y1633" t="s">
        <v>58</v>
      </c>
      <c r="AC1633" t="s">
        <v>59</v>
      </c>
      <c r="AL1633">
        <v>0</v>
      </c>
      <c r="AM1633">
        <v>0</v>
      </c>
    </row>
    <row r="1634" spans="1:39" x14ac:dyDescent="0.3">
      <c r="A1634">
        <v>1561580</v>
      </c>
      <c r="B1634" t="s">
        <v>2236</v>
      </c>
      <c r="C1634" t="s">
        <v>251</v>
      </c>
      <c r="D1634">
        <v>4116163</v>
      </c>
      <c r="E1634" t="s">
        <v>53</v>
      </c>
      <c r="H1634" s="35">
        <v>41370</v>
      </c>
      <c r="I1634" t="s">
        <v>66</v>
      </c>
      <c r="J1634">
        <v>-11</v>
      </c>
      <c r="K1634" t="s">
        <v>11</v>
      </c>
      <c r="M1634" t="s">
        <v>181</v>
      </c>
      <c r="N1634">
        <v>4410724</v>
      </c>
      <c r="O1634" t="s">
        <v>265</v>
      </c>
      <c r="P1634" s="35">
        <v>45323</v>
      </c>
      <c r="Q1634" t="s">
        <v>56</v>
      </c>
      <c r="R1634" s="35">
        <v>45323</v>
      </c>
      <c r="T1634" t="s">
        <v>63</v>
      </c>
      <c r="U1634">
        <v>500</v>
      </c>
      <c r="X1634">
        <v>5</v>
      </c>
      <c r="Y1634" t="s">
        <v>58</v>
      </c>
      <c r="AC1634" t="s">
        <v>59</v>
      </c>
      <c r="AL1634">
        <v>0</v>
      </c>
      <c r="AM1634">
        <v>0</v>
      </c>
    </row>
    <row r="1635" spans="1:39" x14ac:dyDescent="0.3">
      <c r="A1635">
        <v>1564009</v>
      </c>
      <c r="B1635" t="s">
        <v>5405</v>
      </c>
      <c r="C1635" t="s">
        <v>5406</v>
      </c>
      <c r="D1635">
        <v>1811533</v>
      </c>
      <c r="E1635" t="s">
        <v>76</v>
      </c>
      <c r="H1635" s="35">
        <v>41836</v>
      </c>
      <c r="I1635" t="s">
        <v>85</v>
      </c>
      <c r="J1635">
        <v>-10</v>
      </c>
      <c r="K1635" t="s">
        <v>11</v>
      </c>
      <c r="M1635" t="s">
        <v>71</v>
      </c>
      <c r="N1635">
        <v>4180696</v>
      </c>
      <c r="O1635" t="s">
        <v>137</v>
      </c>
      <c r="P1635" s="35">
        <v>45336</v>
      </c>
      <c r="Q1635" t="s">
        <v>56</v>
      </c>
      <c r="R1635" s="35">
        <v>45336</v>
      </c>
      <c r="T1635" t="s">
        <v>63</v>
      </c>
      <c r="U1635">
        <v>500</v>
      </c>
      <c r="X1635">
        <v>5</v>
      </c>
      <c r="Y1635" t="s">
        <v>58</v>
      </c>
      <c r="AC1635" t="s">
        <v>59</v>
      </c>
      <c r="AL1635">
        <v>0</v>
      </c>
      <c r="AM1635">
        <v>0</v>
      </c>
    </row>
    <row r="1636" spans="1:39" x14ac:dyDescent="0.3">
      <c r="A1636">
        <v>1342985</v>
      </c>
      <c r="B1636" t="s">
        <v>2237</v>
      </c>
      <c r="C1636" t="s">
        <v>925</v>
      </c>
      <c r="D1636">
        <v>4114839</v>
      </c>
      <c r="E1636" t="s">
        <v>70</v>
      </c>
      <c r="F1636" t="s">
        <v>53</v>
      </c>
      <c r="H1636" s="35">
        <v>41327</v>
      </c>
      <c r="I1636" t="s">
        <v>66</v>
      </c>
      <c r="J1636">
        <v>-11</v>
      </c>
      <c r="K1636" t="s">
        <v>6</v>
      </c>
      <c r="M1636" t="s">
        <v>181</v>
      </c>
      <c r="N1636">
        <v>4410065</v>
      </c>
      <c r="O1636" t="s">
        <v>272</v>
      </c>
      <c r="P1636" s="35">
        <v>45198</v>
      </c>
      <c r="Q1636" t="s">
        <v>56</v>
      </c>
      <c r="R1636" s="35">
        <v>44456</v>
      </c>
      <c r="T1636" t="s">
        <v>63</v>
      </c>
      <c r="U1636">
        <v>500</v>
      </c>
      <c r="X1636">
        <v>5</v>
      </c>
      <c r="Y1636" t="s">
        <v>58</v>
      </c>
      <c r="AC1636" t="s">
        <v>59</v>
      </c>
      <c r="AL1636">
        <v>0</v>
      </c>
      <c r="AM1636">
        <v>0</v>
      </c>
    </row>
    <row r="1637" spans="1:39" x14ac:dyDescent="0.3">
      <c r="A1637">
        <v>1232281</v>
      </c>
      <c r="B1637" t="s">
        <v>2237</v>
      </c>
      <c r="C1637" t="s">
        <v>432</v>
      </c>
      <c r="D1637">
        <v>4113902</v>
      </c>
      <c r="E1637" t="s">
        <v>53</v>
      </c>
      <c r="F1637" t="s">
        <v>53</v>
      </c>
      <c r="H1637" s="35">
        <v>39725</v>
      </c>
      <c r="I1637" t="s">
        <v>98</v>
      </c>
      <c r="J1637">
        <v>-16</v>
      </c>
      <c r="K1637" t="s">
        <v>11</v>
      </c>
      <c r="M1637" t="s">
        <v>181</v>
      </c>
      <c r="N1637">
        <v>4410065</v>
      </c>
      <c r="O1637" t="s">
        <v>272</v>
      </c>
      <c r="P1637" s="35">
        <v>45199</v>
      </c>
      <c r="Q1637" t="s">
        <v>56</v>
      </c>
      <c r="R1637" s="35">
        <v>43377</v>
      </c>
      <c r="T1637" t="s">
        <v>63</v>
      </c>
      <c r="U1637">
        <v>500</v>
      </c>
      <c r="X1637">
        <v>5</v>
      </c>
      <c r="Y1637" t="s">
        <v>58</v>
      </c>
      <c r="AC1637" t="s">
        <v>59</v>
      </c>
      <c r="AL1637">
        <v>0</v>
      </c>
      <c r="AM1637">
        <v>0</v>
      </c>
    </row>
    <row r="1638" spans="1:39" x14ac:dyDescent="0.3">
      <c r="A1638">
        <v>1512586</v>
      </c>
      <c r="B1638" t="s">
        <v>2238</v>
      </c>
      <c r="C1638" t="s">
        <v>192</v>
      </c>
      <c r="D1638">
        <v>3611312</v>
      </c>
      <c r="E1638" t="s">
        <v>53</v>
      </c>
      <c r="H1638" s="35">
        <v>40722</v>
      </c>
      <c r="I1638" t="s">
        <v>90</v>
      </c>
      <c r="J1638">
        <v>-13</v>
      </c>
      <c r="K1638" t="s">
        <v>11</v>
      </c>
      <c r="M1638" t="s">
        <v>77</v>
      </c>
      <c r="N1638">
        <v>4360729</v>
      </c>
      <c r="O1638" t="s">
        <v>319</v>
      </c>
      <c r="P1638" s="35">
        <v>45184</v>
      </c>
      <c r="Q1638" t="s">
        <v>56</v>
      </c>
      <c r="R1638" s="35">
        <v>45184</v>
      </c>
      <c r="T1638" t="s">
        <v>63</v>
      </c>
      <c r="U1638">
        <v>500</v>
      </c>
      <c r="X1638">
        <v>5</v>
      </c>
      <c r="Y1638" t="s">
        <v>58</v>
      </c>
      <c r="AC1638" t="s">
        <v>59</v>
      </c>
      <c r="AL1638">
        <v>0</v>
      </c>
      <c r="AM1638">
        <v>0</v>
      </c>
    </row>
    <row r="1639" spans="1:39" x14ac:dyDescent="0.3">
      <c r="A1639">
        <v>1330486</v>
      </c>
      <c r="B1639" t="s">
        <v>2238</v>
      </c>
      <c r="C1639" t="s">
        <v>331</v>
      </c>
      <c r="D1639">
        <v>3732590</v>
      </c>
      <c r="E1639" t="s">
        <v>53</v>
      </c>
      <c r="F1639" t="s">
        <v>53</v>
      </c>
      <c r="H1639" s="35">
        <v>40546</v>
      </c>
      <c r="I1639" t="s">
        <v>90</v>
      </c>
      <c r="J1639">
        <v>-13</v>
      </c>
      <c r="K1639" t="s">
        <v>11</v>
      </c>
      <c r="M1639" t="s">
        <v>67</v>
      </c>
      <c r="N1639">
        <v>4370002</v>
      </c>
      <c r="O1639" t="s">
        <v>68</v>
      </c>
      <c r="P1639" s="35">
        <v>45177</v>
      </c>
      <c r="Q1639" t="s">
        <v>56</v>
      </c>
      <c r="R1639" s="35">
        <v>44133</v>
      </c>
      <c r="T1639" t="s">
        <v>63</v>
      </c>
      <c r="U1639">
        <v>500</v>
      </c>
      <c r="X1639">
        <v>5</v>
      </c>
      <c r="Y1639" t="s">
        <v>58</v>
      </c>
      <c r="AC1639" t="s">
        <v>59</v>
      </c>
      <c r="AL1639">
        <v>0</v>
      </c>
      <c r="AM1639">
        <v>0</v>
      </c>
    </row>
    <row r="1640" spans="1:39" x14ac:dyDescent="0.3">
      <c r="A1640">
        <v>1512588</v>
      </c>
      <c r="B1640" t="s">
        <v>2238</v>
      </c>
      <c r="C1640" t="s">
        <v>127</v>
      </c>
      <c r="D1640">
        <v>3611313</v>
      </c>
      <c r="E1640" t="s">
        <v>53</v>
      </c>
      <c r="H1640" s="35">
        <v>40722</v>
      </c>
      <c r="I1640" t="s">
        <v>90</v>
      </c>
      <c r="J1640">
        <v>-13</v>
      </c>
      <c r="K1640" t="s">
        <v>11</v>
      </c>
      <c r="M1640" t="s">
        <v>77</v>
      </c>
      <c r="N1640">
        <v>4360729</v>
      </c>
      <c r="O1640" t="s">
        <v>319</v>
      </c>
      <c r="P1640" s="35">
        <v>45184</v>
      </c>
      <c r="Q1640" t="s">
        <v>56</v>
      </c>
      <c r="R1640" s="35">
        <v>45184</v>
      </c>
      <c r="T1640" t="s">
        <v>63</v>
      </c>
      <c r="U1640">
        <v>500</v>
      </c>
      <c r="X1640">
        <v>5</v>
      </c>
      <c r="Y1640" t="s">
        <v>58</v>
      </c>
      <c r="AC1640" t="s">
        <v>59</v>
      </c>
      <c r="AL1640">
        <v>0</v>
      </c>
      <c r="AM1640">
        <v>0</v>
      </c>
    </row>
    <row r="1641" spans="1:39" x14ac:dyDescent="0.3">
      <c r="A1641">
        <v>1399699</v>
      </c>
      <c r="B1641" t="s">
        <v>2239</v>
      </c>
      <c r="C1641" t="s">
        <v>202</v>
      </c>
      <c r="D1641">
        <v>4533148</v>
      </c>
      <c r="E1641" t="s">
        <v>53</v>
      </c>
      <c r="H1641" s="35">
        <v>41983</v>
      </c>
      <c r="I1641" t="s">
        <v>85</v>
      </c>
      <c r="J1641">
        <v>-10</v>
      </c>
      <c r="K1641" t="s">
        <v>11</v>
      </c>
      <c r="M1641" t="s">
        <v>54</v>
      </c>
      <c r="N1641">
        <v>4450410</v>
      </c>
      <c r="O1641" t="s">
        <v>81</v>
      </c>
      <c r="P1641" s="35">
        <v>45181</v>
      </c>
      <c r="Q1641" t="s">
        <v>56</v>
      </c>
      <c r="R1641" s="35">
        <v>44677</v>
      </c>
      <c r="T1641" t="s">
        <v>63</v>
      </c>
      <c r="U1641">
        <v>500</v>
      </c>
      <c r="X1641">
        <v>5</v>
      </c>
      <c r="Y1641" t="s">
        <v>58</v>
      </c>
      <c r="AC1641" t="s">
        <v>59</v>
      </c>
      <c r="AL1641">
        <v>0</v>
      </c>
      <c r="AM1641">
        <v>0</v>
      </c>
    </row>
    <row r="1642" spans="1:39" x14ac:dyDescent="0.3">
      <c r="A1642">
        <v>1356273</v>
      </c>
      <c r="B1642" t="s">
        <v>2239</v>
      </c>
      <c r="C1642" t="s">
        <v>780</v>
      </c>
      <c r="D1642">
        <v>3733072</v>
      </c>
      <c r="E1642" t="s">
        <v>53</v>
      </c>
      <c r="F1642" t="s">
        <v>53</v>
      </c>
      <c r="H1642" s="35">
        <v>41602</v>
      </c>
      <c r="I1642" t="s">
        <v>66</v>
      </c>
      <c r="J1642">
        <v>-11</v>
      </c>
      <c r="K1642" t="s">
        <v>11</v>
      </c>
      <c r="M1642" t="s">
        <v>67</v>
      </c>
      <c r="N1642">
        <v>4370167</v>
      </c>
      <c r="O1642" t="s">
        <v>154</v>
      </c>
      <c r="P1642" s="35">
        <v>45189</v>
      </c>
      <c r="Q1642" t="s">
        <v>56</v>
      </c>
      <c r="R1642" s="35">
        <v>44471</v>
      </c>
      <c r="T1642" t="s">
        <v>63</v>
      </c>
      <c r="U1642">
        <v>500</v>
      </c>
      <c r="X1642">
        <v>5</v>
      </c>
      <c r="Y1642" t="s">
        <v>58</v>
      </c>
      <c r="AC1642" t="s">
        <v>59</v>
      </c>
      <c r="AL1642">
        <v>1</v>
      </c>
      <c r="AM1642">
        <v>0</v>
      </c>
    </row>
    <row r="1643" spans="1:39" x14ac:dyDescent="0.3">
      <c r="A1643">
        <v>1536006</v>
      </c>
      <c r="B1643" t="s">
        <v>2239</v>
      </c>
      <c r="C1643" t="s">
        <v>984</v>
      </c>
      <c r="D1643">
        <v>4116030</v>
      </c>
      <c r="E1643" t="s">
        <v>70</v>
      </c>
      <c r="H1643" s="35">
        <v>42121</v>
      </c>
      <c r="I1643" t="s">
        <v>53</v>
      </c>
      <c r="J1643">
        <v>-9</v>
      </c>
      <c r="K1643" t="s">
        <v>11</v>
      </c>
      <c r="M1643" t="s">
        <v>181</v>
      </c>
      <c r="N1643">
        <v>4410696</v>
      </c>
      <c r="O1643" t="s">
        <v>227</v>
      </c>
      <c r="P1643" s="35">
        <v>45211</v>
      </c>
      <c r="Q1643" t="s">
        <v>56</v>
      </c>
      <c r="R1643" s="35">
        <v>45211</v>
      </c>
      <c r="S1643" s="35">
        <v>45183</v>
      </c>
      <c r="T1643" t="s">
        <v>57</v>
      </c>
      <c r="U1643">
        <v>500</v>
      </c>
      <c r="X1643">
        <v>5</v>
      </c>
      <c r="Y1643" t="s">
        <v>58</v>
      </c>
      <c r="AC1643" t="s">
        <v>59</v>
      </c>
      <c r="AL1643">
        <v>0</v>
      </c>
      <c r="AM1643">
        <v>0</v>
      </c>
    </row>
    <row r="1644" spans="1:39" x14ac:dyDescent="0.3">
      <c r="A1644">
        <v>1533717</v>
      </c>
      <c r="B1644" t="s">
        <v>2240</v>
      </c>
      <c r="C1644" t="s">
        <v>342</v>
      </c>
      <c r="D1644">
        <v>3736409</v>
      </c>
      <c r="E1644" t="s">
        <v>53</v>
      </c>
      <c r="H1644" s="35">
        <v>40751</v>
      </c>
      <c r="I1644" t="s">
        <v>90</v>
      </c>
      <c r="J1644">
        <v>-13</v>
      </c>
      <c r="K1644" t="s">
        <v>11</v>
      </c>
      <c r="M1644" t="s">
        <v>67</v>
      </c>
      <c r="N1644">
        <v>4370349</v>
      </c>
      <c r="O1644" t="s">
        <v>220</v>
      </c>
      <c r="P1644" s="35">
        <v>45209</v>
      </c>
      <c r="Q1644" t="s">
        <v>56</v>
      </c>
      <c r="R1644" s="35">
        <v>45209</v>
      </c>
      <c r="T1644" t="s">
        <v>63</v>
      </c>
      <c r="U1644">
        <v>500</v>
      </c>
      <c r="X1644">
        <v>5</v>
      </c>
      <c r="Y1644" t="s">
        <v>58</v>
      </c>
      <c r="AC1644" t="s">
        <v>59</v>
      </c>
      <c r="AL1644">
        <v>0</v>
      </c>
      <c r="AM1644">
        <v>0</v>
      </c>
    </row>
    <row r="1645" spans="1:39" x14ac:dyDescent="0.3">
      <c r="A1645">
        <v>1533713</v>
      </c>
      <c r="B1645" t="s">
        <v>2240</v>
      </c>
      <c r="C1645" t="s">
        <v>101</v>
      </c>
      <c r="D1645">
        <v>3736408</v>
      </c>
      <c r="E1645" t="s">
        <v>53</v>
      </c>
      <c r="H1645" s="35">
        <v>42223</v>
      </c>
      <c r="I1645" t="s">
        <v>53</v>
      </c>
      <c r="J1645">
        <v>-9</v>
      </c>
      <c r="K1645" t="s">
        <v>11</v>
      </c>
      <c r="M1645" t="s">
        <v>67</v>
      </c>
      <c r="N1645">
        <v>4370349</v>
      </c>
      <c r="O1645" t="s">
        <v>220</v>
      </c>
      <c r="P1645" s="35">
        <v>45209</v>
      </c>
      <c r="Q1645" t="s">
        <v>56</v>
      </c>
      <c r="R1645" s="35">
        <v>45209</v>
      </c>
      <c r="T1645" t="s">
        <v>63</v>
      </c>
      <c r="U1645">
        <v>500</v>
      </c>
      <c r="X1645">
        <v>5</v>
      </c>
      <c r="Y1645" t="s">
        <v>58</v>
      </c>
      <c r="AC1645" t="s">
        <v>59</v>
      </c>
      <c r="AL1645">
        <v>0</v>
      </c>
      <c r="AM1645">
        <v>0</v>
      </c>
    </row>
    <row r="1646" spans="1:39" x14ac:dyDescent="0.3">
      <c r="A1646">
        <v>1522292</v>
      </c>
      <c r="B1646" t="s">
        <v>2241</v>
      </c>
      <c r="C1646" t="s">
        <v>2242</v>
      </c>
      <c r="D1646">
        <v>3611487</v>
      </c>
      <c r="E1646" t="s">
        <v>76</v>
      </c>
      <c r="H1646" s="35">
        <v>41294</v>
      </c>
      <c r="I1646" t="s">
        <v>66</v>
      </c>
      <c r="J1646">
        <v>-11</v>
      </c>
      <c r="K1646" t="s">
        <v>6</v>
      </c>
      <c r="M1646" t="s">
        <v>77</v>
      </c>
      <c r="N1646">
        <v>4360002</v>
      </c>
      <c r="O1646" t="s">
        <v>78</v>
      </c>
      <c r="P1646" s="35">
        <v>45196</v>
      </c>
      <c r="Q1646" t="s">
        <v>56</v>
      </c>
      <c r="R1646" s="35">
        <v>45196</v>
      </c>
      <c r="T1646" t="s">
        <v>63</v>
      </c>
      <c r="U1646">
        <v>500</v>
      </c>
      <c r="X1646">
        <v>5</v>
      </c>
      <c r="Y1646" t="s">
        <v>58</v>
      </c>
      <c r="AC1646" t="s">
        <v>59</v>
      </c>
      <c r="AL1646">
        <v>0</v>
      </c>
      <c r="AM1646">
        <v>0</v>
      </c>
    </row>
    <row r="1647" spans="1:39" x14ac:dyDescent="0.3">
      <c r="A1647">
        <v>1396536</v>
      </c>
      <c r="B1647" t="s">
        <v>2241</v>
      </c>
      <c r="C1647" t="s">
        <v>606</v>
      </c>
      <c r="D1647">
        <v>4533102</v>
      </c>
      <c r="E1647" t="s">
        <v>53</v>
      </c>
      <c r="F1647" t="s">
        <v>53</v>
      </c>
      <c r="H1647" s="35">
        <v>43063</v>
      </c>
      <c r="I1647" t="s">
        <v>53</v>
      </c>
      <c r="J1647">
        <v>-9</v>
      </c>
      <c r="K1647" t="s">
        <v>11</v>
      </c>
      <c r="M1647" t="s">
        <v>54</v>
      </c>
      <c r="N1647">
        <v>4450410</v>
      </c>
      <c r="O1647" t="s">
        <v>81</v>
      </c>
      <c r="P1647" s="35">
        <v>45183</v>
      </c>
      <c r="Q1647" t="s">
        <v>56</v>
      </c>
      <c r="R1647" s="35">
        <v>44642</v>
      </c>
      <c r="T1647" t="s">
        <v>63</v>
      </c>
      <c r="U1647">
        <v>500</v>
      </c>
      <c r="X1647">
        <v>5</v>
      </c>
      <c r="Y1647" t="s">
        <v>58</v>
      </c>
      <c r="AC1647" t="s">
        <v>59</v>
      </c>
      <c r="AL1647">
        <v>0</v>
      </c>
      <c r="AM1647">
        <v>0</v>
      </c>
    </row>
    <row r="1648" spans="1:39" x14ac:dyDescent="0.3">
      <c r="A1648">
        <v>1243259</v>
      </c>
      <c r="B1648" t="s">
        <v>2241</v>
      </c>
      <c r="C1648" t="s">
        <v>699</v>
      </c>
      <c r="D1648">
        <v>4530234</v>
      </c>
      <c r="E1648" t="s">
        <v>70</v>
      </c>
      <c r="F1648" t="s">
        <v>70</v>
      </c>
      <c r="H1648" s="35">
        <v>40476</v>
      </c>
      <c r="I1648" t="s">
        <v>110</v>
      </c>
      <c r="J1648">
        <v>-14</v>
      </c>
      <c r="K1648" t="s">
        <v>11</v>
      </c>
      <c r="M1648" t="s">
        <v>54</v>
      </c>
      <c r="N1648">
        <v>4450410</v>
      </c>
      <c r="O1648" t="s">
        <v>81</v>
      </c>
      <c r="P1648" s="35">
        <v>45183</v>
      </c>
      <c r="Q1648" t="s">
        <v>56</v>
      </c>
      <c r="R1648" s="35">
        <v>43411</v>
      </c>
      <c r="T1648" t="s">
        <v>63</v>
      </c>
      <c r="U1648">
        <v>535</v>
      </c>
      <c r="X1648">
        <v>5</v>
      </c>
      <c r="Y1648" t="s">
        <v>58</v>
      </c>
      <c r="AC1648" t="s">
        <v>59</v>
      </c>
      <c r="AL1648">
        <v>0</v>
      </c>
      <c r="AM1648">
        <v>0</v>
      </c>
    </row>
    <row r="1649" spans="1:39" x14ac:dyDescent="0.3">
      <c r="A1649">
        <v>1515540</v>
      </c>
      <c r="B1649" t="s">
        <v>2243</v>
      </c>
      <c r="C1649" t="s">
        <v>458</v>
      </c>
      <c r="D1649">
        <v>4538118</v>
      </c>
      <c r="E1649" t="s">
        <v>53</v>
      </c>
      <c r="H1649" s="35">
        <v>40434</v>
      </c>
      <c r="I1649" t="s">
        <v>110</v>
      </c>
      <c r="J1649">
        <v>-14</v>
      </c>
      <c r="K1649" t="s">
        <v>11</v>
      </c>
      <c r="M1649" t="s">
        <v>54</v>
      </c>
      <c r="N1649">
        <v>4450702</v>
      </c>
      <c r="O1649" t="s">
        <v>298</v>
      </c>
      <c r="P1649" s="35">
        <v>45188</v>
      </c>
      <c r="Q1649" t="s">
        <v>56</v>
      </c>
      <c r="R1649" s="35">
        <v>45188</v>
      </c>
      <c r="S1649" s="35">
        <v>45180</v>
      </c>
      <c r="T1649" t="s">
        <v>57</v>
      </c>
      <c r="U1649">
        <v>500</v>
      </c>
      <c r="X1649">
        <v>5</v>
      </c>
      <c r="Y1649" t="s">
        <v>58</v>
      </c>
      <c r="AC1649" t="s">
        <v>59</v>
      </c>
      <c r="AL1649">
        <v>0</v>
      </c>
      <c r="AM1649">
        <v>0</v>
      </c>
    </row>
    <row r="1650" spans="1:39" x14ac:dyDescent="0.3">
      <c r="A1650">
        <v>1532753</v>
      </c>
      <c r="B1650" t="s">
        <v>2244</v>
      </c>
      <c r="C1650" t="s">
        <v>361</v>
      </c>
      <c r="D1650">
        <v>3736379</v>
      </c>
      <c r="E1650" t="s">
        <v>53</v>
      </c>
      <c r="H1650" s="35">
        <v>42275</v>
      </c>
      <c r="I1650" t="s">
        <v>53</v>
      </c>
      <c r="J1650">
        <v>-9</v>
      </c>
      <c r="K1650" t="s">
        <v>11</v>
      </c>
      <c r="M1650" t="s">
        <v>67</v>
      </c>
      <c r="N1650">
        <v>4370349</v>
      </c>
      <c r="O1650" t="s">
        <v>220</v>
      </c>
      <c r="P1650" s="35">
        <v>45207</v>
      </c>
      <c r="Q1650" t="s">
        <v>56</v>
      </c>
      <c r="R1650" s="35">
        <v>45207</v>
      </c>
      <c r="T1650" t="s">
        <v>63</v>
      </c>
      <c r="U1650">
        <v>500</v>
      </c>
      <c r="X1650">
        <v>5</v>
      </c>
      <c r="Y1650" t="s">
        <v>58</v>
      </c>
      <c r="AC1650" t="s">
        <v>59</v>
      </c>
      <c r="AL1650">
        <v>0</v>
      </c>
      <c r="AM1650">
        <v>0</v>
      </c>
    </row>
    <row r="1651" spans="1:39" x14ac:dyDescent="0.3">
      <c r="A1651">
        <v>1009581</v>
      </c>
      <c r="B1651" t="s">
        <v>2245</v>
      </c>
      <c r="C1651" t="s">
        <v>235</v>
      </c>
      <c r="D1651">
        <v>3726053</v>
      </c>
      <c r="E1651" t="s">
        <v>70</v>
      </c>
      <c r="F1651" t="s">
        <v>70</v>
      </c>
      <c r="H1651" s="35">
        <v>39336</v>
      </c>
      <c r="I1651" t="s">
        <v>125</v>
      </c>
      <c r="J1651">
        <v>-17</v>
      </c>
      <c r="K1651" t="s">
        <v>11</v>
      </c>
      <c r="M1651" t="s">
        <v>67</v>
      </c>
      <c r="N1651">
        <v>4370694</v>
      </c>
      <c r="O1651" t="s">
        <v>103</v>
      </c>
      <c r="P1651" s="35">
        <v>45188</v>
      </c>
      <c r="Q1651" t="s">
        <v>56</v>
      </c>
      <c r="R1651" s="35">
        <v>41895</v>
      </c>
      <c r="S1651" s="35">
        <v>45168</v>
      </c>
      <c r="T1651" t="s">
        <v>57</v>
      </c>
      <c r="U1651">
        <v>1446</v>
      </c>
      <c r="X1651">
        <v>14</v>
      </c>
      <c r="Y1651" t="s">
        <v>58</v>
      </c>
      <c r="AC1651" t="s">
        <v>59</v>
      </c>
      <c r="AL1651">
        <v>0</v>
      </c>
      <c r="AM1651">
        <v>0</v>
      </c>
    </row>
    <row r="1652" spans="1:39" x14ac:dyDescent="0.3">
      <c r="A1652">
        <v>1375664</v>
      </c>
      <c r="B1652" t="s">
        <v>2245</v>
      </c>
      <c r="C1652" t="s">
        <v>101</v>
      </c>
      <c r="D1652">
        <v>4532816</v>
      </c>
      <c r="E1652" t="s">
        <v>70</v>
      </c>
      <c r="F1652" t="s">
        <v>70</v>
      </c>
      <c r="H1652" s="35">
        <v>40373</v>
      </c>
      <c r="I1652" t="s">
        <v>110</v>
      </c>
      <c r="J1652">
        <v>-14</v>
      </c>
      <c r="K1652" t="s">
        <v>11</v>
      </c>
      <c r="M1652" t="s">
        <v>54</v>
      </c>
      <c r="N1652">
        <v>4450751</v>
      </c>
      <c r="O1652" t="s">
        <v>187</v>
      </c>
      <c r="P1652" s="35">
        <v>45190</v>
      </c>
      <c r="Q1652" t="s">
        <v>56</v>
      </c>
      <c r="R1652" s="35">
        <v>44517</v>
      </c>
      <c r="T1652" t="s">
        <v>63</v>
      </c>
      <c r="U1652">
        <v>505</v>
      </c>
      <c r="X1652">
        <v>5</v>
      </c>
      <c r="Y1652" t="s">
        <v>58</v>
      </c>
      <c r="AC1652" t="s">
        <v>59</v>
      </c>
      <c r="AL1652">
        <v>0</v>
      </c>
      <c r="AM1652">
        <v>0</v>
      </c>
    </row>
    <row r="1653" spans="1:39" x14ac:dyDescent="0.3">
      <c r="A1653">
        <v>1343646</v>
      </c>
      <c r="B1653" t="s">
        <v>2246</v>
      </c>
      <c r="C1653" t="s">
        <v>2247</v>
      </c>
      <c r="D1653">
        <v>369183</v>
      </c>
      <c r="E1653" t="s">
        <v>70</v>
      </c>
      <c r="F1653" t="s">
        <v>70</v>
      </c>
      <c r="H1653" s="35">
        <v>39989</v>
      </c>
      <c r="I1653" t="s">
        <v>102</v>
      </c>
      <c r="J1653">
        <v>-15</v>
      </c>
      <c r="K1653" t="s">
        <v>11</v>
      </c>
      <c r="M1653" t="s">
        <v>77</v>
      </c>
      <c r="N1653">
        <v>4360002</v>
      </c>
      <c r="O1653" t="s">
        <v>78</v>
      </c>
      <c r="P1653" s="35">
        <v>45189</v>
      </c>
      <c r="Q1653" t="s">
        <v>56</v>
      </c>
      <c r="R1653" s="35">
        <v>44458</v>
      </c>
      <c r="T1653" t="s">
        <v>63</v>
      </c>
      <c r="U1653">
        <v>589</v>
      </c>
      <c r="X1653">
        <v>5</v>
      </c>
      <c r="Y1653" t="s">
        <v>58</v>
      </c>
      <c r="AC1653" t="s">
        <v>339</v>
      </c>
      <c r="AL1653">
        <v>0</v>
      </c>
      <c r="AM1653">
        <v>0</v>
      </c>
    </row>
    <row r="1654" spans="1:39" x14ac:dyDescent="0.3">
      <c r="A1654">
        <v>1213407</v>
      </c>
      <c r="B1654" t="s">
        <v>2248</v>
      </c>
      <c r="C1654" t="s">
        <v>235</v>
      </c>
      <c r="D1654">
        <v>4529799</v>
      </c>
      <c r="E1654" t="s">
        <v>53</v>
      </c>
      <c r="F1654" t="s">
        <v>53</v>
      </c>
      <c r="H1654" s="35">
        <v>40651</v>
      </c>
      <c r="I1654" t="s">
        <v>90</v>
      </c>
      <c r="J1654">
        <v>-13</v>
      </c>
      <c r="K1654" t="s">
        <v>11</v>
      </c>
      <c r="M1654" t="s">
        <v>54</v>
      </c>
      <c r="N1654">
        <v>4450773</v>
      </c>
      <c r="O1654" t="s">
        <v>397</v>
      </c>
      <c r="P1654" s="35">
        <v>45190</v>
      </c>
      <c r="Q1654" t="s">
        <v>56</v>
      </c>
      <c r="R1654" s="35">
        <v>43265</v>
      </c>
      <c r="T1654" t="s">
        <v>63</v>
      </c>
      <c r="U1654">
        <v>500</v>
      </c>
      <c r="X1654">
        <v>5</v>
      </c>
      <c r="Y1654" t="s">
        <v>58</v>
      </c>
      <c r="AC1654" t="s">
        <v>59</v>
      </c>
      <c r="AL1654">
        <v>0</v>
      </c>
      <c r="AM1654">
        <v>0</v>
      </c>
    </row>
    <row r="1655" spans="1:39" x14ac:dyDescent="0.3">
      <c r="A1655">
        <v>1332547</v>
      </c>
      <c r="B1655" t="s">
        <v>2248</v>
      </c>
      <c r="C1655" t="s">
        <v>274</v>
      </c>
      <c r="D1655">
        <v>2815922</v>
      </c>
      <c r="E1655" t="s">
        <v>70</v>
      </c>
      <c r="F1655" t="s">
        <v>70</v>
      </c>
      <c r="H1655" s="35">
        <v>41633</v>
      </c>
      <c r="I1655" t="s">
        <v>66</v>
      </c>
      <c r="J1655">
        <v>-11</v>
      </c>
      <c r="K1655" t="s">
        <v>11</v>
      </c>
      <c r="M1655" t="s">
        <v>69</v>
      </c>
      <c r="N1655">
        <v>4280121</v>
      </c>
      <c r="O1655" t="s">
        <v>286</v>
      </c>
      <c r="P1655" s="35">
        <v>45196</v>
      </c>
      <c r="Q1655" t="s">
        <v>56</v>
      </c>
      <c r="R1655" s="35">
        <v>44218</v>
      </c>
      <c r="T1655" t="s">
        <v>63</v>
      </c>
      <c r="U1655">
        <v>626</v>
      </c>
      <c r="X1655">
        <v>6</v>
      </c>
      <c r="Y1655" t="s">
        <v>58</v>
      </c>
      <c r="AC1655" t="s">
        <v>59</v>
      </c>
      <c r="AL1655">
        <v>0</v>
      </c>
      <c r="AM1655">
        <v>0</v>
      </c>
    </row>
    <row r="1656" spans="1:39" x14ac:dyDescent="0.3">
      <c r="A1656">
        <v>1526506</v>
      </c>
      <c r="B1656" t="s">
        <v>2248</v>
      </c>
      <c r="C1656" t="s">
        <v>207</v>
      </c>
      <c r="D1656">
        <v>3736245</v>
      </c>
      <c r="E1656" t="s">
        <v>70</v>
      </c>
      <c r="H1656" s="35">
        <v>40205</v>
      </c>
      <c r="I1656" t="s">
        <v>110</v>
      </c>
      <c r="J1656">
        <v>-14</v>
      </c>
      <c r="K1656" t="s">
        <v>11</v>
      </c>
      <c r="M1656" t="s">
        <v>67</v>
      </c>
      <c r="N1656">
        <v>4370033</v>
      </c>
      <c r="O1656" t="s">
        <v>122</v>
      </c>
      <c r="P1656" s="35">
        <v>45308</v>
      </c>
      <c r="Q1656" t="s">
        <v>56</v>
      </c>
      <c r="R1656" s="35">
        <v>45199</v>
      </c>
      <c r="S1656" s="35">
        <v>45173</v>
      </c>
      <c r="T1656" t="s">
        <v>57</v>
      </c>
      <c r="U1656">
        <v>500</v>
      </c>
      <c r="X1656">
        <v>5</v>
      </c>
      <c r="Y1656" t="s">
        <v>58</v>
      </c>
      <c r="AC1656" t="s">
        <v>59</v>
      </c>
      <c r="AL1656">
        <v>0</v>
      </c>
      <c r="AM1656">
        <v>0</v>
      </c>
    </row>
    <row r="1657" spans="1:39" x14ac:dyDescent="0.3">
      <c r="A1657">
        <v>1363199</v>
      </c>
      <c r="B1657" t="s">
        <v>2248</v>
      </c>
      <c r="C1657" t="s">
        <v>269</v>
      </c>
      <c r="D1657">
        <v>2816140</v>
      </c>
      <c r="E1657" t="s">
        <v>53</v>
      </c>
      <c r="F1657" t="s">
        <v>53</v>
      </c>
      <c r="H1657" s="35">
        <v>39654</v>
      </c>
      <c r="I1657" t="s">
        <v>98</v>
      </c>
      <c r="J1657">
        <v>-16</v>
      </c>
      <c r="K1657" t="s">
        <v>11</v>
      </c>
      <c r="M1657" t="s">
        <v>69</v>
      </c>
      <c r="N1657">
        <v>4280322</v>
      </c>
      <c r="O1657" t="s">
        <v>324</v>
      </c>
      <c r="P1657" s="35">
        <v>45208</v>
      </c>
      <c r="Q1657" t="s">
        <v>56</v>
      </c>
      <c r="R1657" s="35">
        <v>44482</v>
      </c>
      <c r="T1657" t="s">
        <v>63</v>
      </c>
      <c r="U1657">
        <v>500</v>
      </c>
      <c r="X1657">
        <v>5</v>
      </c>
      <c r="Y1657" t="s">
        <v>58</v>
      </c>
      <c r="AC1657" t="s">
        <v>59</v>
      </c>
      <c r="AL1657">
        <v>0</v>
      </c>
      <c r="AM1657">
        <v>0</v>
      </c>
    </row>
    <row r="1658" spans="1:39" x14ac:dyDescent="0.3">
      <c r="A1658">
        <v>1510167</v>
      </c>
      <c r="B1658" t="s">
        <v>2250</v>
      </c>
      <c r="C1658" t="s">
        <v>189</v>
      </c>
      <c r="D1658">
        <v>4538043</v>
      </c>
      <c r="E1658" t="s">
        <v>70</v>
      </c>
      <c r="H1658" s="35">
        <v>39842</v>
      </c>
      <c r="I1658" t="s">
        <v>102</v>
      </c>
      <c r="J1658">
        <v>-15</v>
      </c>
      <c r="K1658" t="s">
        <v>11</v>
      </c>
      <c r="M1658" t="s">
        <v>54</v>
      </c>
      <c r="N1658">
        <v>4450772</v>
      </c>
      <c r="O1658" t="s">
        <v>926</v>
      </c>
      <c r="P1658" s="35">
        <v>45181</v>
      </c>
      <c r="Q1658" t="s">
        <v>56</v>
      </c>
      <c r="R1658" s="35">
        <v>45181</v>
      </c>
      <c r="T1658" t="s">
        <v>63</v>
      </c>
      <c r="U1658">
        <v>512</v>
      </c>
      <c r="X1658">
        <v>5</v>
      </c>
      <c r="Y1658" t="s">
        <v>58</v>
      </c>
      <c r="AC1658" t="s">
        <v>59</v>
      </c>
      <c r="AL1658">
        <v>0</v>
      </c>
      <c r="AM1658">
        <v>0</v>
      </c>
    </row>
    <row r="1659" spans="1:39" x14ac:dyDescent="0.3">
      <c r="A1659">
        <v>1426896</v>
      </c>
      <c r="B1659" t="s">
        <v>2251</v>
      </c>
      <c r="C1659" t="s">
        <v>883</v>
      </c>
      <c r="D1659">
        <v>4535292</v>
      </c>
      <c r="E1659" t="s">
        <v>53</v>
      </c>
      <c r="F1659" t="s">
        <v>53</v>
      </c>
      <c r="H1659" s="35">
        <v>40345</v>
      </c>
      <c r="I1659" t="s">
        <v>110</v>
      </c>
      <c r="J1659">
        <v>-14</v>
      </c>
      <c r="K1659" t="s">
        <v>11</v>
      </c>
      <c r="M1659" t="s">
        <v>54</v>
      </c>
      <c r="N1659">
        <v>4450759</v>
      </c>
      <c r="O1659" t="s">
        <v>499</v>
      </c>
      <c r="P1659" s="35">
        <v>45192</v>
      </c>
      <c r="Q1659" t="s">
        <v>56</v>
      </c>
      <c r="R1659" s="35">
        <v>44821</v>
      </c>
      <c r="T1659" t="s">
        <v>63</v>
      </c>
      <c r="U1659">
        <v>500</v>
      </c>
      <c r="X1659">
        <v>5</v>
      </c>
      <c r="Y1659" t="s">
        <v>58</v>
      </c>
      <c r="AC1659" t="s">
        <v>59</v>
      </c>
      <c r="AL1659">
        <v>0</v>
      </c>
      <c r="AM1659">
        <v>0</v>
      </c>
    </row>
    <row r="1660" spans="1:39" x14ac:dyDescent="0.3">
      <c r="A1660">
        <v>1506661</v>
      </c>
      <c r="B1660" t="s">
        <v>2252</v>
      </c>
      <c r="C1660" t="s">
        <v>2253</v>
      </c>
      <c r="D1660">
        <v>4537979</v>
      </c>
      <c r="E1660" t="s">
        <v>53</v>
      </c>
      <c r="H1660" s="35">
        <v>42538</v>
      </c>
      <c r="I1660" t="s">
        <v>53</v>
      </c>
      <c r="J1660">
        <v>-9</v>
      </c>
      <c r="K1660" t="s">
        <v>11</v>
      </c>
      <c r="M1660" t="s">
        <v>54</v>
      </c>
      <c r="N1660">
        <v>4450759</v>
      </c>
      <c r="O1660" t="s">
        <v>499</v>
      </c>
      <c r="P1660" s="35">
        <v>45171</v>
      </c>
      <c r="Q1660" t="s">
        <v>56</v>
      </c>
      <c r="R1660" s="35">
        <v>45171</v>
      </c>
      <c r="T1660" t="s">
        <v>63</v>
      </c>
      <c r="U1660">
        <v>500</v>
      </c>
      <c r="X1660">
        <v>5</v>
      </c>
      <c r="Y1660" t="s">
        <v>58</v>
      </c>
      <c r="AC1660" t="s">
        <v>59</v>
      </c>
      <c r="AL1660">
        <v>0</v>
      </c>
      <c r="AM1660">
        <v>0</v>
      </c>
    </row>
    <row r="1661" spans="1:39" x14ac:dyDescent="0.3">
      <c r="A1661">
        <v>1537789</v>
      </c>
      <c r="B1661" t="s">
        <v>2254</v>
      </c>
      <c r="C1661" t="s">
        <v>2255</v>
      </c>
      <c r="D1661">
        <v>4116039</v>
      </c>
      <c r="E1661" t="s">
        <v>53</v>
      </c>
      <c r="H1661" s="35">
        <v>42055</v>
      </c>
      <c r="I1661" t="s">
        <v>53</v>
      </c>
      <c r="J1661">
        <v>-9</v>
      </c>
      <c r="K1661" t="s">
        <v>6</v>
      </c>
      <c r="M1661" t="s">
        <v>181</v>
      </c>
      <c r="N1661">
        <v>4410017</v>
      </c>
      <c r="O1661" t="s">
        <v>300</v>
      </c>
      <c r="P1661" s="35">
        <v>45215</v>
      </c>
      <c r="Q1661" t="s">
        <v>56</v>
      </c>
      <c r="R1661" s="35">
        <v>45215</v>
      </c>
      <c r="T1661" t="s">
        <v>63</v>
      </c>
      <c r="U1661">
        <v>500</v>
      </c>
      <c r="X1661">
        <v>5</v>
      </c>
      <c r="Y1661" t="s">
        <v>58</v>
      </c>
      <c r="AC1661" t="s">
        <v>59</v>
      </c>
      <c r="AL1661">
        <v>0</v>
      </c>
      <c r="AM1661">
        <v>0</v>
      </c>
    </row>
    <row r="1662" spans="1:39" x14ac:dyDescent="0.3">
      <c r="A1662">
        <v>1525386</v>
      </c>
      <c r="B1662" t="s">
        <v>2256</v>
      </c>
      <c r="C1662" t="s">
        <v>881</v>
      </c>
      <c r="D1662">
        <v>2816893</v>
      </c>
      <c r="E1662" t="s">
        <v>70</v>
      </c>
      <c r="H1662" s="35">
        <v>41663</v>
      </c>
      <c r="I1662" t="s">
        <v>85</v>
      </c>
      <c r="J1662">
        <v>-10</v>
      </c>
      <c r="K1662" t="s">
        <v>11</v>
      </c>
      <c r="M1662" t="s">
        <v>69</v>
      </c>
      <c r="N1662">
        <v>4280038</v>
      </c>
      <c r="O1662" t="s">
        <v>524</v>
      </c>
      <c r="P1662" s="35">
        <v>45198</v>
      </c>
      <c r="Q1662" t="s">
        <v>56</v>
      </c>
      <c r="R1662" s="35">
        <v>45198</v>
      </c>
      <c r="S1662" s="35">
        <v>45189</v>
      </c>
      <c r="T1662" t="s">
        <v>57</v>
      </c>
      <c r="U1662">
        <v>500</v>
      </c>
      <c r="X1662">
        <v>5</v>
      </c>
      <c r="Y1662" t="s">
        <v>58</v>
      </c>
      <c r="AC1662" t="s">
        <v>59</v>
      </c>
      <c r="AL1662">
        <v>0</v>
      </c>
      <c r="AM1662">
        <v>0</v>
      </c>
    </row>
    <row r="1663" spans="1:39" x14ac:dyDescent="0.3">
      <c r="A1663">
        <v>1503160</v>
      </c>
      <c r="B1663" t="s">
        <v>2257</v>
      </c>
      <c r="C1663" t="s">
        <v>259</v>
      </c>
      <c r="D1663">
        <v>3735708</v>
      </c>
      <c r="E1663" t="s">
        <v>53</v>
      </c>
      <c r="F1663" t="s">
        <v>76</v>
      </c>
      <c r="H1663" s="35">
        <v>41628</v>
      </c>
      <c r="I1663" t="s">
        <v>66</v>
      </c>
      <c r="J1663">
        <v>-11</v>
      </c>
      <c r="K1663" t="s">
        <v>11</v>
      </c>
      <c r="M1663" t="s">
        <v>67</v>
      </c>
      <c r="N1663">
        <v>4370002</v>
      </c>
      <c r="O1663" t="s">
        <v>68</v>
      </c>
      <c r="P1663" s="35">
        <v>45235</v>
      </c>
      <c r="Q1663" t="s">
        <v>56</v>
      </c>
      <c r="R1663" s="35">
        <v>45107</v>
      </c>
      <c r="T1663" t="s">
        <v>63</v>
      </c>
      <c r="U1663">
        <v>500</v>
      </c>
      <c r="X1663">
        <v>5</v>
      </c>
      <c r="Y1663" t="s">
        <v>58</v>
      </c>
      <c r="AC1663" t="s">
        <v>59</v>
      </c>
      <c r="AL1663">
        <v>0</v>
      </c>
      <c r="AM1663">
        <v>0</v>
      </c>
    </row>
    <row r="1664" spans="1:39" x14ac:dyDescent="0.3">
      <c r="A1664">
        <v>1317048</v>
      </c>
      <c r="B1664" t="s">
        <v>2258</v>
      </c>
      <c r="C1664" t="s">
        <v>259</v>
      </c>
      <c r="D1664">
        <v>4114522</v>
      </c>
      <c r="E1664" t="s">
        <v>53</v>
      </c>
      <c r="F1664" t="s">
        <v>70</v>
      </c>
      <c r="H1664" s="35">
        <v>40038</v>
      </c>
      <c r="I1664" t="s">
        <v>102</v>
      </c>
      <c r="J1664">
        <v>-15</v>
      </c>
      <c r="K1664" t="s">
        <v>11</v>
      </c>
      <c r="M1664" t="s">
        <v>181</v>
      </c>
      <c r="N1664">
        <v>4410466</v>
      </c>
      <c r="O1664" t="s">
        <v>236</v>
      </c>
      <c r="P1664" s="35">
        <v>45176</v>
      </c>
      <c r="Q1664" t="s">
        <v>56</v>
      </c>
      <c r="R1664" s="35">
        <v>44089</v>
      </c>
      <c r="T1664" t="s">
        <v>63</v>
      </c>
      <c r="U1664">
        <v>500</v>
      </c>
      <c r="X1664">
        <v>5</v>
      </c>
      <c r="Y1664" t="s">
        <v>58</v>
      </c>
      <c r="AC1664" t="s">
        <v>59</v>
      </c>
      <c r="AL1664">
        <v>0</v>
      </c>
      <c r="AM1664">
        <v>0</v>
      </c>
    </row>
    <row r="1665" spans="1:39" x14ac:dyDescent="0.3">
      <c r="A1665">
        <v>1549486</v>
      </c>
      <c r="B1665" t="s">
        <v>2259</v>
      </c>
      <c r="C1665" t="s">
        <v>235</v>
      </c>
      <c r="D1665">
        <v>3736654</v>
      </c>
      <c r="E1665" t="s">
        <v>53</v>
      </c>
      <c r="H1665" s="35">
        <v>42589</v>
      </c>
      <c r="I1665" t="s">
        <v>53</v>
      </c>
      <c r="J1665">
        <v>-9</v>
      </c>
      <c r="K1665" t="s">
        <v>11</v>
      </c>
      <c r="M1665" t="s">
        <v>67</v>
      </c>
      <c r="N1665">
        <v>4370102</v>
      </c>
      <c r="O1665" t="s">
        <v>498</v>
      </c>
      <c r="P1665" s="35">
        <v>45254</v>
      </c>
      <c r="Q1665" t="s">
        <v>56</v>
      </c>
      <c r="R1665" s="35">
        <v>45254</v>
      </c>
      <c r="S1665" s="35">
        <v>45222</v>
      </c>
      <c r="T1665" t="s">
        <v>57</v>
      </c>
      <c r="U1665">
        <v>500</v>
      </c>
      <c r="X1665">
        <v>5</v>
      </c>
      <c r="Y1665" t="s">
        <v>58</v>
      </c>
      <c r="AC1665" t="s">
        <v>59</v>
      </c>
      <c r="AL1665">
        <v>0</v>
      </c>
      <c r="AM1665">
        <v>0</v>
      </c>
    </row>
    <row r="1666" spans="1:39" x14ac:dyDescent="0.3">
      <c r="A1666">
        <v>1564394</v>
      </c>
      <c r="B1666" t="s">
        <v>2260</v>
      </c>
      <c r="C1666" t="s">
        <v>709</v>
      </c>
      <c r="D1666">
        <v>3736823</v>
      </c>
      <c r="E1666" t="s">
        <v>53</v>
      </c>
      <c r="H1666" s="35">
        <v>40823</v>
      </c>
      <c r="I1666" t="s">
        <v>90</v>
      </c>
      <c r="J1666">
        <v>-13</v>
      </c>
      <c r="K1666" t="s">
        <v>11</v>
      </c>
      <c r="M1666" t="s">
        <v>67</v>
      </c>
      <c r="N1666">
        <v>4370349</v>
      </c>
      <c r="O1666" t="s">
        <v>220</v>
      </c>
      <c r="P1666" s="35">
        <v>45337</v>
      </c>
      <c r="Q1666" t="s">
        <v>56</v>
      </c>
      <c r="R1666" s="35">
        <v>45337</v>
      </c>
      <c r="T1666" t="s">
        <v>63</v>
      </c>
      <c r="U1666">
        <v>500</v>
      </c>
      <c r="X1666">
        <v>5</v>
      </c>
      <c r="Y1666" t="s">
        <v>58</v>
      </c>
      <c r="AC1666" t="s">
        <v>59</v>
      </c>
      <c r="AL1666">
        <v>0</v>
      </c>
      <c r="AM1666">
        <v>0</v>
      </c>
    </row>
    <row r="1667" spans="1:39" x14ac:dyDescent="0.3">
      <c r="A1667">
        <v>1525552</v>
      </c>
      <c r="B1667" t="s">
        <v>2261</v>
      </c>
      <c r="C1667" t="s">
        <v>780</v>
      </c>
      <c r="D1667">
        <v>3736237</v>
      </c>
      <c r="E1667" t="s">
        <v>53</v>
      </c>
      <c r="H1667" s="35">
        <v>40857</v>
      </c>
      <c r="I1667" t="s">
        <v>90</v>
      </c>
      <c r="J1667">
        <v>-13</v>
      </c>
      <c r="K1667" t="s">
        <v>11</v>
      </c>
      <c r="M1667" t="s">
        <v>67</v>
      </c>
      <c r="N1667">
        <v>4370731</v>
      </c>
      <c r="O1667" t="s">
        <v>646</v>
      </c>
      <c r="P1667" s="35">
        <v>45198</v>
      </c>
      <c r="Q1667" t="s">
        <v>56</v>
      </c>
      <c r="R1667" s="35">
        <v>45198</v>
      </c>
      <c r="S1667" s="35">
        <v>45195</v>
      </c>
      <c r="T1667" t="s">
        <v>57</v>
      </c>
      <c r="U1667">
        <v>500</v>
      </c>
      <c r="X1667">
        <v>5</v>
      </c>
      <c r="Y1667" t="s">
        <v>58</v>
      </c>
      <c r="AC1667" t="s">
        <v>59</v>
      </c>
      <c r="AL1667">
        <v>0</v>
      </c>
      <c r="AM1667">
        <v>0</v>
      </c>
    </row>
    <row r="1668" spans="1:39" x14ac:dyDescent="0.3">
      <c r="A1668">
        <v>1546064</v>
      </c>
      <c r="B1668" t="s">
        <v>2262</v>
      </c>
      <c r="C1668" t="s">
        <v>2263</v>
      </c>
      <c r="D1668">
        <v>3736597</v>
      </c>
      <c r="E1668" t="s">
        <v>76</v>
      </c>
      <c r="H1668" s="35">
        <v>41971</v>
      </c>
      <c r="I1668" t="s">
        <v>85</v>
      </c>
      <c r="J1668">
        <v>-10</v>
      </c>
      <c r="K1668" t="s">
        <v>6</v>
      </c>
      <c r="M1668" t="s">
        <v>67</v>
      </c>
      <c r="N1668">
        <v>4370002</v>
      </c>
      <c r="O1668" t="s">
        <v>68</v>
      </c>
      <c r="P1668" s="35">
        <v>45243</v>
      </c>
      <c r="Q1668" t="s">
        <v>56</v>
      </c>
      <c r="R1668" s="35">
        <v>45243</v>
      </c>
      <c r="T1668" t="s">
        <v>63</v>
      </c>
      <c r="U1668">
        <v>500</v>
      </c>
      <c r="X1668">
        <v>5</v>
      </c>
      <c r="Y1668" t="s">
        <v>58</v>
      </c>
      <c r="AC1668" t="s">
        <v>59</v>
      </c>
      <c r="AL1668">
        <v>0</v>
      </c>
      <c r="AM1668">
        <v>0</v>
      </c>
    </row>
    <row r="1669" spans="1:39" x14ac:dyDescent="0.3">
      <c r="A1669">
        <v>1524663</v>
      </c>
      <c r="B1669" t="s">
        <v>2264</v>
      </c>
      <c r="C1669" t="s">
        <v>486</v>
      </c>
      <c r="D1669">
        <v>4538266</v>
      </c>
      <c r="E1669" t="s">
        <v>53</v>
      </c>
      <c r="H1669" s="35">
        <v>41318</v>
      </c>
      <c r="I1669" t="s">
        <v>66</v>
      </c>
      <c r="J1669">
        <v>-11</v>
      </c>
      <c r="K1669" t="s">
        <v>11</v>
      </c>
      <c r="M1669" t="s">
        <v>54</v>
      </c>
      <c r="N1669">
        <v>4450773</v>
      </c>
      <c r="O1669" t="s">
        <v>397</v>
      </c>
      <c r="P1669" s="35">
        <v>45197</v>
      </c>
      <c r="Q1669" t="s">
        <v>56</v>
      </c>
      <c r="R1669" s="35">
        <v>45197</v>
      </c>
      <c r="T1669" t="s">
        <v>63</v>
      </c>
      <c r="U1669">
        <v>500</v>
      </c>
      <c r="X1669">
        <v>5</v>
      </c>
      <c r="Y1669" t="s">
        <v>58</v>
      </c>
      <c r="AC1669" t="s">
        <v>59</v>
      </c>
      <c r="AL1669">
        <v>0</v>
      </c>
      <c r="AM1669">
        <v>0</v>
      </c>
    </row>
    <row r="1670" spans="1:39" x14ac:dyDescent="0.3">
      <c r="A1670">
        <v>1243751</v>
      </c>
      <c r="B1670" t="s">
        <v>2265</v>
      </c>
      <c r="C1670" t="s">
        <v>342</v>
      </c>
      <c r="D1670">
        <v>3730708</v>
      </c>
      <c r="E1670" t="s">
        <v>53</v>
      </c>
      <c r="H1670" s="35">
        <v>40855</v>
      </c>
      <c r="I1670" t="s">
        <v>90</v>
      </c>
      <c r="J1670">
        <v>-13</v>
      </c>
      <c r="K1670" t="s">
        <v>11</v>
      </c>
      <c r="M1670" t="s">
        <v>67</v>
      </c>
      <c r="N1670">
        <v>4370349</v>
      </c>
      <c r="O1670" t="s">
        <v>220</v>
      </c>
      <c r="P1670" s="35">
        <v>45174</v>
      </c>
      <c r="Q1670" t="s">
        <v>56</v>
      </c>
      <c r="R1670" s="35">
        <v>43413</v>
      </c>
      <c r="S1670" s="35">
        <v>45154</v>
      </c>
      <c r="T1670" t="s">
        <v>57</v>
      </c>
      <c r="U1670">
        <v>500</v>
      </c>
      <c r="X1670">
        <v>5</v>
      </c>
      <c r="Y1670" t="s">
        <v>58</v>
      </c>
      <c r="AC1670" t="s">
        <v>59</v>
      </c>
      <c r="AL1670">
        <v>0</v>
      </c>
      <c r="AM1670">
        <v>0</v>
      </c>
    </row>
    <row r="1671" spans="1:39" x14ac:dyDescent="0.3">
      <c r="A1671">
        <v>962059</v>
      </c>
      <c r="B1671" t="s">
        <v>2266</v>
      </c>
      <c r="C1671" t="s">
        <v>2267</v>
      </c>
      <c r="D1671">
        <v>367448</v>
      </c>
      <c r="E1671" t="s">
        <v>70</v>
      </c>
      <c r="F1671" t="s">
        <v>70</v>
      </c>
      <c r="H1671" s="35">
        <v>38720</v>
      </c>
      <c r="I1671" t="s">
        <v>94</v>
      </c>
      <c r="J1671">
        <v>-18</v>
      </c>
      <c r="K1671" t="s">
        <v>11</v>
      </c>
      <c r="M1671" t="s">
        <v>77</v>
      </c>
      <c r="N1671">
        <v>4360454</v>
      </c>
      <c r="O1671" t="s">
        <v>163</v>
      </c>
      <c r="P1671" s="35">
        <v>45184</v>
      </c>
      <c r="Q1671" t="s">
        <v>56</v>
      </c>
      <c r="R1671" s="35">
        <v>41544</v>
      </c>
      <c r="T1671" t="s">
        <v>63</v>
      </c>
      <c r="U1671">
        <v>2023</v>
      </c>
      <c r="X1671">
        <v>20</v>
      </c>
      <c r="Y1671" t="s">
        <v>58</v>
      </c>
      <c r="AB1671" s="35">
        <v>44378</v>
      </c>
      <c r="AC1671" t="s">
        <v>59</v>
      </c>
      <c r="AL1671">
        <v>0</v>
      </c>
      <c r="AM1671">
        <v>0</v>
      </c>
    </row>
    <row r="1672" spans="1:39" x14ac:dyDescent="0.3">
      <c r="A1672">
        <v>1444860</v>
      </c>
      <c r="B1672" t="s">
        <v>2268</v>
      </c>
      <c r="C1672" t="s">
        <v>2269</v>
      </c>
      <c r="D1672">
        <v>4535531</v>
      </c>
      <c r="E1672" t="s">
        <v>53</v>
      </c>
      <c r="F1672" t="s">
        <v>53</v>
      </c>
      <c r="H1672" s="35">
        <v>40571</v>
      </c>
      <c r="I1672" t="s">
        <v>90</v>
      </c>
      <c r="J1672">
        <v>-13</v>
      </c>
      <c r="K1672" t="s">
        <v>6</v>
      </c>
      <c r="M1672" t="s">
        <v>54</v>
      </c>
      <c r="N1672">
        <v>4450026</v>
      </c>
      <c r="O1672" t="s">
        <v>62</v>
      </c>
      <c r="P1672" s="35">
        <v>45197</v>
      </c>
      <c r="Q1672" t="s">
        <v>56</v>
      </c>
      <c r="R1672" s="35">
        <v>44841</v>
      </c>
      <c r="T1672" t="s">
        <v>63</v>
      </c>
      <c r="U1672">
        <v>500</v>
      </c>
      <c r="X1672">
        <v>5</v>
      </c>
      <c r="Y1672" t="s">
        <v>58</v>
      </c>
      <c r="AC1672" t="s">
        <v>59</v>
      </c>
      <c r="AL1672">
        <v>0</v>
      </c>
      <c r="AM1672">
        <v>0</v>
      </c>
    </row>
    <row r="1673" spans="1:39" x14ac:dyDescent="0.3">
      <c r="A1673">
        <v>1443654</v>
      </c>
      <c r="B1673" t="s">
        <v>2270</v>
      </c>
      <c r="C1673" t="s">
        <v>2271</v>
      </c>
      <c r="D1673">
        <v>4535513</v>
      </c>
      <c r="E1673" t="s">
        <v>53</v>
      </c>
      <c r="F1673" t="s">
        <v>53</v>
      </c>
      <c r="H1673" s="35">
        <v>39674</v>
      </c>
      <c r="I1673" t="s">
        <v>98</v>
      </c>
      <c r="J1673">
        <v>-16</v>
      </c>
      <c r="K1673" t="s">
        <v>11</v>
      </c>
      <c r="M1673" t="s">
        <v>54</v>
      </c>
      <c r="N1673">
        <v>4450026</v>
      </c>
      <c r="O1673" t="s">
        <v>62</v>
      </c>
      <c r="P1673" s="35">
        <v>45256</v>
      </c>
      <c r="Q1673" t="s">
        <v>56</v>
      </c>
      <c r="R1673" s="35">
        <v>44840</v>
      </c>
      <c r="T1673" t="s">
        <v>63</v>
      </c>
      <c r="U1673">
        <v>500</v>
      </c>
      <c r="X1673">
        <v>5</v>
      </c>
      <c r="Y1673" t="s">
        <v>58</v>
      </c>
      <c r="AC1673" t="s">
        <v>59</v>
      </c>
      <c r="AL1673">
        <v>0</v>
      </c>
      <c r="AM1673">
        <v>0</v>
      </c>
    </row>
    <row r="1674" spans="1:39" x14ac:dyDescent="0.3">
      <c r="A1674">
        <v>1521585</v>
      </c>
      <c r="B1674" t="s">
        <v>2272</v>
      </c>
      <c r="C1674" t="s">
        <v>2150</v>
      </c>
      <c r="D1674">
        <v>3611357</v>
      </c>
      <c r="E1674" t="s">
        <v>76</v>
      </c>
      <c r="H1674" s="35">
        <v>42030</v>
      </c>
      <c r="I1674" t="s">
        <v>53</v>
      </c>
      <c r="J1674">
        <v>-9</v>
      </c>
      <c r="K1674" t="s">
        <v>11</v>
      </c>
      <c r="M1674" t="s">
        <v>77</v>
      </c>
      <c r="N1674">
        <v>4360002</v>
      </c>
      <c r="O1674" t="s">
        <v>78</v>
      </c>
      <c r="P1674" s="35">
        <v>45195</v>
      </c>
      <c r="Q1674" t="s">
        <v>56</v>
      </c>
      <c r="R1674" s="35">
        <v>45195</v>
      </c>
      <c r="T1674" t="s">
        <v>63</v>
      </c>
      <c r="U1674">
        <v>500</v>
      </c>
      <c r="X1674">
        <v>5</v>
      </c>
      <c r="Y1674" t="s">
        <v>58</v>
      </c>
      <c r="AC1674" t="s">
        <v>59</v>
      </c>
      <c r="AL1674">
        <v>0</v>
      </c>
      <c r="AM1674">
        <v>0</v>
      </c>
    </row>
    <row r="1675" spans="1:39" x14ac:dyDescent="0.3">
      <c r="A1675">
        <v>1523616</v>
      </c>
      <c r="B1675" t="s">
        <v>2272</v>
      </c>
      <c r="C1675" t="s">
        <v>1247</v>
      </c>
      <c r="D1675">
        <v>3611539</v>
      </c>
      <c r="E1675" t="s">
        <v>76</v>
      </c>
      <c r="H1675" s="35">
        <v>42879</v>
      </c>
      <c r="I1675" t="s">
        <v>53</v>
      </c>
      <c r="J1675">
        <v>-9</v>
      </c>
      <c r="K1675" t="s">
        <v>6</v>
      </c>
      <c r="M1675" t="s">
        <v>77</v>
      </c>
      <c r="N1675">
        <v>4360002</v>
      </c>
      <c r="O1675" t="s">
        <v>78</v>
      </c>
      <c r="P1675" s="35">
        <v>45197</v>
      </c>
      <c r="Q1675" t="s">
        <v>56</v>
      </c>
      <c r="R1675" s="35">
        <v>45197</v>
      </c>
      <c r="T1675" t="s">
        <v>63</v>
      </c>
      <c r="U1675">
        <v>500</v>
      </c>
      <c r="X1675">
        <v>5</v>
      </c>
      <c r="Y1675" t="s">
        <v>58</v>
      </c>
      <c r="AC1675" t="s">
        <v>59</v>
      </c>
      <c r="AL1675">
        <v>0</v>
      </c>
      <c r="AM1675">
        <v>0</v>
      </c>
    </row>
    <row r="1676" spans="1:39" x14ac:dyDescent="0.3">
      <c r="A1676">
        <v>1464405</v>
      </c>
      <c r="B1676" t="s">
        <v>2273</v>
      </c>
      <c r="C1676" t="s">
        <v>1152</v>
      </c>
      <c r="D1676">
        <v>3610302</v>
      </c>
      <c r="E1676" t="s">
        <v>53</v>
      </c>
      <c r="F1676" t="s">
        <v>53</v>
      </c>
      <c r="H1676" s="35">
        <v>40924</v>
      </c>
      <c r="I1676" t="s">
        <v>143</v>
      </c>
      <c r="J1676">
        <v>-12</v>
      </c>
      <c r="K1676" t="s">
        <v>11</v>
      </c>
      <c r="M1676" t="s">
        <v>77</v>
      </c>
      <c r="N1676">
        <v>4360009</v>
      </c>
      <c r="O1676" t="s">
        <v>642</v>
      </c>
      <c r="P1676" s="35">
        <v>45203</v>
      </c>
      <c r="Q1676" t="s">
        <v>56</v>
      </c>
      <c r="R1676" s="35">
        <v>44902</v>
      </c>
      <c r="T1676" t="s">
        <v>63</v>
      </c>
      <c r="U1676">
        <v>500</v>
      </c>
      <c r="X1676">
        <v>5</v>
      </c>
      <c r="Y1676" t="s">
        <v>58</v>
      </c>
      <c r="AC1676" t="s">
        <v>59</v>
      </c>
      <c r="AL1676">
        <v>0</v>
      </c>
      <c r="AM1676">
        <v>0</v>
      </c>
    </row>
    <row r="1677" spans="1:39" x14ac:dyDescent="0.3">
      <c r="A1677">
        <v>1449624</v>
      </c>
      <c r="B1677" t="s">
        <v>2274</v>
      </c>
      <c r="C1677" t="s">
        <v>909</v>
      </c>
      <c r="D1677">
        <v>4115607</v>
      </c>
      <c r="E1677" t="s">
        <v>70</v>
      </c>
      <c r="F1677" t="s">
        <v>53</v>
      </c>
      <c r="H1677" s="35">
        <v>40207</v>
      </c>
      <c r="I1677" t="s">
        <v>110</v>
      </c>
      <c r="J1677">
        <v>-14</v>
      </c>
      <c r="K1677" t="s">
        <v>11</v>
      </c>
      <c r="M1677" t="s">
        <v>181</v>
      </c>
      <c r="N1677">
        <v>4410015</v>
      </c>
      <c r="O1677" t="s">
        <v>267</v>
      </c>
      <c r="P1677" s="35">
        <v>45201</v>
      </c>
      <c r="Q1677" t="s">
        <v>56</v>
      </c>
      <c r="R1677" s="35">
        <v>44849</v>
      </c>
      <c r="T1677" t="s">
        <v>63</v>
      </c>
      <c r="U1677">
        <v>538</v>
      </c>
      <c r="X1677">
        <v>5</v>
      </c>
      <c r="Y1677" t="s">
        <v>58</v>
      </c>
      <c r="AC1677" t="s">
        <v>59</v>
      </c>
      <c r="AL1677">
        <v>0</v>
      </c>
      <c r="AM1677">
        <v>0</v>
      </c>
    </row>
    <row r="1678" spans="1:39" x14ac:dyDescent="0.3">
      <c r="A1678">
        <v>1540545</v>
      </c>
      <c r="B1678" t="s">
        <v>2275</v>
      </c>
      <c r="C1678" t="s">
        <v>2276</v>
      </c>
      <c r="D1678">
        <v>3736505</v>
      </c>
      <c r="E1678" t="s">
        <v>53</v>
      </c>
      <c r="H1678" s="35">
        <v>40294</v>
      </c>
      <c r="I1678" t="s">
        <v>110</v>
      </c>
      <c r="J1678">
        <v>-14</v>
      </c>
      <c r="K1678" t="s">
        <v>11</v>
      </c>
      <c r="M1678" t="s">
        <v>67</v>
      </c>
      <c r="N1678">
        <v>4370002</v>
      </c>
      <c r="O1678" t="s">
        <v>68</v>
      </c>
      <c r="P1678" s="35">
        <v>45220</v>
      </c>
      <c r="Q1678" t="s">
        <v>56</v>
      </c>
      <c r="R1678" s="35">
        <v>45220</v>
      </c>
      <c r="T1678" t="s">
        <v>63</v>
      </c>
      <c r="U1678">
        <v>500</v>
      </c>
      <c r="X1678">
        <v>5</v>
      </c>
      <c r="Y1678" t="s">
        <v>58</v>
      </c>
      <c r="AC1678" t="s">
        <v>59</v>
      </c>
      <c r="AL1678">
        <v>0</v>
      </c>
      <c r="AM1678">
        <v>0</v>
      </c>
    </row>
    <row r="1679" spans="1:39" x14ac:dyDescent="0.3">
      <c r="A1679">
        <v>1524752</v>
      </c>
      <c r="B1679" t="s">
        <v>2277</v>
      </c>
      <c r="C1679" t="s">
        <v>80</v>
      </c>
      <c r="D1679">
        <v>1811302</v>
      </c>
      <c r="E1679" t="s">
        <v>53</v>
      </c>
      <c r="H1679" s="35">
        <v>43445</v>
      </c>
      <c r="I1679" t="s">
        <v>53</v>
      </c>
      <c r="J1679">
        <v>-9</v>
      </c>
      <c r="K1679" t="s">
        <v>11</v>
      </c>
      <c r="M1679" t="s">
        <v>71</v>
      </c>
      <c r="N1679">
        <v>4180696</v>
      </c>
      <c r="O1679" t="s">
        <v>137</v>
      </c>
      <c r="P1679" s="35">
        <v>45197</v>
      </c>
      <c r="Q1679" t="s">
        <v>56</v>
      </c>
      <c r="R1679" s="35">
        <v>45197</v>
      </c>
      <c r="T1679" t="s">
        <v>63</v>
      </c>
      <c r="U1679">
        <v>500</v>
      </c>
      <c r="X1679">
        <v>5</v>
      </c>
      <c r="Y1679" t="s">
        <v>58</v>
      </c>
      <c r="AC1679" t="s">
        <v>59</v>
      </c>
      <c r="AL1679">
        <v>0</v>
      </c>
      <c r="AM1679">
        <v>0</v>
      </c>
    </row>
    <row r="1680" spans="1:39" x14ac:dyDescent="0.3">
      <c r="A1680">
        <v>1499948</v>
      </c>
      <c r="B1680" t="s">
        <v>2277</v>
      </c>
      <c r="C1680" t="s">
        <v>2278</v>
      </c>
      <c r="D1680">
        <v>1811209</v>
      </c>
      <c r="E1680" t="s">
        <v>53</v>
      </c>
      <c r="F1680" t="s">
        <v>76</v>
      </c>
      <c r="H1680" s="35">
        <v>42549</v>
      </c>
      <c r="I1680" t="s">
        <v>53</v>
      </c>
      <c r="J1680">
        <v>-9</v>
      </c>
      <c r="K1680" t="s">
        <v>6</v>
      </c>
      <c r="M1680" t="s">
        <v>71</v>
      </c>
      <c r="N1680">
        <v>4180696</v>
      </c>
      <c r="O1680" t="s">
        <v>137</v>
      </c>
      <c r="P1680" s="35">
        <v>45247</v>
      </c>
      <c r="Q1680" t="s">
        <v>56</v>
      </c>
      <c r="R1680" s="35">
        <v>45099</v>
      </c>
      <c r="T1680" t="s">
        <v>63</v>
      </c>
      <c r="U1680">
        <v>500</v>
      </c>
      <c r="X1680">
        <v>5</v>
      </c>
      <c r="Y1680" t="s">
        <v>58</v>
      </c>
      <c r="AC1680" t="s">
        <v>59</v>
      </c>
      <c r="AL1680">
        <v>0</v>
      </c>
      <c r="AM1680">
        <v>0</v>
      </c>
    </row>
    <row r="1681" spans="1:39" x14ac:dyDescent="0.3">
      <c r="A1681">
        <v>1564925</v>
      </c>
      <c r="B1681" t="s">
        <v>5407</v>
      </c>
      <c r="C1681" t="s">
        <v>5408</v>
      </c>
      <c r="D1681">
        <v>1811568</v>
      </c>
      <c r="E1681" t="s">
        <v>76</v>
      </c>
      <c r="H1681" s="35">
        <v>41874</v>
      </c>
      <c r="I1681" t="s">
        <v>85</v>
      </c>
      <c r="J1681">
        <v>-10</v>
      </c>
      <c r="K1681" t="s">
        <v>11</v>
      </c>
      <c r="M1681" t="s">
        <v>71</v>
      </c>
      <c r="N1681">
        <v>4180696</v>
      </c>
      <c r="O1681" t="s">
        <v>137</v>
      </c>
      <c r="P1681" s="35">
        <v>45340</v>
      </c>
      <c r="Q1681" t="s">
        <v>56</v>
      </c>
      <c r="R1681" s="35">
        <v>45340</v>
      </c>
      <c r="T1681" t="s">
        <v>63</v>
      </c>
      <c r="U1681">
        <v>500</v>
      </c>
      <c r="X1681">
        <v>5</v>
      </c>
      <c r="Y1681" t="s">
        <v>58</v>
      </c>
      <c r="AC1681" t="s">
        <v>59</v>
      </c>
      <c r="AL1681">
        <v>0</v>
      </c>
      <c r="AM1681">
        <v>0</v>
      </c>
    </row>
    <row r="1682" spans="1:39" x14ac:dyDescent="0.3">
      <c r="A1682">
        <v>1274525</v>
      </c>
      <c r="B1682" t="s">
        <v>2279</v>
      </c>
      <c r="C1682" t="s">
        <v>377</v>
      </c>
      <c r="D1682">
        <v>4530997</v>
      </c>
      <c r="E1682" t="s">
        <v>53</v>
      </c>
      <c r="H1682" s="35">
        <v>41229</v>
      </c>
      <c r="I1682" t="s">
        <v>143</v>
      </c>
      <c r="J1682">
        <v>-12</v>
      </c>
      <c r="K1682" t="s">
        <v>11</v>
      </c>
      <c r="M1682" t="s">
        <v>54</v>
      </c>
      <c r="N1682">
        <v>4450757</v>
      </c>
      <c r="O1682" t="s">
        <v>225</v>
      </c>
      <c r="P1682" s="35">
        <v>45209</v>
      </c>
      <c r="Q1682" t="s">
        <v>56</v>
      </c>
      <c r="R1682" s="35">
        <v>43731</v>
      </c>
      <c r="T1682" t="s">
        <v>63</v>
      </c>
      <c r="U1682">
        <v>500</v>
      </c>
      <c r="X1682">
        <v>5</v>
      </c>
      <c r="Y1682" t="s">
        <v>58</v>
      </c>
      <c r="AC1682" t="s">
        <v>59</v>
      </c>
      <c r="AL1682">
        <v>0</v>
      </c>
      <c r="AM1682">
        <v>0</v>
      </c>
    </row>
    <row r="1683" spans="1:39" x14ac:dyDescent="0.3">
      <c r="A1683">
        <v>1509467</v>
      </c>
      <c r="B1683" t="s">
        <v>2280</v>
      </c>
      <c r="C1683" t="s">
        <v>2281</v>
      </c>
      <c r="D1683">
        <v>4538010</v>
      </c>
      <c r="E1683" t="s">
        <v>53</v>
      </c>
      <c r="H1683" s="35">
        <v>41445</v>
      </c>
      <c r="I1683" t="s">
        <v>66</v>
      </c>
      <c r="J1683">
        <v>-11</v>
      </c>
      <c r="K1683" t="s">
        <v>6</v>
      </c>
      <c r="M1683" t="s">
        <v>54</v>
      </c>
      <c r="N1683">
        <v>4450617</v>
      </c>
      <c r="O1683" t="s">
        <v>107</v>
      </c>
      <c r="P1683" s="35">
        <v>45217</v>
      </c>
      <c r="Q1683" t="s">
        <v>56</v>
      </c>
      <c r="R1683" s="35">
        <v>45179</v>
      </c>
      <c r="T1683" t="s">
        <v>63</v>
      </c>
      <c r="U1683">
        <v>500</v>
      </c>
      <c r="X1683">
        <v>5</v>
      </c>
      <c r="Y1683" t="s">
        <v>58</v>
      </c>
      <c r="AC1683" t="s">
        <v>59</v>
      </c>
      <c r="AL1683">
        <v>0</v>
      </c>
      <c r="AM1683">
        <v>0</v>
      </c>
    </row>
    <row r="1684" spans="1:39" x14ac:dyDescent="0.3">
      <c r="A1684">
        <v>1518824</v>
      </c>
      <c r="B1684" t="s">
        <v>2282</v>
      </c>
      <c r="C1684" t="s">
        <v>2283</v>
      </c>
      <c r="D1684">
        <v>4115925</v>
      </c>
      <c r="E1684" t="s">
        <v>53</v>
      </c>
      <c r="H1684" s="35">
        <v>40844</v>
      </c>
      <c r="I1684" t="s">
        <v>90</v>
      </c>
      <c r="J1684">
        <v>-13</v>
      </c>
      <c r="K1684" t="s">
        <v>11</v>
      </c>
      <c r="M1684" t="s">
        <v>181</v>
      </c>
      <c r="N1684">
        <v>4410466</v>
      </c>
      <c r="O1684" t="s">
        <v>236</v>
      </c>
      <c r="P1684" s="35">
        <v>45191</v>
      </c>
      <c r="Q1684" t="s">
        <v>56</v>
      </c>
      <c r="R1684" s="35">
        <v>45191</v>
      </c>
      <c r="T1684" t="s">
        <v>63</v>
      </c>
      <c r="U1684">
        <v>500</v>
      </c>
      <c r="X1684">
        <v>5</v>
      </c>
      <c r="Y1684" t="s">
        <v>58</v>
      </c>
      <c r="AC1684" t="s">
        <v>59</v>
      </c>
      <c r="AL1684">
        <v>0</v>
      </c>
      <c r="AM1684">
        <v>0</v>
      </c>
    </row>
    <row r="1685" spans="1:39" x14ac:dyDescent="0.3">
      <c r="A1685">
        <v>1526866</v>
      </c>
      <c r="B1685" t="s">
        <v>2284</v>
      </c>
      <c r="C1685" t="s">
        <v>171</v>
      </c>
      <c r="D1685">
        <v>3736296</v>
      </c>
      <c r="E1685" t="s">
        <v>76</v>
      </c>
      <c r="H1685" s="35">
        <v>41284</v>
      </c>
      <c r="I1685" t="s">
        <v>66</v>
      </c>
      <c r="J1685">
        <v>-11</v>
      </c>
      <c r="K1685" t="s">
        <v>11</v>
      </c>
      <c r="M1685" t="s">
        <v>67</v>
      </c>
      <c r="N1685">
        <v>4370002</v>
      </c>
      <c r="O1685" t="s">
        <v>68</v>
      </c>
      <c r="P1685" s="35">
        <v>45199</v>
      </c>
      <c r="Q1685" t="s">
        <v>56</v>
      </c>
      <c r="R1685" s="35">
        <v>45199</v>
      </c>
      <c r="T1685" t="s">
        <v>63</v>
      </c>
      <c r="U1685">
        <v>500</v>
      </c>
      <c r="X1685">
        <v>5</v>
      </c>
      <c r="Y1685" t="s">
        <v>58</v>
      </c>
      <c r="AC1685" t="s">
        <v>59</v>
      </c>
      <c r="AL1685">
        <v>0</v>
      </c>
      <c r="AM1685">
        <v>0</v>
      </c>
    </row>
    <row r="1686" spans="1:39" x14ac:dyDescent="0.3">
      <c r="A1686">
        <v>1509905</v>
      </c>
      <c r="B1686" t="s">
        <v>2285</v>
      </c>
      <c r="C1686" t="s">
        <v>2286</v>
      </c>
      <c r="D1686">
        <v>4538038</v>
      </c>
      <c r="E1686" t="s">
        <v>53</v>
      </c>
      <c r="H1686" s="35">
        <v>40531</v>
      </c>
      <c r="I1686" t="s">
        <v>110</v>
      </c>
      <c r="J1686">
        <v>-14</v>
      </c>
      <c r="K1686" t="s">
        <v>11</v>
      </c>
      <c r="M1686" t="s">
        <v>54</v>
      </c>
      <c r="N1686">
        <v>4450706</v>
      </c>
      <c r="O1686" t="s">
        <v>195</v>
      </c>
      <c r="P1686" s="35">
        <v>45180</v>
      </c>
      <c r="Q1686" t="s">
        <v>56</v>
      </c>
      <c r="R1686" s="35">
        <v>45180</v>
      </c>
      <c r="T1686" t="s">
        <v>63</v>
      </c>
      <c r="U1686">
        <v>500</v>
      </c>
      <c r="X1686">
        <v>5</v>
      </c>
      <c r="Y1686" t="s">
        <v>58</v>
      </c>
      <c r="AC1686" t="s">
        <v>59</v>
      </c>
      <c r="AL1686">
        <v>0</v>
      </c>
      <c r="AM1686">
        <v>0</v>
      </c>
    </row>
    <row r="1687" spans="1:39" x14ac:dyDescent="0.3">
      <c r="A1687">
        <v>1522472</v>
      </c>
      <c r="B1687" t="s">
        <v>2287</v>
      </c>
      <c r="C1687" t="s">
        <v>2288</v>
      </c>
      <c r="D1687">
        <v>4538230</v>
      </c>
      <c r="E1687" t="s">
        <v>70</v>
      </c>
      <c r="H1687" s="35">
        <v>41265</v>
      </c>
      <c r="I1687" t="s">
        <v>143</v>
      </c>
      <c r="J1687">
        <v>-12</v>
      </c>
      <c r="K1687" t="s">
        <v>11</v>
      </c>
      <c r="M1687" t="s">
        <v>54</v>
      </c>
      <c r="N1687">
        <v>4450285</v>
      </c>
      <c r="O1687" t="s">
        <v>228</v>
      </c>
      <c r="P1687" s="35">
        <v>45196</v>
      </c>
      <c r="Q1687" t="s">
        <v>56</v>
      </c>
      <c r="R1687" s="35">
        <v>45196</v>
      </c>
      <c r="T1687" t="s">
        <v>63</v>
      </c>
      <c r="U1687">
        <v>500</v>
      </c>
      <c r="X1687">
        <v>5</v>
      </c>
      <c r="Y1687" t="s">
        <v>58</v>
      </c>
      <c r="AC1687" t="s">
        <v>59</v>
      </c>
      <c r="AL1687">
        <v>1</v>
      </c>
      <c r="AM1687">
        <v>1</v>
      </c>
    </row>
    <row r="1688" spans="1:39" x14ac:dyDescent="0.3">
      <c r="A1688">
        <v>1250582</v>
      </c>
      <c r="B1688" t="s">
        <v>2289</v>
      </c>
      <c r="C1688" t="s">
        <v>2290</v>
      </c>
      <c r="D1688">
        <v>3730823</v>
      </c>
      <c r="E1688" t="s">
        <v>70</v>
      </c>
      <c r="F1688" t="s">
        <v>70</v>
      </c>
      <c r="H1688" s="35">
        <v>39161</v>
      </c>
      <c r="I1688" t="s">
        <v>125</v>
      </c>
      <c r="J1688">
        <v>-17</v>
      </c>
      <c r="K1688" t="s">
        <v>11</v>
      </c>
      <c r="M1688" t="s">
        <v>67</v>
      </c>
      <c r="N1688">
        <v>4370690</v>
      </c>
      <c r="O1688" t="s">
        <v>576</v>
      </c>
      <c r="P1688" s="35">
        <v>45183</v>
      </c>
      <c r="Q1688" t="s">
        <v>56</v>
      </c>
      <c r="R1688" s="35">
        <v>43447</v>
      </c>
      <c r="T1688" t="s">
        <v>63</v>
      </c>
      <c r="U1688">
        <v>521</v>
      </c>
      <c r="X1688">
        <v>5</v>
      </c>
      <c r="Y1688" t="s">
        <v>58</v>
      </c>
      <c r="AC1688" t="s">
        <v>59</v>
      </c>
      <c r="AL1688">
        <v>0</v>
      </c>
      <c r="AM1688">
        <v>0</v>
      </c>
    </row>
    <row r="1689" spans="1:39" x14ac:dyDescent="0.3">
      <c r="A1689">
        <v>1540587</v>
      </c>
      <c r="B1689" t="s">
        <v>2291</v>
      </c>
      <c r="C1689" t="s">
        <v>194</v>
      </c>
      <c r="D1689">
        <v>4538423</v>
      </c>
      <c r="E1689" t="s">
        <v>70</v>
      </c>
      <c r="H1689" s="35">
        <v>40407</v>
      </c>
      <c r="I1689" t="s">
        <v>110</v>
      </c>
      <c r="J1689">
        <v>-14</v>
      </c>
      <c r="K1689" t="s">
        <v>11</v>
      </c>
      <c r="M1689" t="s">
        <v>54</v>
      </c>
      <c r="N1689">
        <v>4450773</v>
      </c>
      <c r="O1689" t="s">
        <v>397</v>
      </c>
      <c r="P1689" s="35">
        <v>45220</v>
      </c>
      <c r="Q1689" t="s">
        <v>56</v>
      </c>
      <c r="R1689" s="35">
        <v>45220</v>
      </c>
      <c r="T1689" t="s">
        <v>63</v>
      </c>
      <c r="U1689">
        <v>500</v>
      </c>
      <c r="X1689">
        <v>5</v>
      </c>
      <c r="Y1689" t="s">
        <v>58</v>
      </c>
      <c r="AC1689" t="s">
        <v>59</v>
      </c>
      <c r="AL1689">
        <v>0</v>
      </c>
      <c r="AM1689">
        <v>0</v>
      </c>
    </row>
    <row r="1690" spans="1:39" x14ac:dyDescent="0.3">
      <c r="A1690">
        <v>1503724</v>
      </c>
      <c r="B1690" t="s">
        <v>2292</v>
      </c>
      <c r="C1690" t="s">
        <v>1832</v>
      </c>
      <c r="D1690">
        <v>4537966</v>
      </c>
      <c r="E1690" t="s">
        <v>70</v>
      </c>
      <c r="H1690" s="35">
        <v>41951</v>
      </c>
      <c r="I1690" t="s">
        <v>85</v>
      </c>
      <c r="J1690">
        <v>-10</v>
      </c>
      <c r="K1690" t="s">
        <v>11</v>
      </c>
      <c r="M1690" t="s">
        <v>54</v>
      </c>
      <c r="N1690">
        <v>4450751</v>
      </c>
      <c r="O1690" t="s">
        <v>187</v>
      </c>
      <c r="P1690" s="35">
        <v>45114</v>
      </c>
      <c r="Q1690" t="s">
        <v>56</v>
      </c>
      <c r="R1690" s="35">
        <v>45114</v>
      </c>
      <c r="T1690" t="s">
        <v>63</v>
      </c>
      <c r="U1690">
        <v>500</v>
      </c>
      <c r="X1690">
        <v>5</v>
      </c>
      <c r="Y1690" t="s">
        <v>58</v>
      </c>
      <c r="AC1690" t="s">
        <v>59</v>
      </c>
      <c r="AL1690">
        <v>0</v>
      </c>
      <c r="AM1690">
        <v>0</v>
      </c>
    </row>
    <row r="1691" spans="1:39" x14ac:dyDescent="0.3">
      <c r="A1691">
        <v>1520868</v>
      </c>
      <c r="B1691" t="s">
        <v>2293</v>
      </c>
      <c r="C1691" t="s">
        <v>2294</v>
      </c>
      <c r="D1691">
        <v>2816856</v>
      </c>
      <c r="E1691" t="s">
        <v>53</v>
      </c>
      <c r="H1691" s="35">
        <v>38771</v>
      </c>
      <c r="I1691" t="s">
        <v>94</v>
      </c>
      <c r="J1691">
        <v>-18</v>
      </c>
      <c r="K1691" t="s">
        <v>6</v>
      </c>
      <c r="M1691" t="s">
        <v>69</v>
      </c>
      <c r="N1691">
        <v>4280004</v>
      </c>
      <c r="O1691" t="s">
        <v>99</v>
      </c>
      <c r="P1691" s="35">
        <v>45194</v>
      </c>
      <c r="Q1691" t="s">
        <v>56</v>
      </c>
      <c r="R1691" s="35">
        <v>45194</v>
      </c>
      <c r="T1691" t="s">
        <v>63</v>
      </c>
      <c r="U1691">
        <v>500</v>
      </c>
      <c r="X1691">
        <v>5</v>
      </c>
      <c r="Y1691" t="s">
        <v>58</v>
      </c>
      <c r="AC1691" t="s">
        <v>59</v>
      </c>
      <c r="AL1691">
        <v>0</v>
      </c>
      <c r="AM1691">
        <v>0</v>
      </c>
    </row>
    <row r="1692" spans="1:39" x14ac:dyDescent="0.3">
      <c r="A1692">
        <v>1530594</v>
      </c>
      <c r="B1692" t="s">
        <v>2295</v>
      </c>
      <c r="C1692" t="s">
        <v>2296</v>
      </c>
      <c r="D1692">
        <v>4538316</v>
      </c>
      <c r="E1692" t="s">
        <v>53</v>
      </c>
      <c r="H1692" s="35">
        <v>41922</v>
      </c>
      <c r="I1692" t="s">
        <v>85</v>
      </c>
      <c r="J1692">
        <v>-10</v>
      </c>
      <c r="K1692" t="s">
        <v>11</v>
      </c>
      <c r="M1692" t="s">
        <v>54</v>
      </c>
      <c r="N1692">
        <v>4450410</v>
      </c>
      <c r="O1692" t="s">
        <v>81</v>
      </c>
      <c r="P1692" s="35">
        <v>45204</v>
      </c>
      <c r="Q1692" t="s">
        <v>56</v>
      </c>
      <c r="R1692" s="35">
        <v>45204</v>
      </c>
      <c r="S1692" s="35">
        <v>45194</v>
      </c>
      <c r="T1692" t="s">
        <v>57</v>
      </c>
      <c r="U1692">
        <v>500</v>
      </c>
      <c r="X1692">
        <v>5</v>
      </c>
      <c r="Y1692" t="s">
        <v>58</v>
      </c>
      <c r="AC1692" t="s">
        <v>59</v>
      </c>
      <c r="AL1692">
        <v>0</v>
      </c>
      <c r="AM1692">
        <v>0</v>
      </c>
    </row>
    <row r="1693" spans="1:39" x14ac:dyDescent="0.3">
      <c r="A1693">
        <v>1564926</v>
      </c>
      <c r="B1693" t="s">
        <v>5409</v>
      </c>
      <c r="C1693" t="s">
        <v>5410</v>
      </c>
      <c r="D1693">
        <v>1811569</v>
      </c>
      <c r="E1693" t="s">
        <v>76</v>
      </c>
      <c r="H1693" s="35">
        <v>41864</v>
      </c>
      <c r="I1693" t="s">
        <v>85</v>
      </c>
      <c r="J1693">
        <v>-10</v>
      </c>
      <c r="K1693" t="s">
        <v>6</v>
      </c>
      <c r="M1693" t="s">
        <v>71</v>
      </c>
      <c r="N1693">
        <v>4180696</v>
      </c>
      <c r="O1693" t="s">
        <v>137</v>
      </c>
      <c r="P1693" s="35">
        <v>45340</v>
      </c>
      <c r="Q1693" t="s">
        <v>56</v>
      </c>
      <c r="R1693" s="35">
        <v>45340</v>
      </c>
      <c r="T1693" t="s">
        <v>63</v>
      </c>
      <c r="U1693">
        <v>500</v>
      </c>
      <c r="X1693">
        <v>5</v>
      </c>
      <c r="Y1693" t="s">
        <v>58</v>
      </c>
      <c r="AC1693" t="s">
        <v>59</v>
      </c>
      <c r="AL1693">
        <v>0</v>
      </c>
      <c r="AM1693">
        <v>0</v>
      </c>
    </row>
    <row r="1694" spans="1:39" x14ac:dyDescent="0.3">
      <c r="A1694">
        <v>1522009</v>
      </c>
      <c r="B1694" t="s">
        <v>2297</v>
      </c>
      <c r="C1694" t="s">
        <v>2298</v>
      </c>
      <c r="D1694">
        <v>3611419</v>
      </c>
      <c r="E1694" t="s">
        <v>76</v>
      </c>
      <c r="H1694" s="35">
        <v>41773</v>
      </c>
      <c r="I1694" t="s">
        <v>85</v>
      </c>
      <c r="J1694">
        <v>-10</v>
      </c>
      <c r="K1694" t="s">
        <v>11</v>
      </c>
      <c r="M1694" t="s">
        <v>77</v>
      </c>
      <c r="N1694">
        <v>4360002</v>
      </c>
      <c r="O1694" t="s">
        <v>78</v>
      </c>
      <c r="P1694" s="35">
        <v>45195</v>
      </c>
      <c r="Q1694" t="s">
        <v>56</v>
      </c>
      <c r="R1694" s="35">
        <v>45195</v>
      </c>
      <c r="T1694" t="s">
        <v>63</v>
      </c>
      <c r="U1694">
        <v>500</v>
      </c>
      <c r="X1694">
        <v>5</v>
      </c>
      <c r="Y1694" t="s">
        <v>58</v>
      </c>
      <c r="AC1694" t="s">
        <v>59</v>
      </c>
      <c r="AL1694">
        <v>0</v>
      </c>
      <c r="AM1694">
        <v>0</v>
      </c>
    </row>
    <row r="1695" spans="1:39" x14ac:dyDescent="0.3">
      <c r="A1695">
        <v>1564010</v>
      </c>
      <c r="B1695" t="s">
        <v>5411</v>
      </c>
      <c r="C1695" t="s">
        <v>1218</v>
      </c>
      <c r="D1695">
        <v>1811534</v>
      </c>
      <c r="E1695" t="s">
        <v>76</v>
      </c>
      <c r="H1695" s="35">
        <v>42239</v>
      </c>
      <c r="I1695" t="s">
        <v>53</v>
      </c>
      <c r="J1695">
        <v>-9</v>
      </c>
      <c r="K1695" t="s">
        <v>11</v>
      </c>
      <c r="M1695" t="s">
        <v>71</v>
      </c>
      <c r="N1695">
        <v>4180696</v>
      </c>
      <c r="O1695" t="s">
        <v>137</v>
      </c>
      <c r="P1695" s="35">
        <v>45336</v>
      </c>
      <c r="Q1695" t="s">
        <v>56</v>
      </c>
      <c r="R1695" s="35">
        <v>45336</v>
      </c>
      <c r="T1695" t="s">
        <v>63</v>
      </c>
      <c r="U1695">
        <v>500</v>
      </c>
      <c r="X1695">
        <v>5</v>
      </c>
      <c r="Y1695" t="s">
        <v>58</v>
      </c>
      <c r="AC1695" t="s">
        <v>59</v>
      </c>
      <c r="AL1695">
        <v>0</v>
      </c>
      <c r="AM1695">
        <v>0</v>
      </c>
    </row>
    <row r="1696" spans="1:39" x14ac:dyDescent="0.3">
      <c r="A1696">
        <v>1559268</v>
      </c>
      <c r="B1696" t="s">
        <v>2299</v>
      </c>
      <c r="C1696" t="s">
        <v>2300</v>
      </c>
      <c r="D1696">
        <v>4539542</v>
      </c>
      <c r="E1696" t="s">
        <v>53</v>
      </c>
      <c r="H1696" s="35">
        <v>42119</v>
      </c>
      <c r="I1696" t="s">
        <v>53</v>
      </c>
      <c r="J1696">
        <v>-9</v>
      </c>
      <c r="K1696" t="s">
        <v>11</v>
      </c>
      <c r="M1696" t="s">
        <v>54</v>
      </c>
      <c r="N1696">
        <v>4450417</v>
      </c>
      <c r="O1696" t="s">
        <v>160</v>
      </c>
      <c r="P1696" s="35">
        <v>45310</v>
      </c>
      <c r="Q1696" t="s">
        <v>56</v>
      </c>
      <c r="R1696" s="35">
        <v>45310</v>
      </c>
      <c r="T1696" t="s">
        <v>63</v>
      </c>
      <c r="U1696">
        <v>500</v>
      </c>
      <c r="X1696">
        <v>5</v>
      </c>
      <c r="Y1696" t="s">
        <v>58</v>
      </c>
      <c r="AC1696" t="s">
        <v>59</v>
      </c>
      <c r="AL1696">
        <v>0</v>
      </c>
      <c r="AM1696">
        <v>0</v>
      </c>
    </row>
    <row r="1697" spans="1:39" x14ac:dyDescent="0.3">
      <c r="A1697">
        <v>1105449</v>
      </c>
      <c r="B1697" t="s">
        <v>2301</v>
      </c>
      <c r="C1697" t="s">
        <v>89</v>
      </c>
      <c r="D1697">
        <v>3727893</v>
      </c>
      <c r="E1697" t="s">
        <v>70</v>
      </c>
      <c r="H1697" s="35">
        <v>40515</v>
      </c>
      <c r="I1697" t="s">
        <v>110</v>
      </c>
      <c r="J1697">
        <v>-14</v>
      </c>
      <c r="K1697" t="s">
        <v>11</v>
      </c>
      <c r="M1697" t="s">
        <v>67</v>
      </c>
      <c r="N1697">
        <v>4370566</v>
      </c>
      <c r="O1697" t="s">
        <v>111</v>
      </c>
      <c r="P1697" s="35">
        <v>45332</v>
      </c>
      <c r="Q1697" t="s">
        <v>56</v>
      </c>
      <c r="R1697" s="35">
        <v>42480</v>
      </c>
      <c r="T1697" t="s">
        <v>63</v>
      </c>
      <c r="U1697">
        <v>500</v>
      </c>
      <c r="X1697">
        <v>5</v>
      </c>
      <c r="Y1697" t="s">
        <v>58</v>
      </c>
      <c r="AC1697" t="s">
        <v>59</v>
      </c>
      <c r="AL1697">
        <v>1</v>
      </c>
      <c r="AM1697">
        <v>1</v>
      </c>
    </row>
    <row r="1698" spans="1:39" x14ac:dyDescent="0.3">
      <c r="A1698">
        <v>1426878</v>
      </c>
      <c r="B1698" t="s">
        <v>2302</v>
      </c>
      <c r="C1698" t="s">
        <v>612</v>
      </c>
      <c r="D1698">
        <v>4115395</v>
      </c>
      <c r="E1698" t="s">
        <v>53</v>
      </c>
      <c r="F1698" t="s">
        <v>53</v>
      </c>
      <c r="H1698" s="35">
        <v>41222</v>
      </c>
      <c r="I1698" t="s">
        <v>143</v>
      </c>
      <c r="J1698">
        <v>-12</v>
      </c>
      <c r="K1698" t="s">
        <v>6</v>
      </c>
      <c r="M1698" t="s">
        <v>181</v>
      </c>
      <c r="N1698">
        <v>4410065</v>
      </c>
      <c r="O1698" t="s">
        <v>272</v>
      </c>
      <c r="P1698" s="35">
        <v>45172</v>
      </c>
      <c r="Q1698" t="s">
        <v>56</v>
      </c>
      <c r="R1698" s="35">
        <v>44821</v>
      </c>
      <c r="T1698" t="s">
        <v>63</v>
      </c>
      <c r="U1698">
        <v>500</v>
      </c>
      <c r="X1698">
        <v>5</v>
      </c>
      <c r="Y1698" t="s">
        <v>58</v>
      </c>
      <c r="AC1698" t="s">
        <v>59</v>
      </c>
      <c r="AL1698">
        <v>1</v>
      </c>
      <c r="AM1698">
        <v>1</v>
      </c>
    </row>
    <row r="1699" spans="1:39" x14ac:dyDescent="0.3">
      <c r="A1699">
        <v>1538404</v>
      </c>
      <c r="B1699" t="s">
        <v>2303</v>
      </c>
      <c r="C1699" t="s">
        <v>432</v>
      </c>
      <c r="D1699">
        <v>3736477</v>
      </c>
      <c r="E1699" t="s">
        <v>53</v>
      </c>
      <c r="H1699" s="35">
        <v>41261</v>
      </c>
      <c r="I1699" t="s">
        <v>143</v>
      </c>
      <c r="J1699">
        <v>-12</v>
      </c>
      <c r="K1699" t="s">
        <v>11</v>
      </c>
      <c r="M1699" t="s">
        <v>67</v>
      </c>
      <c r="N1699">
        <v>4370425</v>
      </c>
      <c r="O1699" t="s">
        <v>948</v>
      </c>
      <c r="P1699" s="35">
        <v>45216</v>
      </c>
      <c r="Q1699" t="s">
        <v>56</v>
      </c>
      <c r="R1699" s="35">
        <v>45216</v>
      </c>
      <c r="S1699" s="35">
        <v>45190</v>
      </c>
      <c r="T1699" t="s">
        <v>57</v>
      </c>
      <c r="U1699">
        <v>500</v>
      </c>
      <c r="X1699">
        <v>5</v>
      </c>
      <c r="Y1699" t="s">
        <v>58</v>
      </c>
      <c r="AC1699" t="s">
        <v>59</v>
      </c>
      <c r="AL1699">
        <v>0</v>
      </c>
      <c r="AM1699">
        <v>0</v>
      </c>
    </row>
    <row r="1700" spans="1:39" x14ac:dyDescent="0.3">
      <c r="A1700">
        <v>1564054</v>
      </c>
      <c r="B1700" t="s">
        <v>5412</v>
      </c>
      <c r="C1700" t="s">
        <v>1995</v>
      </c>
      <c r="D1700">
        <v>1811546</v>
      </c>
      <c r="E1700" t="s">
        <v>76</v>
      </c>
      <c r="H1700" s="35">
        <v>42169</v>
      </c>
      <c r="I1700" t="s">
        <v>53</v>
      </c>
      <c r="J1700">
        <v>-9</v>
      </c>
      <c r="K1700" t="s">
        <v>6</v>
      </c>
      <c r="M1700" t="s">
        <v>71</v>
      </c>
      <c r="N1700">
        <v>4180696</v>
      </c>
      <c r="O1700" t="s">
        <v>137</v>
      </c>
      <c r="P1700" s="35">
        <v>45336</v>
      </c>
      <c r="Q1700" t="s">
        <v>56</v>
      </c>
      <c r="R1700" s="35">
        <v>45336</v>
      </c>
      <c r="T1700" t="s">
        <v>63</v>
      </c>
      <c r="U1700">
        <v>500</v>
      </c>
      <c r="X1700">
        <v>5</v>
      </c>
      <c r="Y1700" t="s">
        <v>58</v>
      </c>
      <c r="AC1700" t="s">
        <v>59</v>
      </c>
      <c r="AL1700">
        <v>0</v>
      </c>
      <c r="AM1700">
        <v>0</v>
      </c>
    </row>
    <row r="1701" spans="1:39" x14ac:dyDescent="0.3">
      <c r="A1701">
        <v>1475827</v>
      </c>
      <c r="B1701" t="s">
        <v>2304</v>
      </c>
      <c r="C1701" t="s">
        <v>400</v>
      </c>
      <c r="D1701">
        <v>4537196</v>
      </c>
      <c r="E1701" t="s">
        <v>70</v>
      </c>
      <c r="H1701" s="35">
        <v>41352</v>
      </c>
      <c r="I1701" t="s">
        <v>66</v>
      </c>
      <c r="J1701">
        <v>-11</v>
      </c>
      <c r="K1701" t="s">
        <v>11</v>
      </c>
      <c r="M1701" t="s">
        <v>54</v>
      </c>
      <c r="N1701">
        <v>4450571</v>
      </c>
      <c r="O1701" t="s">
        <v>332</v>
      </c>
      <c r="P1701" s="35">
        <v>45334</v>
      </c>
      <c r="Q1701" t="s">
        <v>56</v>
      </c>
      <c r="R1701" s="35">
        <v>44976</v>
      </c>
      <c r="T1701" t="s">
        <v>63</v>
      </c>
      <c r="U1701">
        <v>500</v>
      </c>
      <c r="X1701">
        <v>5</v>
      </c>
      <c r="Y1701" t="s">
        <v>58</v>
      </c>
      <c r="AC1701" t="s">
        <v>59</v>
      </c>
      <c r="AL1701">
        <v>0</v>
      </c>
      <c r="AM1701">
        <v>0</v>
      </c>
    </row>
    <row r="1702" spans="1:39" x14ac:dyDescent="0.3">
      <c r="A1702">
        <v>1332281</v>
      </c>
      <c r="B1702" t="s">
        <v>2304</v>
      </c>
      <c r="C1702" t="s">
        <v>883</v>
      </c>
      <c r="D1702">
        <v>4532183</v>
      </c>
      <c r="E1702" t="s">
        <v>70</v>
      </c>
      <c r="H1702" s="35">
        <v>42826</v>
      </c>
      <c r="I1702" t="s">
        <v>53</v>
      </c>
      <c r="J1702">
        <v>-9</v>
      </c>
      <c r="K1702" t="s">
        <v>11</v>
      </c>
      <c r="M1702" t="s">
        <v>54</v>
      </c>
      <c r="N1702">
        <v>4450571</v>
      </c>
      <c r="O1702" t="s">
        <v>332</v>
      </c>
      <c r="P1702" s="35">
        <v>45334</v>
      </c>
      <c r="Q1702" t="s">
        <v>56</v>
      </c>
      <c r="R1702" s="35">
        <v>44208</v>
      </c>
      <c r="S1702" s="35">
        <v>45167</v>
      </c>
      <c r="T1702" t="s">
        <v>57</v>
      </c>
      <c r="U1702">
        <v>500</v>
      </c>
      <c r="X1702">
        <v>5</v>
      </c>
      <c r="Y1702" t="s">
        <v>58</v>
      </c>
      <c r="AC1702" t="s">
        <v>59</v>
      </c>
      <c r="AL1702">
        <v>0</v>
      </c>
      <c r="AM1702">
        <v>0</v>
      </c>
    </row>
    <row r="1703" spans="1:39" x14ac:dyDescent="0.3">
      <c r="A1703">
        <v>1262850</v>
      </c>
      <c r="B1703" t="s">
        <v>2305</v>
      </c>
      <c r="C1703" t="s">
        <v>2306</v>
      </c>
      <c r="D1703">
        <v>4530851</v>
      </c>
      <c r="E1703" t="s">
        <v>53</v>
      </c>
      <c r="H1703" s="35">
        <v>41531</v>
      </c>
      <c r="I1703" t="s">
        <v>66</v>
      </c>
      <c r="J1703">
        <v>-11</v>
      </c>
      <c r="K1703" t="s">
        <v>11</v>
      </c>
      <c r="M1703" t="s">
        <v>54</v>
      </c>
      <c r="N1703">
        <v>4450410</v>
      </c>
      <c r="O1703" t="s">
        <v>81</v>
      </c>
      <c r="P1703" s="35">
        <v>45267</v>
      </c>
      <c r="Q1703" t="s">
        <v>56</v>
      </c>
      <c r="R1703" s="35">
        <v>43643</v>
      </c>
      <c r="T1703" t="s">
        <v>82</v>
      </c>
      <c r="U1703">
        <v>500</v>
      </c>
      <c r="X1703">
        <v>5</v>
      </c>
      <c r="Y1703" t="s">
        <v>58</v>
      </c>
      <c r="AC1703" t="s">
        <v>59</v>
      </c>
      <c r="AL1703">
        <v>0</v>
      </c>
      <c r="AM1703">
        <v>0</v>
      </c>
    </row>
    <row r="1704" spans="1:39" x14ac:dyDescent="0.3">
      <c r="A1704">
        <v>1561498</v>
      </c>
      <c r="B1704" t="s">
        <v>2307</v>
      </c>
      <c r="C1704" t="s">
        <v>2308</v>
      </c>
      <c r="D1704">
        <v>3736799</v>
      </c>
      <c r="E1704" t="s">
        <v>53</v>
      </c>
      <c r="H1704" s="35">
        <v>41245</v>
      </c>
      <c r="I1704" t="s">
        <v>143</v>
      </c>
      <c r="J1704">
        <v>-12</v>
      </c>
      <c r="K1704" t="s">
        <v>11</v>
      </c>
      <c r="M1704" t="s">
        <v>67</v>
      </c>
      <c r="N1704">
        <v>4370002</v>
      </c>
      <c r="O1704" t="s">
        <v>68</v>
      </c>
      <c r="P1704" s="35">
        <v>45322</v>
      </c>
      <c r="Q1704" t="s">
        <v>56</v>
      </c>
      <c r="R1704" s="35">
        <v>45322</v>
      </c>
      <c r="T1704" t="s">
        <v>63</v>
      </c>
      <c r="U1704">
        <v>500</v>
      </c>
      <c r="X1704">
        <v>5</v>
      </c>
      <c r="Y1704" t="s">
        <v>58</v>
      </c>
      <c r="AC1704" t="s">
        <v>59</v>
      </c>
      <c r="AL1704">
        <v>0</v>
      </c>
      <c r="AM1704">
        <v>0</v>
      </c>
    </row>
    <row r="1705" spans="1:39" x14ac:dyDescent="0.3">
      <c r="A1705">
        <v>842370</v>
      </c>
      <c r="B1705" t="s">
        <v>2309</v>
      </c>
      <c r="C1705" t="s">
        <v>127</v>
      </c>
      <c r="D1705">
        <v>366947</v>
      </c>
      <c r="E1705" t="s">
        <v>53</v>
      </c>
      <c r="H1705" s="35">
        <v>38508</v>
      </c>
      <c r="I1705" t="s">
        <v>262</v>
      </c>
      <c r="J1705">
        <v>-19</v>
      </c>
      <c r="K1705" t="s">
        <v>11</v>
      </c>
      <c r="M1705" t="s">
        <v>77</v>
      </c>
      <c r="N1705">
        <v>4360454</v>
      </c>
      <c r="O1705" t="s">
        <v>163</v>
      </c>
      <c r="P1705" s="35">
        <v>45304</v>
      </c>
      <c r="Q1705" t="s">
        <v>56</v>
      </c>
      <c r="R1705" s="35">
        <v>40819</v>
      </c>
      <c r="S1705" s="35">
        <v>45308</v>
      </c>
      <c r="T1705" t="s">
        <v>57</v>
      </c>
      <c r="U1705">
        <v>500</v>
      </c>
      <c r="X1705">
        <v>5</v>
      </c>
      <c r="Y1705" t="s">
        <v>58</v>
      </c>
      <c r="AC1705" t="s">
        <v>59</v>
      </c>
      <c r="AL1705">
        <v>0</v>
      </c>
      <c r="AM1705">
        <v>0</v>
      </c>
    </row>
    <row r="1706" spans="1:39" x14ac:dyDescent="0.3">
      <c r="A1706">
        <v>1324687</v>
      </c>
      <c r="B1706" t="s">
        <v>2310</v>
      </c>
      <c r="C1706" t="s">
        <v>277</v>
      </c>
      <c r="D1706">
        <v>2815876</v>
      </c>
      <c r="E1706" t="s">
        <v>70</v>
      </c>
      <c r="F1706" t="s">
        <v>70</v>
      </c>
      <c r="H1706" s="35">
        <v>40788</v>
      </c>
      <c r="I1706" t="s">
        <v>90</v>
      </c>
      <c r="J1706">
        <v>-13</v>
      </c>
      <c r="K1706" t="s">
        <v>11</v>
      </c>
      <c r="M1706" t="s">
        <v>69</v>
      </c>
      <c r="N1706">
        <v>4280359</v>
      </c>
      <c r="O1706" t="s">
        <v>321</v>
      </c>
      <c r="P1706" s="35">
        <v>45191</v>
      </c>
      <c r="Q1706" t="s">
        <v>56</v>
      </c>
      <c r="R1706" s="35">
        <v>44108</v>
      </c>
      <c r="T1706" t="s">
        <v>63</v>
      </c>
      <c r="U1706">
        <v>500</v>
      </c>
      <c r="X1706">
        <v>5</v>
      </c>
      <c r="Y1706" t="s">
        <v>58</v>
      </c>
      <c r="AC1706" t="s">
        <v>59</v>
      </c>
      <c r="AL1706">
        <v>0</v>
      </c>
      <c r="AM1706">
        <v>0</v>
      </c>
    </row>
    <row r="1707" spans="1:39" x14ac:dyDescent="0.3">
      <c r="A1707">
        <v>1422635</v>
      </c>
      <c r="B1707" t="s">
        <v>2312</v>
      </c>
      <c r="C1707" t="s">
        <v>349</v>
      </c>
      <c r="D1707">
        <v>4535228</v>
      </c>
      <c r="E1707" t="s">
        <v>53</v>
      </c>
      <c r="F1707" t="s">
        <v>53</v>
      </c>
      <c r="H1707" s="35">
        <v>40407</v>
      </c>
      <c r="I1707" t="s">
        <v>110</v>
      </c>
      <c r="J1707">
        <v>-14</v>
      </c>
      <c r="K1707" t="s">
        <v>11</v>
      </c>
      <c r="M1707" t="s">
        <v>54</v>
      </c>
      <c r="N1707">
        <v>4450144</v>
      </c>
      <c r="O1707" t="s">
        <v>374</v>
      </c>
      <c r="P1707" s="35">
        <v>45177</v>
      </c>
      <c r="Q1707" t="s">
        <v>56</v>
      </c>
      <c r="R1707" s="35">
        <v>44816</v>
      </c>
      <c r="T1707" t="s">
        <v>63</v>
      </c>
      <c r="U1707">
        <v>500</v>
      </c>
      <c r="X1707">
        <v>5</v>
      </c>
      <c r="Y1707" t="s">
        <v>58</v>
      </c>
      <c r="AC1707" t="s">
        <v>59</v>
      </c>
      <c r="AL1707">
        <v>0</v>
      </c>
      <c r="AM1707">
        <v>0</v>
      </c>
    </row>
    <row r="1708" spans="1:39" x14ac:dyDescent="0.3">
      <c r="A1708">
        <v>1454887</v>
      </c>
      <c r="B1708" t="s">
        <v>2315</v>
      </c>
      <c r="C1708" t="s">
        <v>231</v>
      </c>
      <c r="D1708">
        <v>4535967</v>
      </c>
      <c r="E1708" t="s">
        <v>70</v>
      </c>
      <c r="F1708" t="s">
        <v>53</v>
      </c>
      <c r="H1708" s="35">
        <v>38996</v>
      </c>
      <c r="I1708" t="s">
        <v>94</v>
      </c>
      <c r="J1708">
        <v>-18</v>
      </c>
      <c r="K1708" t="s">
        <v>11</v>
      </c>
      <c r="M1708" t="s">
        <v>54</v>
      </c>
      <c r="N1708">
        <v>4450762</v>
      </c>
      <c r="O1708" t="s">
        <v>878</v>
      </c>
      <c r="P1708" s="35">
        <v>45155</v>
      </c>
      <c r="Q1708" t="s">
        <v>56</v>
      </c>
      <c r="R1708" s="35">
        <v>44860</v>
      </c>
      <c r="S1708" s="35">
        <v>44827</v>
      </c>
      <c r="T1708" t="s">
        <v>57</v>
      </c>
      <c r="U1708">
        <v>500</v>
      </c>
      <c r="X1708">
        <v>5</v>
      </c>
      <c r="Y1708" t="s">
        <v>58</v>
      </c>
      <c r="AC1708" t="s">
        <v>59</v>
      </c>
      <c r="AL1708">
        <v>0</v>
      </c>
      <c r="AM1708">
        <v>0</v>
      </c>
    </row>
    <row r="1709" spans="1:39" x14ac:dyDescent="0.3">
      <c r="A1709">
        <v>1517131</v>
      </c>
      <c r="B1709" t="s">
        <v>2316</v>
      </c>
      <c r="C1709" t="s">
        <v>2222</v>
      </c>
      <c r="D1709">
        <v>1811287</v>
      </c>
      <c r="E1709" t="s">
        <v>70</v>
      </c>
      <c r="H1709" s="35">
        <v>40897</v>
      </c>
      <c r="I1709" t="s">
        <v>90</v>
      </c>
      <c r="J1709">
        <v>-13</v>
      </c>
      <c r="K1709" t="s">
        <v>11</v>
      </c>
      <c r="M1709" t="s">
        <v>71</v>
      </c>
      <c r="N1709">
        <v>4180613</v>
      </c>
      <c r="O1709" t="s">
        <v>87</v>
      </c>
      <c r="P1709" s="35">
        <v>45190</v>
      </c>
      <c r="Q1709" t="s">
        <v>56</v>
      </c>
      <c r="R1709" s="35">
        <v>45190</v>
      </c>
      <c r="T1709" t="s">
        <v>63</v>
      </c>
      <c r="U1709">
        <v>500</v>
      </c>
      <c r="X1709">
        <v>5</v>
      </c>
      <c r="Y1709" t="s">
        <v>58</v>
      </c>
      <c r="AC1709" t="s">
        <v>59</v>
      </c>
      <c r="AL1709">
        <v>0</v>
      </c>
      <c r="AM1709">
        <v>0</v>
      </c>
    </row>
    <row r="1710" spans="1:39" x14ac:dyDescent="0.3">
      <c r="A1710">
        <v>1527942</v>
      </c>
      <c r="B1710" t="s">
        <v>2317</v>
      </c>
      <c r="C1710" t="s">
        <v>1886</v>
      </c>
      <c r="D1710">
        <v>4538296</v>
      </c>
      <c r="E1710" t="s">
        <v>53</v>
      </c>
      <c r="H1710" s="35">
        <v>40581</v>
      </c>
      <c r="I1710" t="s">
        <v>90</v>
      </c>
      <c r="J1710">
        <v>-13</v>
      </c>
      <c r="K1710" t="s">
        <v>11</v>
      </c>
      <c r="M1710" t="s">
        <v>54</v>
      </c>
      <c r="N1710">
        <v>4450773</v>
      </c>
      <c r="O1710" t="s">
        <v>397</v>
      </c>
      <c r="P1710" s="35">
        <v>45201</v>
      </c>
      <c r="Q1710" t="s">
        <v>56</v>
      </c>
      <c r="R1710" s="35">
        <v>45201</v>
      </c>
      <c r="T1710" t="s">
        <v>63</v>
      </c>
      <c r="U1710">
        <v>500</v>
      </c>
      <c r="X1710">
        <v>5</v>
      </c>
      <c r="Y1710" t="s">
        <v>58</v>
      </c>
      <c r="AC1710" t="s">
        <v>59</v>
      </c>
      <c r="AL1710">
        <v>1</v>
      </c>
      <c r="AM1710">
        <v>1</v>
      </c>
    </row>
    <row r="1711" spans="1:39" x14ac:dyDescent="0.3">
      <c r="A1711">
        <v>1434902</v>
      </c>
      <c r="B1711" t="s">
        <v>2318</v>
      </c>
      <c r="C1711" t="s">
        <v>251</v>
      </c>
      <c r="D1711">
        <v>2816486</v>
      </c>
      <c r="E1711" t="s">
        <v>53</v>
      </c>
      <c r="F1711" t="s">
        <v>53</v>
      </c>
      <c r="H1711" s="35">
        <v>41521</v>
      </c>
      <c r="I1711" t="s">
        <v>66</v>
      </c>
      <c r="J1711">
        <v>-11</v>
      </c>
      <c r="K1711" t="s">
        <v>11</v>
      </c>
      <c r="M1711" t="s">
        <v>69</v>
      </c>
      <c r="N1711">
        <v>4280121</v>
      </c>
      <c r="O1711" t="s">
        <v>286</v>
      </c>
      <c r="P1711" s="35">
        <v>45183</v>
      </c>
      <c r="Q1711" t="s">
        <v>56</v>
      </c>
      <c r="R1711" s="35">
        <v>44830</v>
      </c>
      <c r="T1711" t="s">
        <v>63</v>
      </c>
      <c r="U1711">
        <v>500</v>
      </c>
      <c r="X1711">
        <v>5</v>
      </c>
      <c r="Y1711" t="s">
        <v>58</v>
      </c>
      <c r="AC1711" t="s">
        <v>59</v>
      </c>
      <c r="AL1711">
        <v>0</v>
      </c>
      <c r="AM1711">
        <v>0</v>
      </c>
    </row>
    <row r="1712" spans="1:39" x14ac:dyDescent="0.3">
      <c r="A1712">
        <v>1167172</v>
      </c>
      <c r="B1712" t="s">
        <v>2319</v>
      </c>
      <c r="C1712" t="s">
        <v>602</v>
      </c>
      <c r="D1712">
        <v>4529061</v>
      </c>
      <c r="E1712" t="s">
        <v>70</v>
      </c>
      <c r="F1712" t="s">
        <v>70</v>
      </c>
      <c r="H1712" s="35">
        <v>40269</v>
      </c>
      <c r="I1712" t="s">
        <v>110</v>
      </c>
      <c r="J1712">
        <v>-14</v>
      </c>
      <c r="K1712" t="s">
        <v>11</v>
      </c>
      <c r="M1712" t="s">
        <v>54</v>
      </c>
      <c r="N1712">
        <v>4450757</v>
      </c>
      <c r="O1712" t="s">
        <v>225</v>
      </c>
      <c r="P1712" s="35">
        <v>45171</v>
      </c>
      <c r="Q1712" t="s">
        <v>56</v>
      </c>
      <c r="R1712" s="35">
        <v>42991</v>
      </c>
      <c r="T1712" t="s">
        <v>63</v>
      </c>
      <c r="U1712">
        <v>579</v>
      </c>
      <c r="X1712">
        <v>5</v>
      </c>
      <c r="Y1712" t="s">
        <v>58</v>
      </c>
      <c r="AC1712" t="s">
        <v>59</v>
      </c>
      <c r="AL1712">
        <v>0</v>
      </c>
      <c r="AM1712">
        <v>0</v>
      </c>
    </row>
    <row r="1713" spans="1:39" x14ac:dyDescent="0.3">
      <c r="A1713">
        <v>1339505</v>
      </c>
      <c r="B1713" t="s">
        <v>2320</v>
      </c>
      <c r="C1713" t="s">
        <v>990</v>
      </c>
      <c r="D1713">
        <v>4532333</v>
      </c>
      <c r="E1713" t="s">
        <v>70</v>
      </c>
      <c r="F1713" t="s">
        <v>70</v>
      </c>
      <c r="H1713" s="35">
        <v>39895</v>
      </c>
      <c r="I1713" t="s">
        <v>102</v>
      </c>
      <c r="J1713">
        <v>-15</v>
      </c>
      <c r="K1713" t="s">
        <v>11</v>
      </c>
      <c r="M1713" t="s">
        <v>54</v>
      </c>
      <c r="N1713">
        <v>4450702</v>
      </c>
      <c r="O1713" t="s">
        <v>298</v>
      </c>
      <c r="P1713" s="35">
        <v>45177</v>
      </c>
      <c r="Q1713" t="s">
        <v>56</v>
      </c>
      <c r="R1713" s="35">
        <v>44451</v>
      </c>
      <c r="T1713" t="s">
        <v>63</v>
      </c>
      <c r="U1713">
        <v>500</v>
      </c>
      <c r="X1713">
        <v>5</v>
      </c>
      <c r="Y1713" t="s">
        <v>58</v>
      </c>
      <c r="AC1713" t="s">
        <v>59</v>
      </c>
      <c r="AL1713">
        <v>0</v>
      </c>
      <c r="AM1713">
        <v>0</v>
      </c>
    </row>
    <row r="1714" spans="1:39" x14ac:dyDescent="0.3">
      <c r="A1714">
        <v>1527057</v>
      </c>
      <c r="B1714" t="s">
        <v>2321</v>
      </c>
      <c r="C1714" t="s">
        <v>2322</v>
      </c>
      <c r="D1714">
        <v>4538291</v>
      </c>
      <c r="E1714" t="s">
        <v>53</v>
      </c>
      <c r="H1714" s="35">
        <v>42302</v>
      </c>
      <c r="I1714" t="s">
        <v>53</v>
      </c>
      <c r="J1714">
        <v>-9</v>
      </c>
      <c r="K1714" t="s">
        <v>11</v>
      </c>
      <c r="M1714" t="s">
        <v>54</v>
      </c>
      <c r="N1714">
        <v>4450759</v>
      </c>
      <c r="O1714" t="s">
        <v>499</v>
      </c>
      <c r="P1714" s="35">
        <v>45200</v>
      </c>
      <c r="Q1714" t="s">
        <v>56</v>
      </c>
      <c r="R1714" s="35">
        <v>45200</v>
      </c>
      <c r="T1714" t="s">
        <v>63</v>
      </c>
      <c r="U1714">
        <v>500</v>
      </c>
      <c r="X1714">
        <v>5</v>
      </c>
      <c r="Y1714" t="s">
        <v>58</v>
      </c>
      <c r="AC1714" t="s">
        <v>59</v>
      </c>
      <c r="AL1714">
        <v>0</v>
      </c>
      <c r="AM1714">
        <v>0</v>
      </c>
    </row>
    <row r="1715" spans="1:39" x14ac:dyDescent="0.3">
      <c r="A1715">
        <v>1431842</v>
      </c>
      <c r="B1715" t="s">
        <v>2323</v>
      </c>
      <c r="C1715" t="s">
        <v>271</v>
      </c>
      <c r="D1715">
        <v>3734240</v>
      </c>
      <c r="E1715" t="s">
        <v>53</v>
      </c>
      <c r="F1715" t="s">
        <v>53</v>
      </c>
      <c r="H1715" s="35">
        <v>41457</v>
      </c>
      <c r="I1715" t="s">
        <v>66</v>
      </c>
      <c r="J1715">
        <v>-11</v>
      </c>
      <c r="K1715" t="s">
        <v>11</v>
      </c>
      <c r="M1715" t="s">
        <v>67</v>
      </c>
      <c r="N1715">
        <v>4370001</v>
      </c>
      <c r="O1715" t="s">
        <v>461</v>
      </c>
      <c r="P1715" s="35">
        <v>45189</v>
      </c>
      <c r="Q1715" t="s">
        <v>56</v>
      </c>
      <c r="R1715" s="35">
        <v>44826</v>
      </c>
      <c r="T1715" t="s">
        <v>63</v>
      </c>
      <c r="U1715">
        <v>500</v>
      </c>
      <c r="X1715">
        <v>5</v>
      </c>
      <c r="Y1715" t="s">
        <v>58</v>
      </c>
      <c r="AC1715" t="s">
        <v>59</v>
      </c>
      <c r="AL1715">
        <v>0</v>
      </c>
      <c r="AM1715">
        <v>0</v>
      </c>
    </row>
    <row r="1716" spans="1:39" x14ac:dyDescent="0.3">
      <c r="A1716">
        <v>1472579</v>
      </c>
      <c r="B1716" t="s">
        <v>2324</v>
      </c>
      <c r="C1716" t="s">
        <v>356</v>
      </c>
      <c r="D1716">
        <v>4115804</v>
      </c>
      <c r="E1716" t="s">
        <v>53</v>
      </c>
      <c r="F1716" t="s">
        <v>53</v>
      </c>
      <c r="H1716" s="35">
        <v>39814</v>
      </c>
      <c r="I1716" t="s">
        <v>102</v>
      </c>
      <c r="J1716">
        <v>-15</v>
      </c>
      <c r="K1716" t="s">
        <v>11</v>
      </c>
      <c r="M1716" t="s">
        <v>181</v>
      </c>
      <c r="N1716">
        <v>4410612</v>
      </c>
      <c r="O1716" t="s">
        <v>213</v>
      </c>
      <c r="P1716" s="35">
        <v>45293</v>
      </c>
      <c r="Q1716" t="s">
        <v>56</v>
      </c>
      <c r="R1716" s="35">
        <v>44959</v>
      </c>
      <c r="T1716" t="s">
        <v>63</v>
      </c>
      <c r="U1716">
        <v>500</v>
      </c>
      <c r="X1716">
        <v>5</v>
      </c>
      <c r="Y1716" t="s">
        <v>58</v>
      </c>
      <c r="AC1716" t="s">
        <v>59</v>
      </c>
      <c r="AL1716">
        <v>0</v>
      </c>
      <c r="AM1716">
        <v>0</v>
      </c>
    </row>
    <row r="1717" spans="1:39" x14ac:dyDescent="0.3">
      <c r="A1717">
        <v>1519735</v>
      </c>
      <c r="B1717" t="s">
        <v>2325</v>
      </c>
      <c r="C1717" t="s">
        <v>523</v>
      </c>
      <c r="D1717">
        <v>4538200</v>
      </c>
      <c r="E1717" t="s">
        <v>53</v>
      </c>
      <c r="H1717" s="35">
        <v>41783</v>
      </c>
      <c r="I1717" t="s">
        <v>85</v>
      </c>
      <c r="J1717">
        <v>-10</v>
      </c>
      <c r="K1717" t="s">
        <v>6</v>
      </c>
      <c r="M1717" t="s">
        <v>54</v>
      </c>
      <c r="N1717">
        <v>4450759</v>
      </c>
      <c r="O1717" t="s">
        <v>499</v>
      </c>
      <c r="P1717" s="35">
        <v>45192</v>
      </c>
      <c r="Q1717" t="s">
        <v>56</v>
      </c>
      <c r="R1717" s="35">
        <v>45192</v>
      </c>
      <c r="T1717" t="s">
        <v>63</v>
      </c>
      <c r="U1717">
        <v>500</v>
      </c>
      <c r="X1717">
        <v>5</v>
      </c>
      <c r="Y1717" t="s">
        <v>58</v>
      </c>
      <c r="AC1717" t="s">
        <v>59</v>
      </c>
      <c r="AL1717">
        <v>0</v>
      </c>
      <c r="AM1717">
        <v>0</v>
      </c>
    </row>
    <row r="1718" spans="1:39" x14ac:dyDescent="0.3">
      <c r="A1718">
        <v>1455152</v>
      </c>
      <c r="B1718" t="s">
        <v>2327</v>
      </c>
      <c r="C1718" t="s">
        <v>1192</v>
      </c>
      <c r="D1718">
        <v>3734666</v>
      </c>
      <c r="E1718" t="s">
        <v>70</v>
      </c>
      <c r="F1718" t="s">
        <v>53</v>
      </c>
      <c r="H1718" s="35">
        <v>41604</v>
      </c>
      <c r="I1718" t="s">
        <v>66</v>
      </c>
      <c r="J1718">
        <v>-11</v>
      </c>
      <c r="K1718" t="s">
        <v>11</v>
      </c>
      <c r="M1718" t="s">
        <v>67</v>
      </c>
      <c r="N1718">
        <v>4370011</v>
      </c>
      <c r="O1718" t="s">
        <v>244</v>
      </c>
      <c r="P1718" s="35">
        <v>45182</v>
      </c>
      <c r="Q1718" t="s">
        <v>56</v>
      </c>
      <c r="R1718" s="35">
        <v>44861</v>
      </c>
      <c r="T1718" t="s">
        <v>63</v>
      </c>
      <c r="U1718">
        <v>500</v>
      </c>
      <c r="X1718">
        <v>5</v>
      </c>
      <c r="Y1718" t="s">
        <v>58</v>
      </c>
      <c r="AC1718" t="s">
        <v>59</v>
      </c>
      <c r="AL1718">
        <v>1</v>
      </c>
      <c r="AM1718">
        <v>0</v>
      </c>
    </row>
    <row r="1719" spans="1:39" x14ac:dyDescent="0.3">
      <c r="A1719">
        <v>1420473</v>
      </c>
      <c r="B1719" t="s">
        <v>2328</v>
      </c>
      <c r="C1719" t="s">
        <v>2329</v>
      </c>
      <c r="D1719">
        <v>2816333</v>
      </c>
      <c r="E1719" t="s">
        <v>53</v>
      </c>
      <c r="F1719" t="s">
        <v>53</v>
      </c>
      <c r="H1719" s="35">
        <v>42402</v>
      </c>
      <c r="I1719" t="s">
        <v>53</v>
      </c>
      <c r="J1719">
        <v>-9</v>
      </c>
      <c r="K1719" t="s">
        <v>11</v>
      </c>
      <c r="M1719" t="s">
        <v>69</v>
      </c>
      <c r="N1719">
        <v>4280121</v>
      </c>
      <c r="O1719" t="s">
        <v>286</v>
      </c>
      <c r="P1719" s="35">
        <v>45183</v>
      </c>
      <c r="Q1719" t="s">
        <v>56</v>
      </c>
      <c r="R1719" s="35">
        <v>44812</v>
      </c>
      <c r="T1719" t="s">
        <v>63</v>
      </c>
      <c r="U1719">
        <v>500</v>
      </c>
      <c r="X1719">
        <v>5</v>
      </c>
      <c r="Y1719" t="s">
        <v>58</v>
      </c>
      <c r="AC1719" t="s">
        <v>59</v>
      </c>
      <c r="AL1719">
        <v>0</v>
      </c>
      <c r="AM1719">
        <v>0</v>
      </c>
    </row>
    <row r="1720" spans="1:39" x14ac:dyDescent="0.3">
      <c r="A1720">
        <v>1448919</v>
      </c>
      <c r="B1720" t="s">
        <v>2330</v>
      </c>
      <c r="C1720" t="s">
        <v>1276</v>
      </c>
      <c r="D1720">
        <v>4535581</v>
      </c>
      <c r="E1720" t="s">
        <v>70</v>
      </c>
      <c r="F1720" t="s">
        <v>70</v>
      </c>
      <c r="H1720" s="35">
        <v>41285</v>
      </c>
      <c r="I1720" t="s">
        <v>66</v>
      </c>
      <c r="J1720">
        <v>-11</v>
      </c>
      <c r="K1720" t="s">
        <v>6</v>
      </c>
      <c r="M1720" t="s">
        <v>54</v>
      </c>
      <c r="N1720">
        <v>4450617</v>
      </c>
      <c r="O1720" t="s">
        <v>107</v>
      </c>
      <c r="P1720" s="35">
        <v>45189</v>
      </c>
      <c r="Q1720" t="s">
        <v>56</v>
      </c>
      <c r="R1720" s="35">
        <v>44847</v>
      </c>
      <c r="T1720" t="s">
        <v>63</v>
      </c>
      <c r="U1720">
        <v>510</v>
      </c>
      <c r="X1720">
        <v>5</v>
      </c>
      <c r="Y1720" t="s">
        <v>58</v>
      </c>
      <c r="AC1720" t="s">
        <v>59</v>
      </c>
      <c r="AL1720">
        <v>0</v>
      </c>
      <c r="AM1720">
        <v>0</v>
      </c>
    </row>
    <row r="1721" spans="1:39" x14ac:dyDescent="0.3">
      <c r="A1721">
        <v>1448924</v>
      </c>
      <c r="B1721" t="s">
        <v>2330</v>
      </c>
      <c r="C1721" t="s">
        <v>952</v>
      </c>
      <c r="D1721">
        <v>4535582</v>
      </c>
      <c r="E1721" t="s">
        <v>70</v>
      </c>
      <c r="F1721" t="s">
        <v>70</v>
      </c>
      <c r="H1721" s="35">
        <v>40716</v>
      </c>
      <c r="I1721" t="s">
        <v>90</v>
      </c>
      <c r="J1721">
        <v>-13</v>
      </c>
      <c r="K1721" t="s">
        <v>11</v>
      </c>
      <c r="M1721" t="s">
        <v>54</v>
      </c>
      <c r="N1721">
        <v>4450617</v>
      </c>
      <c r="O1721" t="s">
        <v>107</v>
      </c>
      <c r="P1721" s="35">
        <v>45189</v>
      </c>
      <c r="Q1721" t="s">
        <v>56</v>
      </c>
      <c r="R1721" s="35">
        <v>44847</v>
      </c>
      <c r="T1721" t="s">
        <v>63</v>
      </c>
      <c r="U1721">
        <v>577</v>
      </c>
      <c r="X1721">
        <v>5</v>
      </c>
      <c r="Y1721" t="s">
        <v>58</v>
      </c>
      <c r="AC1721" t="s">
        <v>59</v>
      </c>
      <c r="AL1721">
        <v>0</v>
      </c>
      <c r="AM1721">
        <v>0</v>
      </c>
    </row>
    <row r="1722" spans="1:39" x14ac:dyDescent="0.3">
      <c r="A1722">
        <v>1268315</v>
      </c>
      <c r="B1722" t="s">
        <v>2332</v>
      </c>
      <c r="C1722" t="s">
        <v>486</v>
      </c>
      <c r="D1722">
        <v>3731160</v>
      </c>
      <c r="E1722" t="s">
        <v>53</v>
      </c>
      <c r="F1722" t="s">
        <v>70</v>
      </c>
      <c r="H1722" s="35">
        <v>40410</v>
      </c>
      <c r="I1722" t="s">
        <v>110</v>
      </c>
      <c r="J1722">
        <v>-14</v>
      </c>
      <c r="K1722" t="s">
        <v>11</v>
      </c>
      <c r="M1722" t="s">
        <v>67</v>
      </c>
      <c r="N1722">
        <v>4370698</v>
      </c>
      <c r="O1722" t="s">
        <v>200</v>
      </c>
      <c r="P1722" s="35">
        <v>45197</v>
      </c>
      <c r="Q1722" t="s">
        <v>56</v>
      </c>
      <c r="R1722" s="35">
        <v>43722</v>
      </c>
      <c r="S1722" s="35">
        <v>45170</v>
      </c>
      <c r="T1722" t="s">
        <v>57</v>
      </c>
      <c r="U1722">
        <v>501</v>
      </c>
      <c r="X1722">
        <v>5</v>
      </c>
      <c r="Y1722" t="s">
        <v>58</v>
      </c>
      <c r="AC1722" t="s">
        <v>59</v>
      </c>
      <c r="AL1722">
        <v>0</v>
      </c>
      <c r="AM1722">
        <v>0</v>
      </c>
    </row>
    <row r="1723" spans="1:39" x14ac:dyDescent="0.3">
      <c r="A1723">
        <v>1324347</v>
      </c>
      <c r="B1723" t="s">
        <v>2333</v>
      </c>
      <c r="C1723" t="s">
        <v>2334</v>
      </c>
      <c r="D1723">
        <v>1810112</v>
      </c>
      <c r="E1723" t="s">
        <v>70</v>
      </c>
      <c r="F1723" t="s">
        <v>70</v>
      </c>
      <c r="H1723" s="35">
        <v>40120</v>
      </c>
      <c r="I1723" t="s">
        <v>102</v>
      </c>
      <c r="J1723">
        <v>-15</v>
      </c>
      <c r="K1723" t="s">
        <v>11</v>
      </c>
      <c r="M1723" t="s">
        <v>71</v>
      </c>
      <c r="N1723">
        <v>4180485</v>
      </c>
      <c r="O1723" t="s">
        <v>174</v>
      </c>
      <c r="P1723" s="35">
        <v>45185</v>
      </c>
      <c r="Q1723" t="s">
        <v>56</v>
      </c>
      <c r="R1723" s="35">
        <v>44107</v>
      </c>
      <c r="T1723" t="s">
        <v>63</v>
      </c>
      <c r="U1723">
        <v>632</v>
      </c>
      <c r="X1723">
        <v>6</v>
      </c>
      <c r="Y1723" t="s">
        <v>58</v>
      </c>
      <c r="AC1723" t="s">
        <v>59</v>
      </c>
      <c r="AL1723">
        <v>1</v>
      </c>
      <c r="AM1723">
        <v>0</v>
      </c>
    </row>
    <row r="1724" spans="1:39" x14ac:dyDescent="0.3">
      <c r="A1724">
        <v>1290454</v>
      </c>
      <c r="B1724" t="s">
        <v>2335</v>
      </c>
      <c r="C1724" t="s">
        <v>1000</v>
      </c>
      <c r="D1724">
        <v>3731803</v>
      </c>
      <c r="E1724" t="s">
        <v>70</v>
      </c>
      <c r="F1724" t="s">
        <v>70</v>
      </c>
      <c r="H1724" s="35">
        <v>38566</v>
      </c>
      <c r="I1724" t="s">
        <v>262</v>
      </c>
      <c r="J1724">
        <v>-19</v>
      </c>
      <c r="K1724" t="s">
        <v>11</v>
      </c>
      <c r="M1724" t="s">
        <v>67</v>
      </c>
      <c r="N1724">
        <v>4370151</v>
      </c>
      <c r="O1724" t="s">
        <v>328</v>
      </c>
      <c r="P1724" s="35">
        <v>45171</v>
      </c>
      <c r="Q1724" t="s">
        <v>56</v>
      </c>
      <c r="R1724" s="35">
        <v>43754</v>
      </c>
      <c r="S1724" s="35">
        <v>44831</v>
      </c>
      <c r="T1724" t="s">
        <v>73</v>
      </c>
      <c r="U1724">
        <v>500</v>
      </c>
      <c r="X1724">
        <v>5</v>
      </c>
      <c r="Y1724" t="s">
        <v>58</v>
      </c>
      <c r="AC1724" t="s">
        <v>59</v>
      </c>
      <c r="AL1724">
        <v>0</v>
      </c>
      <c r="AM1724">
        <v>0</v>
      </c>
    </row>
    <row r="1725" spans="1:39" x14ac:dyDescent="0.3">
      <c r="A1725">
        <v>1360446</v>
      </c>
      <c r="B1725" t="s">
        <v>2336</v>
      </c>
      <c r="C1725" t="s">
        <v>356</v>
      </c>
      <c r="D1725">
        <v>369972</v>
      </c>
      <c r="E1725" t="s">
        <v>70</v>
      </c>
      <c r="F1725" t="s">
        <v>70</v>
      </c>
      <c r="H1725" s="35">
        <v>40062</v>
      </c>
      <c r="I1725" t="s">
        <v>102</v>
      </c>
      <c r="J1725">
        <v>-15</v>
      </c>
      <c r="K1725" t="s">
        <v>11</v>
      </c>
      <c r="M1725" t="s">
        <v>77</v>
      </c>
      <c r="N1725">
        <v>4360726</v>
      </c>
      <c r="O1725" t="s">
        <v>537</v>
      </c>
      <c r="P1725" s="35">
        <v>45181</v>
      </c>
      <c r="Q1725" t="s">
        <v>56</v>
      </c>
      <c r="R1725" s="35">
        <v>44476</v>
      </c>
      <c r="T1725" t="s">
        <v>63</v>
      </c>
      <c r="U1725">
        <v>674</v>
      </c>
      <c r="X1725">
        <v>6</v>
      </c>
      <c r="Y1725" t="s">
        <v>58</v>
      </c>
      <c r="AC1725" t="s">
        <v>59</v>
      </c>
      <c r="AL1725">
        <v>0</v>
      </c>
      <c r="AM1725">
        <v>0</v>
      </c>
    </row>
    <row r="1726" spans="1:39" x14ac:dyDescent="0.3">
      <c r="A1726">
        <v>1527040</v>
      </c>
      <c r="B1726" t="s">
        <v>2337</v>
      </c>
      <c r="C1726" t="s">
        <v>2338</v>
      </c>
      <c r="D1726">
        <v>3611595</v>
      </c>
      <c r="E1726" t="s">
        <v>76</v>
      </c>
      <c r="H1726" s="35">
        <v>42723</v>
      </c>
      <c r="I1726" t="s">
        <v>53</v>
      </c>
      <c r="J1726">
        <v>-9</v>
      </c>
      <c r="K1726" t="s">
        <v>11</v>
      </c>
      <c r="M1726" t="s">
        <v>77</v>
      </c>
      <c r="N1726">
        <v>4360002</v>
      </c>
      <c r="O1726" t="s">
        <v>78</v>
      </c>
      <c r="P1726" s="35">
        <v>45200</v>
      </c>
      <c r="Q1726" t="s">
        <v>56</v>
      </c>
      <c r="R1726" s="35">
        <v>45200</v>
      </c>
      <c r="T1726" t="s">
        <v>63</v>
      </c>
      <c r="U1726">
        <v>500</v>
      </c>
      <c r="X1726">
        <v>5</v>
      </c>
      <c r="Y1726" t="s">
        <v>58</v>
      </c>
      <c r="AC1726" t="s">
        <v>59</v>
      </c>
      <c r="AL1726">
        <v>0</v>
      </c>
      <c r="AM1726">
        <v>0</v>
      </c>
    </row>
    <row r="1727" spans="1:39" x14ac:dyDescent="0.3">
      <c r="A1727">
        <v>1543510</v>
      </c>
      <c r="B1727" t="s">
        <v>2339</v>
      </c>
      <c r="C1727" t="s">
        <v>486</v>
      </c>
      <c r="D1727">
        <v>4116073</v>
      </c>
      <c r="E1727" t="s">
        <v>53</v>
      </c>
      <c r="H1727" s="35">
        <v>41290</v>
      </c>
      <c r="I1727" t="s">
        <v>66</v>
      </c>
      <c r="J1727">
        <v>-11</v>
      </c>
      <c r="K1727" t="s">
        <v>11</v>
      </c>
      <c r="M1727" t="s">
        <v>181</v>
      </c>
      <c r="N1727">
        <v>4410016</v>
      </c>
      <c r="O1727" t="s">
        <v>793</v>
      </c>
      <c r="P1727" s="35">
        <v>45234</v>
      </c>
      <c r="Q1727" t="s">
        <v>56</v>
      </c>
      <c r="R1727" s="35">
        <v>45234</v>
      </c>
      <c r="T1727" t="s">
        <v>63</v>
      </c>
      <c r="U1727">
        <v>500</v>
      </c>
      <c r="X1727">
        <v>5</v>
      </c>
      <c r="Y1727" t="s">
        <v>58</v>
      </c>
      <c r="AC1727" t="s">
        <v>59</v>
      </c>
      <c r="AL1727">
        <v>0</v>
      </c>
      <c r="AM1727">
        <v>0</v>
      </c>
    </row>
    <row r="1728" spans="1:39" x14ac:dyDescent="0.3">
      <c r="A1728">
        <v>1416078</v>
      </c>
      <c r="B1728" t="s">
        <v>2340</v>
      </c>
      <c r="C1728" t="s">
        <v>2341</v>
      </c>
      <c r="D1728">
        <v>3733805</v>
      </c>
      <c r="E1728" t="s">
        <v>70</v>
      </c>
      <c r="F1728" t="s">
        <v>70</v>
      </c>
      <c r="H1728" s="35">
        <v>41779</v>
      </c>
      <c r="I1728" t="s">
        <v>85</v>
      </c>
      <c r="J1728">
        <v>-10</v>
      </c>
      <c r="K1728" t="s">
        <v>11</v>
      </c>
      <c r="M1728" t="s">
        <v>67</v>
      </c>
      <c r="N1728">
        <v>4370002</v>
      </c>
      <c r="O1728" t="s">
        <v>68</v>
      </c>
      <c r="P1728" s="35">
        <v>45192</v>
      </c>
      <c r="Q1728" t="s">
        <v>56</v>
      </c>
      <c r="R1728" s="35">
        <v>44777</v>
      </c>
      <c r="T1728" t="s">
        <v>63</v>
      </c>
      <c r="U1728">
        <v>654</v>
      </c>
      <c r="X1728">
        <v>6</v>
      </c>
      <c r="Y1728" t="s">
        <v>58</v>
      </c>
      <c r="AC1728" t="s">
        <v>59</v>
      </c>
      <c r="AL1728">
        <v>0</v>
      </c>
      <c r="AM1728">
        <v>0</v>
      </c>
    </row>
    <row r="1729" spans="1:39" x14ac:dyDescent="0.3">
      <c r="A1729">
        <v>1355088</v>
      </c>
      <c r="B1729" t="s">
        <v>2342</v>
      </c>
      <c r="C1729" t="s">
        <v>2343</v>
      </c>
      <c r="D1729">
        <v>4115016</v>
      </c>
      <c r="E1729" t="s">
        <v>70</v>
      </c>
      <c r="F1729" t="s">
        <v>70</v>
      </c>
      <c r="H1729" s="35">
        <v>41618</v>
      </c>
      <c r="I1729" t="s">
        <v>66</v>
      </c>
      <c r="J1729">
        <v>-11</v>
      </c>
      <c r="K1729" t="s">
        <v>11</v>
      </c>
      <c r="M1729" t="s">
        <v>181</v>
      </c>
      <c r="N1729">
        <v>4410080</v>
      </c>
      <c r="O1729" t="s">
        <v>182</v>
      </c>
      <c r="P1729" s="35">
        <v>45200</v>
      </c>
      <c r="Q1729" t="s">
        <v>56</v>
      </c>
      <c r="R1729" s="35">
        <v>44470</v>
      </c>
      <c r="T1729" t="s">
        <v>63</v>
      </c>
      <c r="U1729">
        <v>588</v>
      </c>
      <c r="X1729">
        <v>5</v>
      </c>
      <c r="Y1729" t="s">
        <v>58</v>
      </c>
      <c r="AC1729" t="s">
        <v>59</v>
      </c>
      <c r="AL1729">
        <v>0</v>
      </c>
      <c r="AM1729">
        <v>0</v>
      </c>
    </row>
    <row r="1730" spans="1:39" x14ac:dyDescent="0.3">
      <c r="A1730">
        <v>1564927</v>
      </c>
      <c r="B1730" t="s">
        <v>5413</v>
      </c>
      <c r="C1730" t="s">
        <v>1143</v>
      </c>
      <c r="D1730">
        <v>1811570</v>
      </c>
      <c r="E1730" t="s">
        <v>76</v>
      </c>
      <c r="H1730" s="35">
        <v>41568</v>
      </c>
      <c r="I1730" t="s">
        <v>66</v>
      </c>
      <c r="J1730">
        <v>-11</v>
      </c>
      <c r="K1730" t="s">
        <v>11</v>
      </c>
      <c r="M1730" t="s">
        <v>71</v>
      </c>
      <c r="N1730">
        <v>4180696</v>
      </c>
      <c r="O1730" t="s">
        <v>137</v>
      </c>
      <c r="P1730" s="35">
        <v>45340</v>
      </c>
      <c r="Q1730" t="s">
        <v>56</v>
      </c>
      <c r="R1730" s="35">
        <v>45340</v>
      </c>
      <c r="T1730" t="s">
        <v>63</v>
      </c>
      <c r="U1730">
        <v>500</v>
      </c>
      <c r="X1730">
        <v>5</v>
      </c>
      <c r="Y1730" t="s">
        <v>58</v>
      </c>
      <c r="AC1730" t="s">
        <v>59</v>
      </c>
      <c r="AL1730">
        <v>0</v>
      </c>
      <c r="AM1730">
        <v>0</v>
      </c>
    </row>
    <row r="1731" spans="1:39" x14ac:dyDescent="0.3">
      <c r="A1731">
        <v>1438792</v>
      </c>
      <c r="B1731" t="s">
        <v>2344</v>
      </c>
      <c r="C1731" t="s">
        <v>2345</v>
      </c>
      <c r="D1731">
        <v>3734380</v>
      </c>
      <c r="E1731" t="s">
        <v>53</v>
      </c>
      <c r="F1731" t="s">
        <v>53</v>
      </c>
      <c r="H1731" s="35">
        <v>41079</v>
      </c>
      <c r="I1731" t="s">
        <v>143</v>
      </c>
      <c r="J1731">
        <v>-12</v>
      </c>
      <c r="K1731" t="s">
        <v>11</v>
      </c>
      <c r="M1731" t="s">
        <v>67</v>
      </c>
      <c r="N1731">
        <v>4370004</v>
      </c>
      <c r="O1731" t="s">
        <v>808</v>
      </c>
      <c r="P1731" s="35">
        <v>45194</v>
      </c>
      <c r="Q1731" t="s">
        <v>56</v>
      </c>
      <c r="R1731" s="35">
        <v>44834</v>
      </c>
      <c r="T1731" t="s">
        <v>63</v>
      </c>
      <c r="U1731">
        <v>500</v>
      </c>
      <c r="X1731">
        <v>5</v>
      </c>
      <c r="Y1731" t="s">
        <v>58</v>
      </c>
      <c r="AC1731" t="s">
        <v>59</v>
      </c>
      <c r="AL1731">
        <v>0</v>
      </c>
      <c r="AM1731">
        <v>0</v>
      </c>
    </row>
    <row r="1732" spans="1:39" x14ac:dyDescent="0.3">
      <c r="A1732">
        <v>1527994</v>
      </c>
      <c r="B1732" t="s">
        <v>2346</v>
      </c>
      <c r="C1732" t="s">
        <v>422</v>
      </c>
      <c r="D1732">
        <v>4538301</v>
      </c>
      <c r="E1732" t="s">
        <v>53</v>
      </c>
      <c r="H1732" s="35">
        <v>42240</v>
      </c>
      <c r="I1732" t="s">
        <v>53</v>
      </c>
      <c r="J1732">
        <v>-9</v>
      </c>
      <c r="K1732" t="s">
        <v>11</v>
      </c>
      <c r="M1732" t="s">
        <v>54</v>
      </c>
      <c r="N1732">
        <v>4450706</v>
      </c>
      <c r="O1732" t="s">
        <v>195</v>
      </c>
      <c r="P1732" s="35">
        <v>45201</v>
      </c>
      <c r="Q1732" t="s">
        <v>56</v>
      </c>
      <c r="R1732" s="35">
        <v>45201</v>
      </c>
      <c r="T1732" t="s">
        <v>63</v>
      </c>
      <c r="U1732">
        <v>500</v>
      </c>
      <c r="X1732">
        <v>5</v>
      </c>
      <c r="Y1732" t="s">
        <v>58</v>
      </c>
      <c r="AC1732" t="s">
        <v>59</v>
      </c>
      <c r="AL1732">
        <v>0</v>
      </c>
      <c r="AM1732">
        <v>0</v>
      </c>
    </row>
    <row r="1733" spans="1:39" x14ac:dyDescent="0.3">
      <c r="A1733">
        <v>1522158</v>
      </c>
      <c r="B1733" t="s">
        <v>2347</v>
      </c>
      <c r="C1733" t="s">
        <v>2348</v>
      </c>
      <c r="D1733">
        <v>3611466</v>
      </c>
      <c r="E1733" t="s">
        <v>76</v>
      </c>
      <c r="H1733" s="35">
        <v>42325</v>
      </c>
      <c r="I1733" t="s">
        <v>53</v>
      </c>
      <c r="J1733">
        <v>-9</v>
      </c>
      <c r="K1733" t="s">
        <v>11</v>
      </c>
      <c r="M1733" t="s">
        <v>77</v>
      </c>
      <c r="N1733">
        <v>4360002</v>
      </c>
      <c r="O1733" t="s">
        <v>78</v>
      </c>
      <c r="P1733" s="35">
        <v>45195</v>
      </c>
      <c r="Q1733" t="s">
        <v>56</v>
      </c>
      <c r="R1733" s="35">
        <v>45195</v>
      </c>
      <c r="T1733" t="s">
        <v>63</v>
      </c>
      <c r="U1733">
        <v>500</v>
      </c>
      <c r="X1733">
        <v>5</v>
      </c>
      <c r="Y1733" t="s">
        <v>58</v>
      </c>
      <c r="AC1733" t="s">
        <v>59</v>
      </c>
      <c r="AL1733">
        <v>0</v>
      </c>
      <c r="AM1733">
        <v>0</v>
      </c>
    </row>
    <row r="1734" spans="1:39" x14ac:dyDescent="0.3">
      <c r="A1734">
        <v>1315875</v>
      </c>
      <c r="B1734" t="s">
        <v>2349</v>
      </c>
      <c r="C1734" t="s">
        <v>2350</v>
      </c>
      <c r="D1734">
        <v>4531933</v>
      </c>
      <c r="E1734" t="s">
        <v>53</v>
      </c>
      <c r="F1734" t="s">
        <v>53</v>
      </c>
      <c r="H1734" s="35">
        <v>39544</v>
      </c>
      <c r="I1734" t="s">
        <v>98</v>
      </c>
      <c r="J1734">
        <v>-16</v>
      </c>
      <c r="K1734" t="s">
        <v>6</v>
      </c>
      <c r="M1734" t="s">
        <v>54</v>
      </c>
      <c r="N1734">
        <v>4450410</v>
      </c>
      <c r="O1734" t="s">
        <v>81</v>
      </c>
      <c r="P1734" s="35">
        <v>45195</v>
      </c>
      <c r="Q1734" t="s">
        <v>56</v>
      </c>
      <c r="R1734" s="35">
        <v>44084</v>
      </c>
      <c r="T1734" t="s">
        <v>63</v>
      </c>
      <c r="U1734">
        <v>500</v>
      </c>
      <c r="X1734">
        <v>5</v>
      </c>
      <c r="Y1734" t="s">
        <v>58</v>
      </c>
      <c r="AC1734" t="s">
        <v>59</v>
      </c>
      <c r="AL1734">
        <v>0</v>
      </c>
      <c r="AM1734">
        <v>0</v>
      </c>
    </row>
    <row r="1735" spans="1:39" x14ac:dyDescent="0.3">
      <c r="A1735">
        <v>1563139</v>
      </c>
      <c r="B1735" t="s">
        <v>5414</v>
      </c>
      <c r="C1735" t="s">
        <v>1614</v>
      </c>
      <c r="D1735">
        <v>3736810</v>
      </c>
      <c r="E1735" t="s">
        <v>53</v>
      </c>
      <c r="H1735" s="35">
        <v>38988</v>
      </c>
      <c r="I1735" t="s">
        <v>94</v>
      </c>
      <c r="J1735">
        <v>-18</v>
      </c>
      <c r="K1735" t="s">
        <v>6</v>
      </c>
      <c r="M1735" t="s">
        <v>67</v>
      </c>
      <c r="N1735">
        <v>4370349</v>
      </c>
      <c r="O1735" t="s">
        <v>220</v>
      </c>
      <c r="P1735" s="35">
        <v>45329</v>
      </c>
      <c r="Q1735" t="s">
        <v>56</v>
      </c>
      <c r="R1735" s="35">
        <v>45329</v>
      </c>
      <c r="S1735" s="35">
        <v>45320</v>
      </c>
      <c r="T1735" t="s">
        <v>57</v>
      </c>
      <c r="U1735">
        <v>500</v>
      </c>
      <c r="X1735">
        <v>5</v>
      </c>
      <c r="Y1735" t="s">
        <v>58</v>
      </c>
      <c r="AC1735" t="s">
        <v>59</v>
      </c>
      <c r="AL1735">
        <v>0</v>
      </c>
      <c r="AM1735">
        <v>0</v>
      </c>
    </row>
    <row r="1736" spans="1:39" x14ac:dyDescent="0.3">
      <c r="A1736">
        <v>1528018</v>
      </c>
      <c r="B1736" t="s">
        <v>2351</v>
      </c>
      <c r="C1736" t="s">
        <v>121</v>
      </c>
      <c r="D1736">
        <v>2816918</v>
      </c>
      <c r="E1736" t="s">
        <v>53</v>
      </c>
      <c r="H1736" s="35">
        <v>40498</v>
      </c>
      <c r="I1736" t="s">
        <v>110</v>
      </c>
      <c r="J1736">
        <v>-14</v>
      </c>
      <c r="K1736" t="s">
        <v>11</v>
      </c>
      <c r="M1736" t="s">
        <v>69</v>
      </c>
      <c r="N1736">
        <v>4280202</v>
      </c>
      <c r="O1736" t="s">
        <v>850</v>
      </c>
      <c r="P1736" s="35">
        <v>45201</v>
      </c>
      <c r="Q1736" t="s">
        <v>56</v>
      </c>
      <c r="R1736" s="35">
        <v>45201</v>
      </c>
      <c r="T1736" t="s">
        <v>63</v>
      </c>
      <c r="U1736">
        <v>500</v>
      </c>
      <c r="X1736">
        <v>5</v>
      </c>
      <c r="Y1736" t="s">
        <v>58</v>
      </c>
      <c r="AC1736" t="s">
        <v>59</v>
      </c>
      <c r="AL1736">
        <v>0</v>
      </c>
      <c r="AM1736">
        <v>0</v>
      </c>
    </row>
    <row r="1737" spans="1:39" x14ac:dyDescent="0.3">
      <c r="A1737">
        <v>1399700</v>
      </c>
      <c r="B1737" t="s">
        <v>2352</v>
      </c>
      <c r="C1737" t="s">
        <v>870</v>
      </c>
      <c r="D1737">
        <v>4533149</v>
      </c>
      <c r="E1737" t="s">
        <v>53</v>
      </c>
      <c r="H1737" s="35">
        <v>42132</v>
      </c>
      <c r="I1737" t="s">
        <v>53</v>
      </c>
      <c r="J1737">
        <v>-9</v>
      </c>
      <c r="K1737" t="s">
        <v>11</v>
      </c>
      <c r="M1737" t="s">
        <v>54</v>
      </c>
      <c r="N1737">
        <v>4450410</v>
      </c>
      <c r="O1737" t="s">
        <v>81</v>
      </c>
      <c r="P1737" s="35">
        <v>45267</v>
      </c>
      <c r="Q1737" t="s">
        <v>56</v>
      </c>
      <c r="R1737" s="35">
        <v>44677</v>
      </c>
      <c r="T1737" t="s">
        <v>82</v>
      </c>
      <c r="U1737">
        <v>500</v>
      </c>
      <c r="X1737">
        <v>5</v>
      </c>
      <c r="Y1737" t="s">
        <v>58</v>
      </c>
      <c r="AC1737" t="s">
        <v>59</v>
      </c>
      <c r="AL1737">
        <v>0</v>
      </c>
      <c r="AM1737">
        <v>0</v>
      </c>
    </row>
    <row r="1738" spans="1:39" x14ac:dyDescent="0.3">
      <c r="A1738">
        <v>1564065</v>
      </c>
      <c r="B1738" t="s">
        <v>5415</v>
      </c>
      <c r="C1738" t="s">
        <v>5416</v>
      </c>
      <c r="D1738">
        <v>1811557</v>
      </c>
      <c r="E1738" t="s">
        <v>76</v>
      </c>
      <c r="H1738" s="35">
        <v>41922</v>
      </c>
      <c r="I1738" t="s">
        <v>85</v>
      </c>
      <c r="J1738">
        <v>-10</v>
      </c>
      <c r="K1738" t="s">
        <v>6</v>
      </c>
      <c r="M1738" t="s">
        <v>71</v>
      </c>
      <c r="N1738">
        <v>4180696</v>
      </c>
      <c r="O1738" t="s">
        <v>137</v>
      </c>
      <c r="P1738" s="35">
        <v>45336</v>
      </c>
      <c r="Q1738" t="s">
        <v>56</v>
      </c>
      <c r="R1738" s="35">
        <v>45336</v>
      </c>
      <c r="T1738" t="s">
        <v>63</v>
      </c>
      <c r="U1738">
        <v>500</v>
      </c>
      <c r="X1738">
        <v>5</v>
      </c>
      <c r="Y1738" t="s">
        <v>58</v>
      </c>
      <c r="AC1738" t="s">
        <v>59</v>
      </c>
      <c r="AL1738">
        <v>0</v>
      </c>
      <c r="AM1738">
        <v>0</v>
      </c>
    </row>
    <row r="1739" spans="1:39" x14ac:dyDescent="0.3">
      <c r="A1739">
        <v>1563993</v>
      </c>
      <c r="B1739" t="s">
        <v>5415</v>
      </c>
      <c r="C1739" t="s">
        <v>708</v>
      </c>
      <c r="D1739">
        <v>1811518</v>
      </c>
      <c r="E1739" t="s">
        <v>76</v>
      </c>
      <c r="H1739" s="35">
        <v>42618</v>
      </c>
      <c r="I1739" t="s">
        <v>53</v>
      </c>
      <c r="J1739">
        <v>-9</v>
      </c>
      <c r="K1739" t="s">
        <v>6</v>
      </c>
      <c r="M1739" t="s">
        <v>71</v>
      </c>
      <c r="N1739">
        <v>4180696</v>
      </c>
      <c r="O1739" t="s">
        <v>137</v>
      </c>
      <c r="P1739" s="35">
        <v>45336</v>
      </c>
      <c r="Q1739" t="s">
        <v>56</v>
      </c>
      <c r="R1739" s="35">
        <v>45336</v>
      </c>
      <c r="T1739" t="s">
        <v>63</v>
      </c>
      <c r="U1739">
        <v>500</v>
      </c>
      <c r="X1739">
        <v>5</v>
      </c>
      <c r="Y1739" t="s">
        <v>58</v>
      </c>
      <c r="AC1739" t="s">
        <v>59</v>
      </c>
      <c r="AL1739">
        <v>0</v>
      </c>
      <c r="AM1739">
        <v>0</v>
      </c>
    </row>
    <row r="1740" spans="1:39" x14ac:dyDescent="0.3">
      <c r="A1740">
        <v>1365111</v>
      </c>
      <c r="B1740" t="s">
        <v>2353</v>
      </c>
      <c r="C1740" t="s">
        <v>356</v>
      </c>
      <c r="D1740">
        <v>4532654</v>
      </c>
      <c r="E1740" t="s">
        <v>70</v>
      </c>
      <c r="F1740" t="s">
        <v>70</v>
      </c>
      <c r="H1740" s="35">
        <v>39751</v>
      </c>
      <c r="I1740" t="s">
        <v>98</v>
      </c>
      <c r="J1740">
        <v>-16</v>
      </c>
      <c r="K1740" t="s">
        <v>11</v>
      </c>
      <c r="M1740" t="s">
        <v>54</v>
      </c>
      <c r="N1740">
        <v>4450754</v>
      </c>
      <c r="O1740" t="s">
        <v>208</v>
      </c>
      <c r="P1740" s="35">
        <v>45181</v>
      </c>
      <c r="Q1740" t="s">
        <v>56</v>
      </c>
      <c r="R1740" s="35">
        <v>44484</v>
      </c>
      <c r="T1740" t="s">
        <v>63</v>
      </c>
      <c r="U1740">
        <v>551</v>
      </c>
      <c r="X1740">
        <v>5</v>
      </c>
      <c r="Y1740" t="s">
        <v>58</v>
      </c>
      <c r="AC1740" t="s">
        <v>59</v>
      </c>
      <c r="AL1740">
        <v>0</v>
      </c>
      <c r="AM1740">
        <v>0</v>
      </c>
    </row>
    <row r="1741" spans="1:39" x14ac:dyDescent="0.3">
      <c r="A1741">
        <v>1264469</v>
      </c>
      <c r="B1741" t="s">
        <v>2354</v>
      </c>
      <c r="C1741" t="s">
        <v>349</v>
      </c>
      <c r="D1741">
        <v>3731046</v>
      </c>
      <c r="E1741" t="s">
        <v>70</v>
      </c>
      <c r="F1741" t="s">
        <v>70</v>
      </c>
      <c r="H1741" s="35">
        <v>41599</v>
      </c>
      <c r="I1741" t="s">
        <v>66</v>
      </c>
      <c r="J1741">
        <v>-11</v>
      </c>
      <c r="K1741" t="s">
        <v>11</v>
      </c>
      <c r="M1741" t="s">
        <v>67</v>
      </c>
      <c r="N1741">
        <v>4370001</v>
      </c>
      <c r="O1741" t="s">
        <v>461</v>
      </c>
      <c r="P1741" s="35">
        <v>45183</v>
      </c>
      <c r="Q1741" t="s">
        <v>56</v>
      </c>
      <c r="R1741" s="35">
        <v>43712</v>
      </c>
      <c r="T1741" t="s">
        <v>63</v>
      </c>
      <c r="U1741">
        <v>555</v>
      </c>
      <c r="X1741">
        <v>5</v>
      </c>
      <c r="Y1741" t="s">
        <v>58</v>
      </c>
      <c r="AC1741" t="s">
        <v>59</v>
      </c>
      <c r="AL1741">
        <v>0</v>
      </c>
      <c r="AM1741">
        <v>0</v>
      </c>
    </row>
    <row r="1742" spans="1:39" x14ac:dyDescent="0.3">
      <c r="A1742">
        <v>1264480</v>
      </c>
      <c r="B1742" t="s">
        <v>2354</v>
      </c>
      <c r="C1742" t="s">
        <v>101</v>
      </c>
      <c r="D1742">
        <v>3731047</v>
      </c>
      <c r="E1742" t="s">
        <v>70</v>
      </c>
      <c r="F1742" t="s">
        <v>70</v>
      </c>
      <c r="H1742" s="35">
        <v>40833</v>
      </c>
      <c r="I1742" t="s">
        <v>90</v>
      </c>
      <c r="J1742">
        <v>-13</v>
      </c>
      <c r="K1742" t="s">
        <v>11</v>
      </c>
      <c r="M1742" t="s">
        <v>67</v>
      </c>
      <c r="N1742">
        <v>4370001</v>
      </c>
      <c r="O1742" t="s">
        <v>461</v>
      </c>
      <c r="P1742" s="35">
        <v>45183</v>
      </c>
      <c r="Q1742" t="s">
        <v>56</v>
      </c>
      <c r="R1742" s="35">
        <v>43712</v>
      </c>
      <c r="T1742" t="s">
        <v>63</v>
      </c>
      <c r="U1742">
        <v>623</v>
      </c>
      <c r="X1742">
        <v>6</v>
      </c>
      <c r="Y1742" t="s">
        <v>58</v>
      </c>
      <c r="AC1742" t="s">
        <v>59</v>
      </c>
      <c r="AL1742">
        <v>0</v>
      </c>
      <c r="AM1742">
        <v>0</v>
      </c>
    </row>
    <row r="1743" spans="1:39" x14ac:dyDescent="0.3">
      <c r="A1743">
        <v>1419674</v>
      </c>
      <c r="B1743" t="s">
        <v>2355</v>
      </c>
      <c r="C1743" t="s">
        <v>271</v>
      </c>
      <c r="D1743">
        <v>3733876</v>
      </c>
      <c r="E1743" t="s">
        <v>53</v>
      </c>
      <c r="F1743" t="s">
        <v>53</v>
      </c>
      <c r="H1743" s="35">
        <v>41047</v>
      </c>
      <c r="I1743" t="s">
        <v>143</v>
      </c>
      <c r="J1743">
        <v>-12</v>
      </c>
      <c r="K1743" t="s">
        <v>11</v>
      </c>
      <c r="M1743" t="s">
        <v>67</v>
      </c>
      <c r="N1743">
        <v>4370269</v>
      </c>
      <c r="O1743" t="s">
        <v>226</v>
      </c>
      <c r="P1743" s="35">
        <v>45175</v>
      </c>
      <c r="Q1743" t="s">
        <v>56</v>
      </c>
      <c r="R1743" s="35">
        <v>44810</v>
      </c>
      <c r="T1743" t="s">
        <v>63</v>
      </c>
      <c r="U1743">
        <v>500</v>
      </c>
      <c r="X1743">
        <v>5</v>
      </c>
      <c r="Y1743" t="s">
        <v>58</v>
      </c>
      <c r="AC1743" t="s">
        <v>59</v>
      </c>
      <c r="AL1743">
        <v>0</v>
      </c>
      <c r="AM1743">
        <v>0</v>
      </c>
    </row>
    <row r="1744" spans="1:39" x14ac:dyDescent="0.3">
      <c r="A1744">
        <v>1457817</v>
      </c>
      <c r="B1744" t="s">
        <v>2356</v>
      </c>
      <c r="C1744" t="s">
        <v>146</v>
      </c>
      <c r="D1744">
        <v>3734713</v>
      </c>
      <c r="E1744" t="s">
        <v>53</v>
      </c>
      <c r="F1744" t="s">
        <v>53</v>
      </c>
      <c r="H1744" s="35">
        <v>41525</v>
      </c>
      <c r="I1744" t="s">
        <v>66</v>
      </c>
      <c r="J1744">
        <v>-11</v>
      </c>
      <c r="K1744" t="s">
        <v>11</v>
      </c>
      <c r="M1744" t="s">
        <v>67</v>
      </c>
      <c r="N1744">
        <v>4370002</v>
      </c>
      <c r="O1744" t="s">
        <v>68</v>
      </c>
      <c r="P1744" s="35">
        <v>45235</v>
      </c>
      <c r="Q1744" t="s">
        <v>56</v>
      </c>
      <c r="R1744" s="35">
        <v>44875</v>
      </c>
      <c r="T1744" t="s">
        <v>63</v>
      </c>
      <c r="U1744">
        <v>500</v>
      </c>
      <c r="X1744">
        <v>5</v>
      </c>
      <c r="Y1744" t="s">
        <v>58</v>
      </c>
      <c r="AC1744" t="s">
        <v>59</v>
      </c>
      <c r="AL1744">
        <v>0</v>
      </c>
      <c r="AM1744">
        <v>0</v>
      </c>
    </row>
    <row r="1745" spans="1:39" x14ac:dyDescent="0.3">
      <c r="A1745">
        <v>1506607</v>
      </c>
      <c r="B1745" t="s">
        <v>2357</v>
      </c>
      <c r="C1745" t="s">
        <v>2358</v>
      </c>
      <c r="D1745">
        <v>3735909</v>
      </c>
      <c r="E1745" t="s">
        <v>53</v>
      </c>
      <c r="H1745" s="35">
        <v>41857</v>
      </c>
      <c r="I1745" t="s">
        <v>85</v>
      </c>
      <c r="J1745">
        <v>-10</v>
      </c>
      <c r="K1745" t="s">
        <v>11</v>
      </c>
      <c r="M1745" t="s">
        <v>67</v>
      </c>
      <c r="N1745">
        <v>4370151</v>
      </c>
      <c r="O1745" t="s">
        <v>328</v>
      </c>
      <c r="P1745" s="35">
        <v>45171</v>
      </c>
      <c r="Q1745" t="s">
        <v>56</v>
      </c>
      <c r="R1745" s="35">
        <v>45171</v>
      </c>
      <c r="S1745" s="35">
        <v>45170</v>
      </c>
      <c r="T1745" t="s">
        <v>57</v>
      </c>
      <c r="U1745">
        <v>500</v>
      </c>
      <c r="X1745">
        <v>5</v>
      </c>
      <c r="Y1745" t="s">
        <v>58</v>
      </c>
      <c r="AC1745" t="s">
        <v>59</v>
      </c>
      <c r="AL1745">
        <v>1</v>
      </c>
      <c r="AM1745">
        <v>0</v>
      </c>
    </row>
    <row r="1746" spans="1:39" x14ac:dyDescent="0.3">
      <c r="A1746">
        <v>1558947</v>
      </c>
      <c r="B1746" t="s">
        <v>2359</v>
      </c>
      <c r="C1746" t="s">
        <v>356</v>
      </c>
      <c r="D1746">
        <v>2817094</v>
      </c>
      <c r="E1746" t="s">
        <v>76</v>
      </c>
      <c r="H1746" s="35">
        <v>41410</v>
      </c>
      <c r="I1746" t="s">
        <v>66</v>
      </c>
      <c r="J1746">
        <v>-11</v>
      </c>
      <c r="K1746" t="s">
        <v>11</v>
      </c>
      <c r="M1746" t="s">
        <v>69</v>
      </c>
      <c r="N1746">
        <v>4280121</v>
      </c>
      <c r="O1746" t="s">
        <v>286</v>
      </c>
      <c r="P1746" s="35">
        <v>45309</v>
      </c>
      <c r="Q1746" t="s">
        <v>56</v>
      </c>
      <c r="R1746" s="35">
        <v>45309</v>
      </c>
      <c r="T1746" t="s">
        <v>63</v>
      </c>
      <c r="U1746">
        <v>500</v>
      </c>
      <c r="X1746">
        <v>5</v>
      </c>
      <c r="Y1746" t="s">
        <v>58</v>
      </c>
      <c r="AC1746" t="s">
        <v>59</v>
      </c>
      <c r="AL1746">
        <v>0</v>
      </c>
      <c r="AM1746">
        <v>0</v>
      </c>
    </row>
    <row r="1747" spans="1:39" x14ac:dyDescent="0.3">
      <c r="A1747">
        <v>1418688</v>
      </c>
      <c r="B1747" t="s">
        <v>2360</v>
      </c>
      <c r="C1747" t="s">
        <v>1420</v>
      </c>
      <c r="D1747">
        <v>3733864</v>
      </c>
      <c r="E1747" t="s">
        <v>53</v>
      </c>
      <c r="F1747" t="s">
        <v>53</v>
      </c>
      <c r="H1747" s="35">
        <v>42024</v>
      </c>
      <c r="I1747" t="s">
        <v>53</v>
      </c>
      <c r="J1747">
        <v>-9</v>
      </c>
      <c r="K1747" t="s">
        <v>11</v>
      </c>
      <c r="M1747" t="s">
        <v>67</v>
      </c>
      <c r="N1747">
        <v>4370694</v>
      </c>
      <c r="O1747" t="s">
        <v>103</v>
      </c>
      <c r="P1747" s="35">
        <v>45179</v>
      </c>
      <c r="Q1747" t="s">
        <v>56</v>
      </c>
      <c r="R1747" s="35">
        <v>44808</v>
      </c>
      <c r="T1747" t="s">
        <v>63</v>
      </c>
      <c r="U1747">
        <v>500</v>
      </c>
      <c r="X1747">
        <v>5</v>
      </c>
      <c r="Y1747" t="s">
        <v>58</v>
      </c>
      <c r="AC1747" t="s">
        <v>59</v>
      </c>
      <c r="AL1747">
        <v>0</v>
      </c>
      <c r="AM1747">
        <v>0</v>
      </c>
    </row>
    <row r="1748" spans="1:39" x14ac:dyDescent="0.3">
      <c r="A1748">
        <v>1510316</v>
      </c>
      <c r="B1748" t="s">
        <v>2361</v>
      </c>
      <c r="C1748" t="s">
        <v>114</v>
      </c>
      <c r="D1748">
        <v>4115869</v>
      </c>
      <c r="E1748" t="s">
        <v>70</v>
      </c>
      <c r="H1748" s="35">
        <v>42076</v>
      </c>
      <c r="I1748" t="s">
        <v>53</v>
      </c>
      <c r="J1748">
        <v>-9</v>
      </c>
      <c r="K1748" t="s">
        <v>6</v>
      </c>
      <c r="M1748" t="s">
        <v>181</v>
      </c>
      <c r="N1748">
        <v>4410080</v>
      </c>
      <c r="O1748" t="s">
        <v>182</v>
      </c>
      <c r="P1748" s="35">
        <v>45181</v>
      </c>
      <c r="Q1748" t="s">
        <v>56</v>
      </c>
      <c r="R1748" s="35">
        <v>45181</v>
      </c>
      <c r="T1748" t="s">
        <v>63</v>
      </c>
      <c r="U1748">
        <v>500</v>
      </c>
      <c r="X1748">
        <v>5</v>
      </c>
      <c r="Y1748" t="s">
        <v>58</v>
      </c>
      <c r="AC1748" t="s">
        <v>59</v>
      </c>
      <c r="AL1748">
        <v>0</v>
      </c>
      <c r="AM1748">
        <v>0</v>
      </c>
    </row>
    <row r="1749" spans="1:39" x14ac:dyDescent="0.3">
      <c r="A1749">
        <v>1357391</v>
      </c>
      <c r="B1749" t="s">
        <v>2362</v>
      </c>
      <c r="C1749" t="s">
        <v>2363</v>
      </c>
      <c r="D1749">
        <v>4115029</v>
      </c>
      <c r="E1749" t="s">
        <v>70</v>
      </c>
      <c r="F1749" t="s">
        <v>53</v>
      </c>
      <c r="H1749" s="35">
        <v>40858</v>
      </c>
      <c r="I1749" t="s">
        <v>90</v>
      </c>
      <c r="J1749">
        <v>-13</v>
      </c>
      <c r="K1749" t="s">
        <v>6</v>
      </c>
      <c r="M1749" t="s">
        <v>181</v>
      </c>
      <c r="N1749">
        <v>4410217</v>
      </c>
      <c r="O1749" t="s">
        <v>866</v>
      </c>
      <c r="P1749" s="35">
        <v>45200</v>
      </c>
      <c r="Q1749" t="s">
        <v>56</v>
      </c>
      <c r="R1749" s="35">
        <v>44473</v>
      </c>
      <c r="T1749" t="s">
        <v>63</v>
      </c>
      <c r="U1749">
        <v>501</v>
      </c>
      <c r="X1749">
        <v>5</v>
      </c>
      <c r="Y1749" t="s">
        <v>58</v>
      </c>
      <c r="AC1749" t="s">
        <v>59</v>
      </c>
      <c r="AL1749">
        <v>1</v>
      </c>
      <c r="AM1749">
        <v>0</v>
      </c>
    </row>
    <row r="1750" spans="1:39" x14ac:dyDescent="0.3">
      <c r="A1750">
        <v>1554437</v>
      </c>
      <c r="B1750" t="s">
        <v>2364</v>
      </c>
      <c r="C1750" t="s">
        <v>1286</v>
      </c>
      <c r="D1750">
        <v>3736727</v>
      </c>
      <c r="E1750" t="s">
        <v>53</v>
      </c>
      <c r="H1750" s="35">
        <v>41544</v>
      </c>
      <c r="I1750" t="s">
        <v>66</v>
      </c>
      <c r="J1750">
        <v>-11</v>
      </c>
      <c r="K1750" t="s">
        <v>11</v>
      </c>
      <c r="M1750" t="s">
        <v>67</v>
      </c>
      <c r="N1750">
        <v>4370132</v>
      </c>
      <c r="O1750" t="s">
        <v>148</v>
      </c>
      <c r="P1750" s="35">
        <v>45273</v>
      </c>
      <c r="Q1750" t="s">
        <v>56</v>
      </c>
      <c r="R1750" s="35">
        <v>45273</v>
      </c>
      <c r="T1750" t="s">
        <v>63</v>
      </c>
      <c r="U1750">
        <v>500</v>
      </c>
      <c r="X1750">
        <v>5</v>
      </c>
      <c r="Y1750" t="s">
        <v>58</v>
      </c>
      <c r="AC1750" t="s">
        <v>59</v>
      </c>
      <c r="AL1750">
        <v>0</v>
      </c>
      <c r="AM1750">
        <v>0</v>
      </c>
    </row>
    <row r="1751" spans="1:39" x14ac:dyDescent="0.3">
      <c r="A1751">
        <v>1175984</v>
      </c>
      <c r="B1751" t="s">
        <v>2365</v>
      </c>
      <c r="C1751" t="s">
        <v>180</v>
      </c>
      <c r="D1751">
        <v>2814882</v>
      </c>
      <c r="E1751" t="s">
        <v>70</v>
      </c>
      <c r="F1751" t="s">
        <v>70</v>
      </c>
      <c r="H1751" s="35">
        <v>40102</v>
      </c>
      <c r="I1751" t="s">
        <v>102</v>
      </c>
      <c r="J1751">
        <v>-15</v>
      </c>
      <c r="K1751" t="s">
        <v>11</v>
      </c>
      <c r="M1751" t="s">
        <v>69</v>
      </c>
      <c r="N1751">
        <v>4280005</v>
      </c>
      <c r="O1751" t="s">
        <v>205</v>
      </c>
      <c r="P1751" s="35">
        <v>45203</v>
      </c>
      <c r="Q1751" t="s">
        <v>56</v>
      </c>
      <c r="R1751" s="35">
        <v>43005</v>
      </c>
      <c r="T1751" t="s">
        <v>63</v>
      </c>
      <c r="U1751">
        <v>500</v>
      </c>
      <c r="X1751">
        <v>5</v>
      </c>
      <c r="Y1751" t="s">
        <v>58</v>
      </c>
      <c r="AC1751" t="s">
        <v>59</v>
      </c>
      <c r="AL1751">
        <v>0</v>
      </c>
      <c r="AM1751">
        <v>0</v>
      </c>
    </row>
    <row r="1752" spans="1:39" x14ac:dyDescent="0.3">
      <c r="A1752">
        <v>1522102</v>
      </c>
      <c r="B1752" t="s">
        <v>2366</v>
      </c>
      <c r="C1752" t="s">
        <v>1641</v>
      </c>
      <c r="D1752">
        <v>3611440</v>
      </c>
      <c r="E1752" t="s">
        <v>76</v>
      </c>
      <c r="H1752" s="35">
        <v>41322</v>
      </c>
      <c r="I1752" t="s">
        <v>66</v>
      </c>
      <c r="J1752">
        <v>-11</v>
      </c>
      <c r="K1752" t="s">
        <v>6</v>
      </c>
      <c r="M1752" t="s">
        <v>77</v>
      </c>
      <c r="N1752">
        <v>4360002</v>
      </c>
      <c r="O1752" t="s">
        <v>78</v>
      </c>
      <c r="P1752" s="35">
        <v>45195</v>
      </c>
      <c r="Q1752" t="s">
        <v>56</v>
      </c>
      <c r="R1752" s="35">
        <v>45195</v>
      </c>
      <c r="T1752" t="s">
        <v>63</v>
      </c>
      <c r="U1752">
        <v>500</v>
      </c>
      <c r="X1752">
        <v>5</v>
      </c>
      <c r="Y1752" t="s">
        <v>58</v>
      </c>
      <c r="AC1752" t="s">
        <v>59</v>
      </c>
      <c r="AL1752">
        <v>0</v>
      </c>
      <c r="AM1752">
        <v>0</v>
      </c>
    </row>
    <row r="1753" spans="1:39" x14ac:dyDescent="0.3">
      <c r="A1753">
        <v>1424008</v>
      </c>
      <c r="B1753" t="s">
        <v>2367</v>
      </c>
      <c r="C1753" t="s">
        <v>356</v>
      </c>
      <c r="D1753">
        <v>1810832</v>
      </c>
      <c r="E1753" t="s">
        <v>70</v>
      </c>
      <c r="F1753" t="s">
        <v>70</v>
      </c>
      <c r="H1753" s="35">
        <v>38928</v>
      </c>
      <c r="I1753" t="s">
        <v>94</v>
      </c>
      <c r="J1753">
        <v>-18</v>
      </c>
      <c r="K1753" t="s">
        <v>11</v>
      </c>
      <c r="M1753" t="s">
        <v>71</v>
      </c>
      <c r="N1753">
        <v>4180716</v>
      </c>
      <c r="O1753" t="s">
        <v>626</v>
      </c>
      <c r="P1753" s="35">
        <v>45189</v>
      </c>
      <c r="Q1753" t="s">
        <v>56</v>
      </c>
      <c r="R1753" s="35">
        <v>44818</v>
      </c>
      <c r="T1753" t="s">
        <v>63</v>
      </c>
      <c r="U1753">
        <v>566</v>
      </c>
      <c r="X1753">
        <v>5</v>
      </c>
      <c r="Y1753" t="s">
        <v>58</v>
      </c>
      <c r="AC1753" t="s">
        <v>59</v>
      </c>
      <c r="AL1753">
        <v>0</v>
      </c>
      <c r="AM1753">
        <v>0</v>
      </c>
    </row>
    <row r="1754" spans="1:39" x14ac:dyDescent="0.3">
      <c r="A1754">
        <v>1525615</v>
      </c>
      <c r="B1754" t="s">
        <v>2368</v>
      </c>
      <c r="C1754" t="s">
        <v>380</v>
      </c>
      <c r="D1754">
        <v>2816896</v>
      </c>
      <c r="E1754" t="s">
        <v>70</v>
      </c>
      <c r="H1754" s="35">
        <v>40235</v>
      </c>
      <c r="I1754" t="s">
        <v>110</v>
      </c>
      <c r="J1754">
        <v>-14</v>
      </c>
      <c r="K1754" t="s">
        <v>11</v>
      </c>
      <c r="M1754" t="s">
        <v>69</v>
      </c>
      <c r="N1754">
        <v>4280004</v>
      </c>
      <c r="O1754" t="s">
        <v>99</v>
      </c>
      <c r="P1754" s="35">
        <v>45198</v>
      </c>
      <c r="Q1754" t="s">
        <v>56</v>
      </c>
      <c r="R1754" s="35">
        <v>45198</v>
      </c>
      <c r="T1754" t="s">
        <v>63</v>
      </c>
      <c r="U1754">
        <v>500</v>
      </c>
      <c r="X1754">
        <v>5</v>
      </c>
      <c r="Y1754" t="s">
        <v>58</v>
      </c>
      <c r="AC1754" t="s">
        <v>59</v>
      </c>
      <c r="AL1754">
        <v>0</v>
      </c>
      <c r="AM1754">
        <v>0</v>
      </c>
    </row>
    <row r="1755" spans="1:39" x14ac:dyDescent="0.3">
      <c r="A1755">
        <v>1042911</v>
      </c>
      <c r="B1755" t="s">
        <v>2369</v>
      </c>
      <c r="C1755" t="s">
        <v>966</v>
      </c>
      <c r="D1755">
        <v>4526611</v>
      </c>
      <c r="E1755" t="s">
        <v>70</v>
      </c>
      <c r="F1755" t="s">
        <v>70</v>
      </c>
      <c r="H1755" s="35">
        <v>39800</v>
      </c>
      <c r="I1755" t="s">
        <v>98</v>
      </c>
      <c r="J1755">
        <v>-16</v>
      </c>
      <c r="K1755" t="s">
        <v>11</v>
      </c>
      <c r="M1755" t="s">
        <v>54</v>
      </c>
      <c r="N1755">
        <v>4450410</v>
      </c>
      <c r="O1755" t="s">
        <v>81</v>
      </c>
      <c r="P1755" s="35">
        <v>45170</v>
      </c>
      <c r="Q1755" t="s">
        <v>56</v>
      </c>
      <c r="R1755" s="35">
        <v>42006</v>
      </c>
      <c r="T1755" t="s">
        <v>63</v>
      </c>
      <c r="U1755">
        <v>1689</v>
      </c>
      <c r="X1755">
        <v>16</v>
      </c>
      <c r="Y1755" t="s">
        <v>58</v>
      </c>
      <c r="AC1755" t="s">
        <v>59</v>
      </c>
      <c r="AL1755">
        <v>0</v>
      </c>
      <c r="AM1755">
        <v>0</v>
      </c>
    </row>
    <row r="1756" spans="1:39" x14ac:dyDescent="0.3">
      <c r="A1756">
        <v>1286434</v>
      </c>
      <c r="B1756" t="s">
        <v>2370</v>
      </c>
      <c r="C1756" t="s">
        <v>1593</v>
      </c>
      <c r="D1756">
        <v>368811</v>
      </c>
      <c r="E1756" t="s">
        <v>53</v>
      </c>
      <c r="F1756" t="s">
        <v>53</v>
      </c>
      <c r="H1756" s="35">
        <v>40081</v>
      </c>
      <c r="I1756" t="s">
        <v>102</v>
      </c>
      <c r="J1756">
        <v>-15</v>
      </c>
      <c r="K1756" t="s">
        <v>11</v>
      </c>
      <c r="M1756" t="s">
        <v>77</v>
      </c>
      <c r="N1756">
        <v>4360726</v>
      </c>
      <c r="O1756" t="s">
        <v>537</v>
      </c>
      <c r="P1756" s="35">
        <v>45197</v>
      </c>
      <c r="Q1756" t="s">
        <v>56</v>
      </c>
      <c r="R1756" s="35">
        <v>43747</v>
      </c>
      <c r="T1756" t="s">
        <v>63</v>
      </c>
      <c r="U1756">
        <v>500</v>
      </c>
      <c r="X1756">
        <v>5</v>
      </c>
      <c r="Y1756" t="s">
        <v>58</v>
      </c>
      <c r="AC1756" t="s">
        <v>59</v>
      </c>
      <c r="AL1756">
        <v>0</v>
      </c>
      <c r="AM1756">
        <v>0</v>
      </c>
    </row>
    <row r="1757" spans="1:39" x14ac:dyDescent="0.3">
      <c r="A1757">
        <v>920526</v>
      </c>
      <c r="B1757" t="s">
        <v>2371</v>
      </c>
      <c r="C1757" t="s">
        <v>400</v>
      </c>
      <c r="D1757">
        <v>2812886</v>
      </c>
      <c r="E1757" t="s">
        <v>70</v>
      </c>
      <c r="F1757" t="s">
        <v>70</v>
      </c>
      <c r="H1757" s="35">
        <v>38596</v>
      </c>
      <c r="I1757" t="s">
        <v>262</v>
      </c>
      <c r="J1757">
        <v>-19</v>
      </c>
      <c r="K1757" t="s">
        <v>11</v>
      </c>
      <c r="M1757" t="s">
        <v>69</v>
      </c>
      <c r="N1757">
        <v>4280202</v>
      </c>
      <c r="O1757" t="s">
        <v>850</v>
      </c>
      <c r="P1757" s="35">
        <v>45196</v>
      </c>
      <c r="Q1757" t="s">
        <v>56</v>
      </c>
      <c r="R1757" s="35">
        <v>41218</v>
      </c>
      <c r="S1757" s="35">
        <v>45196</v>
      </c>
      <c r="T1757" t="s">
        <v>57</v>
      </c>
      <c r="U1757">
        <v>743</v>
      </c>
      <c r="X1757">
        <v>7</v>
      </c>
      <c r="Y1757" t="s">
        <v>58</v>
      </c>
      <c r="AC1757" t="s">
        <v>59</v>
      </c>
      <c r="AL1757">
        <v>0</v>
      </c>
      <c r="AM1757">
        <v>0</v>
      </c>
    </row>
    <row r="1758" spans="1:39" x14ac:dyDescent="0.3">
      <c r="A1758">
        <v>1213376</v>
      </c>
      <c r="B1758" t="s">
        <v>2372</v>
      </c>
      <c r="C1758" t="s">
        <v>121</v>
      </c>
      <c r="D1758">
        <v>4529769</v>
      </c>
      <c r="E1758" t="s">
        <v>53</v>
      </c>
      <c r="H1758" s="35">
        <v>40726</v>
      </c>
      <c r="I1758" t="s">
        <v>90</v>
      </c>
      <c r="J1758">
        <v>-13</v>
      </c>
      <c r="K1758" t="s">
        <v>11</v>
      </c>
      <c r="M1758" t="s">
        <v>54</v>
      </c>
      <c r="N1758">
        <v>4450410</v>
      </c>
      <c r="O1758" t="s">
        <v>81</v>
      </c>
      <c r="P1758" s="35">
        <v>45181</v>
      </c>
      <c r="Q1758" t="s">
        <v>56</v>
      </c>
      <c r="R1758" s="35">
        <v>43265</v>
      </c>
      <c r="S1758" s="35">
        <v>45132</v>
      </c>
      <c r="T1758" t="s">
        <v>57</v>
      </c>
      <c r="U1758">
        <v>500</v>
      </c>
      <c r="X1758">
        <v>5</v>
      </c>
      <c r="Y1758" t="s">
        <v>58</v>
      </c>
      <c r="AC1758" t="s">
        <v>59</v>
      </c>
      <c r="AL1758">
        <v>0</v>
      </c>
      <c r="AM1758">
        <v>0</v>
      </c>
    </row>
    <row r="1759" spans="1:39" x14ac:dyDescent="0.3">
      <c r="A1759">
        <v>1538118</v>
      </c>
      <c r="B1759" t="s">
        <v>2373</v>
      </c>
      <c r="C1759" t="s">
        <v>1034</v>
      </c>
      <c r="D1759">
        <v>2816988</v>
      </c>
      <c r="E1759" t="s">
        <v>53</v>
      </c>
      <c r="H1759" s="35">
        <v>40890</v>
      </c>
      <c r="I1759" t="s">
        <v>90</v>
      </c>
      <c r="J1759">
        <v>-13</v>
      </c>
      <c r="K1759" t="s">
        <v>11</v>
      </c>
      <c r="M1759" t="s">
        <v>69</v>
      </c>
      <c r="N1759">
        <v>4280322</v>
      </c>
      <c r="O1759" t="s">
        <v>324</v>
      </c>
      <c r="P1759" s="35">
        <v>45216</v>
      </c>
      <c r="Q1759" t="s">
        <v>56</v>
      </c>
      <c r="R1759" s="35">
        <v>45216</v>
      </c>
      <c r="T1759" t="s">
        <v>63</v>
      </c>
      <c r="U1759">
        <v>500</v>
      </c>
      <c r="X1759">
        <v>5</v>
      </c>
      <c r="Y1759" t="s">
        <v>58</v>
      </c>
      <c r="AC1759" t="s">
        <v>59</v>
      </c>
      <c r="AL1759">
        <v>1</v>
      </c>
      <c r="AM1759">
        <v>1</v>
      </c>
    </row>
    <row r="1760" spans="1:39" x14ac:dyDescent="0.3">
      <c r="A1760">
        <v>1475727</v>
      </c>
      <c r="B1760" t="s">
        <v>2374</v>
      </c>
      <c r="C1760" t="s">
        <v>2375</v>
      </c>
      <c r="D1760">
        <v>4537185</v>
      </c>
      <c r="E1760" t="s">
        <v>70</v>
      </c>
      <c r="F1760" t="s">
        <v>53</v>
      </c>
      <c r="H1760" s="35">
        <v>40655</v>
      </c>
      <c r="I1760" t="s">
        <v>90</v>
      </c>
      <c r="J1760">
        <v>-13</v>
      </c>
      <c r="K1760" t="s">
        <v>11</v>
      </c>
      <c r="M1760" t="s">
        <v>54</v>
      </c>
      <c r="N1760">
        <v>4450751</v>
      </c>
      <c r="O1760" t="s">
        <v>187</v>
      </c>
      <c r="P1760" s="35">
        <v>45175</v>
      </c>
      <c r="Q1760" t="s">
        <v>56</v>
      </c>
      <c r="R1760" s="35">
        <v>44974</v>
      </c>
      <c r="T1760" t="s">
        <v>63</v>
      </c>
      <c r="U1760">
        <v>506</v>
      </c>
      <c r="X1760">
        <v>5</v>
      </c>
      <c r="Y1760" t="s">
        <v>58</v>
      </c>
      <c r="AC1760" t="s">
        <v>59</v>
      </c>
      <c r="AL1760">
        <v>0</v>
      </c>
      <c r="AM1760">
        <v>0</v>
      </c>
    </row>
    <row r="1761" spans="1:39" x14ac:dyDescent="0.3">
      <c r="A1761">
        <v>1392348</v>
      </c>
      <c r="B1761" t="s">
        <v>2376</v>
      </c>
      <c r="C1761" t="s">
        <v>2377</v>
      </c>
      <c r="D1761">
        <v>4115321</v>
      </c>
      <c r="E1761" t="s">
        <v>70</v>
      </c>
      <c r="F1761" t="s">
        <v>70</v>
      </c>
      <c r="H1761" s="35">
        <v>40193</v>
      </c>
      <c r="I1761" t="s">
        <v>110</v>
      </c>
      <c r="J1761">
        <v>-14</v>
      </c>
      <c r="K1761" t="s">
        <v>6</v>
      </c>
      <c r="M1761" t="s">
        <v>181</v>
      </c>
      <c r="N1761">
        <v>4410080</v>
      </c>
      <c r="O1761" t="s">
        <v>182</v>
      </c>
      <c r="P1761" s="35">
        <v>45191</v>
      </c>
      <c r="Q1761" t="s">
        <v>56</v>
      </c>
      <c r="R1761" s="35">
        <v>44609</v>
      </c>
      <c r="T1761" t="s">
        <v>63</v>
      </c>
      <c r="U1761">
        <v>500</v>
      </c>
      <c r="X1761">
        <v>5</v>
      </c>
      <c r="Y1761" t="s">
        <v>58</v>
      </c>
      <c r="AC1761" t="s">
        <v>59</v>
      </c>
      <c r="AL1761">
        <v>0</v>
      </c>
      <c r="AM1761">
        <v>0</v>
      </c>
    </row>
    <row r="1762" spans="1:39" x14ac:dyDescent="0.3">
      <c r="A1762">
        <v>1426780</v>
      </c>
      <c r="B1762" t="s">
        <v>2378</v>
      </c>
      <c r="C1762" t="s">
        <v>2379</v>
      </c>
      <c r="D1762">
        <v>3734036</v>
      </c>
      <c r="E1762" t="s">
        <v>70</v>
      </c>
      <c r="F1762" t="s">
        <v>53</v>
      </c>
      <c r="H1762" s="35">
        <v>39480</v>
      </c>
      <c r="I1762" t="s">
        <v>98</v>
      </c>
      <c r="J1762">
        <v>-16</v>
      </c>
      <c r="K1762" t="s">
        <v>11</v>
      </c>
      <c r="M1762" t="s">
        <v>67</v>
      </c>
      <c r="N1762">
        <v>4370681</v>
      </c>
      <c r="O1762" t="s">
        <v>150</v>
      </c>
      <c r="P1762" s="35">
        <v>45182</v>
      </c>
      <c r="Q1762" t="s">
        <v>56</v>
      </c>
      <c r="R1762" s="35">
        <v>44821</v>
      </c>
      <c r="T1762" t="s">
        <v>63</v>
      </c>
      <c r="U1762">
        <v>500</v>
      </c>
      <c r="X1762">
        <v>5</v>
      </c>
      <c r="Y1762" t="s">
        <v>58</v>
      </c>
      <c r="AC1762" t="s">
        <v>59</v>
      </c>
      <c r="AL1762">
        <v>0</v>
      </c>
      <c r="AM1762">
        <v>0</v>
      </c>
    </row>
    <row r="1763" spans="1:39" x14ac:dyDescent="0.3">
      <c r="A1763">
        <v>1425028</v>
      </c>
      <c r="B1763" t="s">
        <v>2378</v>
      </c>
      <c r="C1763" t="s">
        <v>156</v>
      </c>
      <c r="D1763">
        <v>2816384</v>
      </c>
      <c r="E1763" t="s">
        <v>70</v>
      </c>
      <c r="F1763" t="s">
        <v>53</v>
      </c>
      <c r="H1763" s="35">
        <v>40226</v>
      </c>
      <c r="I1763" t="s">
        <v>110</v>
      </c>
      <c r="J1763">
        <v>-14</v>
      </c>
      <c r="K1763" t="s">
        <v>11</v>
      </c>
      <c r="M1763" t="s">
        <v>69</v>
      </c>
      <c r="N1763">
        <v>4280722</v>
      </c>
      <c r="O1763" t="s">
        <v>134</v>
      </c>
      <c r="P1763" s="35">
        <v>45191</v>
      </c>
      <c r="Q1763" t="s">
        <v>56</v>
      </c>
      <c r="R1763" s="35">
        <v>44819</v>
      </c>
      <c r="T1763" t="s">
        <v>63</v>
      </c>
      <c r="U1763">
        <v>500</v>
      </c>
      <c r="X1763">
        <v>5</v>
      </c>
      <c r="Y1763" t="s">
        <v>58</v>
      </c>
      <c r="AC1763" t="s">
        <v>59</v>
      </c>
      <c r="AL1763">
        <v>1</v>
      </c>
      <c r="AM1763">
        <v>1</v>
      </c>
    </row>
    <row r="1764" spans="1:39" x14ac:dyDescent="0.3">
      <c r="A1764">
        <v>1360520</v>
      </c>
      <c r="B1764" t="s">
        <v>2378</v>
      </c>
      <c r="C1764" t="s">
        <v>2380</v>
      </c>
      <c r="D1764">
        <v>4115080</v>
      </c>
      <c r="E1764" t="s">
        <v>70</v>
      </c>
      <c r="F1764" t="s">
        <v>70</v>
      </c>
      <c r="H1764" s="35">
        <v>39501</v>
      </c>
      <c r="I1764" t="s">
        <v>98</v>
      </c>
      <c r="J1764">
        <v>-16</v>
      </c>
      <c r="K1764" t="s">
        <v>6</v>
      </c>
      <c r="M1764" t="s">
        <v>181</v>
      </c>
      <c r="N1764">
        <v>4410016</v>
      </c>
      <c r="O1764" t="s">
        <v>793</v>
      </c>
      <c r="P1764" s="35">
        <v>45179</v>
      </c>
      <c r="Q1764" t="s">
        <v>56</v>
      </c>
      <c r="R1764" s="35">
        <v>44476</v>
      </c>
      <c r="S1764" s="35">
        <v>45175</v>
      </c>
      <c r="T1764" t="s">
        <v>57</v>
      </c>
      <c r="U1764">
        <v>510</v>
      </c>
      <c r="X1764">
        <v>5</v>
      </c>
      <c r="Y1764" t="s">
        <v>58</v>
      </c>
      <c r="AC1764" t="s">
        <v>59</v>
      </c>
      <c r="AL1764">
        <v>0</v>
      </c>
      <c r="AM1764">
        <v>0</v>
      </c>
    </row>
    <row r="1765" spans="1:39" x14ac:dyDescent="0.3">
      <c r="A1765">
        <v>1330808</v>
      </c>
      <c r="B1765" t="s">
        <v>2381</v>
      </c>
      <c r="C1765" t="s">
        <v>422</v>
      </c>
      <c r="D1765">
        <v>369050</v>
      </c>
      <c r="E1765" t="s">
        <v>70</v>
      </c>
      <c r="F1765" t="s">
        <v>70</v>
      </c>
      <c r="H1765" s="35">
        <v>41173</v>
      </c>
      <c r="I1765" t="s">
        <v>143</v>
      </c>
      <c r="J1765">
        <v>-12</v>
      </c>
      <c r="K1765" t="s">
        <v>11</v>
      </c>
      <c r="M1765" t="s">
        <v>77</v>
      </c>
      <c r="N1765">
        <v>4360002</v>
      </c>
      <c r="O1765" t="s">
        <v>78</v>
      </c>
      <c r="P1765" s="35">
        <v>45196</v>
      </c>
      <c r="Q1765" t="s">
        <v>56</v>
      </c>
      <c r="R1765" s="35">
        <v>44141</v>
      </c>
      <c r="T1765" t="s">
        <v>63</v>
      </c>
      <c r="U1765">
        <v>612</v>
      </c>
      <c r="X1765">
        <v>6</v>
      </c>
      <c r="Y1765" t="s">
        <v>58</v>
      </c>
      <c r="AC1765" t="s">
        <v>59</v>
      </c>
      <c r="AL1765">
        <v>0</v>
      </c>
      <c r="AM1765">
        <v>0</v>
      </c>
    </row>
    <row r="1766" spans="1:39" x14ac:dyDescent="0.3">
      <c r="A1766">
        <v>1539349</v>
      </c>
      <c r="B1766" t="s">
        <v>2382</v>
      </c>
      <c r="C1766" t="s">
        <v>2383</v>
      </c>
      <c r="D1766">
        <v>3611676</v>
      </c>
      <c r="E1766" t="s">
        <v>53</v>
      </c>
      <c r="H1766" s="35">
        <v>42002</v>
      </c>
      <c r="I1766" t="s">
        <v>85</v>
      </c>
      <c r="J1766">
        <v>-10</v>
      </c>
      <c r="K1766" t="s">
        <v>6</v>
      </c>
      <c r="M1766" t="s">
        <v>77</v>
      </c>
      <c r="N1766">
        <v>4360726</v>
      </c>
      <c r="O1766" t="s">
        <v>537</v>
      </c>
      <c r="P1766" s="35">
        <v>45218</v>
      </c>
      <c r="Q1766" t="s">
        <v>56</v>
      </c>
      <c r="R1766" s="35">
        <v>45218</v>
      </c>
      <c r="T1766" t="s">
        <v>63</v>
      </c>
      <c r="U1766">
        <v>500</v>
      </c>
      <c r="X1766">
        <v>5</v>
      </c>
      <c r="Y1766" t="s">
        <v>58</v>
      </c>
      <c r="AC1766" t="s">
        <v>59</v>
      </c>
      <c r="AL1766">
        <v>0</v>
      </c>
      <c r="AM1766">
        <v>0</v>
      </c>
    </row>
    <row r="1767" spans="1:39" x14ac:dyDescent="0.3">
      <c r="A1767">
        <v>1519273</v>
      </c>
      <c r="B1767" t="s">
        <v>2384</v>
      </c>
      <c r="C1767" t="s">
        <v>1802</v>
      </c>
      <c r="D1767">
        <v>4115930</v>
      </c>
      <c r="E1767" t="s">
        <v>53</v>
      </c>
      <c r="H1767" s="35">
        <v>41323</v>
      </c>
      <c r="I1767" t="s">
        <v>66</v>
      </c>
      <c r="J1767">
        <v>-11</v>
      </c>
      <c r="K1767" t="s">
        <v>11</v>
      </c>
      <c r="M1767" t="s">
        <v>181</v>
      </c>
      <c r="N1767">
        <v>4410730</v>
      </c>
      <c r="O1767" t="s">
        <v>653</v>
      </c>
      <c r="P1767" s="35">
        <v>45191</v>
      </c>
      <c r="Q1767" t="s">
        <v>56</v>
      </c>
      <c r="R1767" s="35">
        <v>45191</v>
      </c>
      <c r="T1767" t="s">
        <v>63</v>
      </c>
      <c r="U1767">
        <v>500</v>
      </c>
      <c r="X1767">
        <v>5</v>
      </c>
      <c r="Y1767" t="s">
        <v>58</v>
      </c>
      <c r="AC1767" t="s">
        <v>59</v>
      </c>
      <c r="AL1767">
        <v>0</v>
      </c>
      <c r="AM1767">
        <v>0</v>
      </c>
    </row>
    <row r="1768" spans="1:39" x14ac:dyDescent="0.3">
      <c r="A1768">
        <v>1547402</v>
      </c>
      <c r="B1768" t="s">
        <v>2384</v>
      </c>
      <c r="C1768" t="s">
        <v>251</v>
      </c>
      <c r="D1768">
        <v>3736623</v>
      </c>
      <c r="E1768" t="s">
        <v>53</v>
      </c>
      <c r="H1768" s="35">
        <v>40468</v>
      </c>
      <c r="I1768" t="s">
        <v>110</v>
      </c>
      <c r="J1768">
        <v>-14</v>
      </c>
      <c r="K1768" t="s">
        <v>11</v>
      </c>
      <c r="M1768" t="s">
        <v>67</v>
      </c>
      <c r="N1768">
        <v>4370024</v>
      </c>
      <c r="O1768" t="s">
        <v>429</v>
      </c>
      <c r="P1768" s="35">
        <v>45246</v>
      </c>
      <c r="Q1768" t="s">
        <v>56</v>
      </c>
      <c r="R1768" s="35">
        <v>45246</v>
      </c>
      <c r="T1768" t="s">
        <v>63</v>
      </c>
      <c r="U1768">
        <v>500</v>
      </c>
      <c r="X1768">
        <v>5</v>
      </c>
      <c r="Y1768" t="s">
        <v>58</v>
      </c>
      <c r="AC1768" t="s">
        <v>59</v>
      </c>
      <c r="AL1768">
        <v>0</v>
      </c>
      <c r="AM1768">
        <v>0</v>
      </c>
    </row>
    <row r="1769" spans="1:39" x14ac:dyDescent="0.3">
      <c r="A1769">
        <v>1562978</v>
      </c>
      <c r="B1769" t="s">
        <v>5417</v>
      </c>
      <c r="C1769" t="s">
        <v>523</v>
      </c>
      <c r="D1769">
        <v>2817113</v>
      </c>
      <c r="E1769" t="s">
        <v>76</v>
      </c>
      <c r="H1769" s="35">
        <v>41432</v>
      </c>
      <c r="I1769" t="s">
        <v>66</v>
      </c>
      <c r="J1769">
        <v>-11</v>
      </c>
      <c r="K1769" t="s">
        <v>6</v>
      </c>
      <c r="M1769" t="s">
        <v>69</v>
      </c>
      <c r="N1769">
        <v>4280121</v>
      </c>
      <c r="O1769" t="s">
        <v>286</v>
      </c>
      <c r="P1769" s="35">
        <v>45329</v>
      </c>
      <c r="Q1769" t="s">
        <v>56</v>
      </c>
      <c r="R1769" s="35">
        <v>45329</v>
      </c>
      <c r="T1769" t="s">
        <v>63</v>
      </c>
      <c r="U1769">
        <v>500</v>
      </c>
      <c r="X1769">
        <v>5</v>
      </c>
      <c r="Y1769" t="s">
        <v>58</v>
      </c>
      <c r="AC1769" t="s">
        <v>59</v>
      </c>
      <c r="AL1769">
        <v>0</v>
      </c>
      <c r="AM1769">
        <v>0</v>
      </c>
    </row>
    <row r="1770" spans="1:39" x14ac:dyDescent="0.3">
      <c r="A1770">
        <v>1521943</v>
      </c>
      <c r="B1770" t="s">
        <v>2385</v>
      </c>
      <c r="C1770" t="s">
        <v>1025</v>
      </c>
      <c r="D1770">
        <v>3611397</v>
      </c>
      <c r="E1770" t="s">
        <v>76</v>
      </c>
      <c r="H1770" s="35">
        <v>41666</v>
      </c>
      <c r="I1770" t="s">
        <v>85</v>
      </c>
      <c r="J1770">
        <v>-10</v>
      </c>
      <c r="K1770" t="s">
        <v>6</v>
      </c>
      <c r="M1770" t="s">
        <v>77</v>
      </c>
      <c r="N1770">
        <v>4360002</v>
      </c>
      <c r="O1770" t="s">
        <v>78</v>
      </c>
      <c r="P1770" s="35">
        <v>45195</v>
      </c>
      <c r="Q1770" t="s">
        <v>56</v>
      </c>
      <c r="R1770" s="35">
        <v>45195</v>
      </c>
      <c r="T1770" t="s">
        <v>63</v>
      </c>
      <c r="U1770">
        <v>500</v>
      </c>
      <c r="X1770">
        <v>5</v>
      </c>
      <c r="Y1770" t="s">
        <v>58</v>
      </c>
      <c r="AC1770" t="s">
        <v>59</v>
      </c>
      <c r="AL1770">
        <v>0</v>
      </c>
      <c r="AM1770">
        <v>0</v>
      </c>
    </row>
    <row r="1771" spans="1:39" x14ac:dyDescent="0.3">
      <c r="A1771">
        <v>1344642</v>
      </c>
      <c r="B1771" t="s">
        <v>2385</v>
      </c>
      <c r="C1771" t="s">
        <v>342</v>
      </c>
      <c r="D1771">
        <v>4114943</v>
      </c>
      <c r="E1771" t="s">
        <v>53</v>
      </c>
      <c r="F1771" t="s">
        <v>53</v>
      </c>
      <c r="H1771" s="35">
        <v>41682</v>
      </c>
      <c r="I1771" t="s">
        <v>85</v>
      </c>
      <c r="J1771">
        <v>-10</v>
      </c>
      <c r="K1771" t="s">
        <v>11</v>
      </c>
      <c r="M1771" t="s">
        <v>181</v>
      </c>
      <c r="N1771">
        <v>4410016</v>
      </c>
      <c r="O1771" t="s">
        <v>793</v>
      </c>
      <c r="P1771" s="35">
        <v>45183</v>
      </c>
      <c r="Q1771" t="s">
        <v>56</v>
      </c>
      <c r="R1771" s="35">
        <v>44459</v>
      </c>
      <c r="T1771" t="s">
        <v>63</v>
      </c>
      <c r="U1771">
        <v>500</v>
      </c>
      <c r="X1771">
        <v>5</v>
      </c>
      <c r="Y1771" t="s">
        <v>58</v>
      </c>
      <c r="AC1771" t="s">
        <v>59</v>
      </c>
      <c r="AL1771">
        <v>0</v>
      </c>
      <c r="AM1771">
        <v>0</v>
      </c>
    </row>
    <row r="1772" spans="1:39" x14ac:dyDescent="0.3">
      <c r="A1772">
        <v>1525295</v>
      </c>
      <c r="B1772" t="s">
        <v>2385</v>
      </c>
      <c r="C1772" t="s">
        <v>799</v>
      </c>
      <c r="D1772">
        <v>2816890</v>
      </c>
      <c r="E1772" t="s">
        <v>53</v>
      </c>
      <c r="H1772" s="35">
        <v>40429</v>
      </c>
      <c r="I1772" t="s">
        <v>110</v>
      </c>
      <c r="J1772">
        <v>-14</v>
      </c>
      <c r="K1772" t="s">
        <v>11</v>
      </c>
      <c r="M1772" t="s">
        <v>69</v>
      </c>
      <c r="N1772">
        <v>4280322</v>
      </c>
      <c r="O1772" t="s">
        <v>324</v>
      </c>
      <c r="P1772" s="35">
        <v>45198</v>
      </c>
      <c r="Q1772" t="s">
        <v>56</v>
      </c>
      <c r="R1772" s="35">
        <v>45198</v>
      </c>
      <c r="T1772" t="s">
        <v>63</v>
      </c>
      <c r="U1772">
        <v>500</v>
      </c>
      <c r="X1772">
        <v>5</v>
      </c>
      <c r="Y1772" t="s">
        <v>58</v>
      </c>
      <c r="AC1772" t="s">
        <v>59</v>
      </c>
      <c r="AL1772">
        <v>0</v>
      </c>
      <c r="AM1772">
        <v>0</v>
      </c>
    </row>
    <row r="1773" spans="1:39" x14ac:dyDescent="0.3">
      <c r="A1773">
        <v>1360522</v>
      </c>
      <c r="B1773" t="s">
        <v>2385</v>
      </c>
      <c r="C1773" t="s">
        <v>231</v>
      </c>
      <c r="D1773">
        <v>4115081</v>
      </c>
      <c r="E1773" t="s">
        <v>53</v>
      </c>
      <c r="F1773" t="s">
        <v>53</v>
      </c>
      <c r="H1773" s="35">
        <v>42570</v>
      </c>
      <c r="I1773" t="s">
        <v>53</v>
      </c>
      <c r="J1773">
        <v>-9</v>
      </c>
      <c r="K1773" t="s">
        <v>11</v>
      </c>
      <c r="M1773" t="s">
        <v>181</v>
      </c>
      <c r="N1773">
        <v>4410016</v>
      </c>
      <c r="O1773" t="s">
        <v>793</v>
      </c>
      <c r="P1773" s="35">
        <v>45183</v>
      </c>
      <c r="Q1773" t="s">
        <v>56</v>
      </c>
      <c r="R1773" s="35">
        <v>44476</v>
      </c>
      <c r="T1773" t="s">
        <v>63</v>
      </c>
      <c r="U1773">
        <v>500</v>
      </c>
      <c r="X1773">
        <v>5</v>
      </c>
      <c r="Y1773" t="s">
        <v>58</v>
      </c>
      <c r="AC1773" t="s">
        <v>59</v>
      </c>
      <c r="AL1773">
        <v>0</v>
      </c>
      <c r="AM1773">
        <v>0</v>
      </c>
    </row>
    <row r="1774" spans="1:39" x14ac:dyDescent="0.3">
      <c r="A1774">
        <v>1529029</v>
      </c>
      <c r="B1774" t="s">
        <v>2386</v>
      </c>
      <c r="C1774" t="s">
        <v>737</v>
      </c>
      <c r="D1774">
        <v>4115983</v>
      </c>
      <c r="E1774" t="s">
        <v>70</v>
      </c>
      <c r="H1774" s="35">
        <v>39196</v>
      </c>
      <c r="I1774" t="s">
        <v>125</v>
      </c>
      <c r="J1774">
        <v>-17</v>
      </c>
      <c r="K1774" t="s">
        <v>11</v>
      </c>
      <c r="M1774" t="s">
        <v>181</v>
      </c>
      <c r="N1774">
        <v>4410386</v>
      </c>
      <c r="O1774" t="s">
        <v>826</v>
      </c>
      <c r="P1774" s="35">
        <v>45203</v>
      </c>
      <c r="Q1774" t="s">
        <v>56</v>
      </c>
      <c r="R1774" s="35">
        <v>45203</v>
      </c>
      <c r="S1774" s="35">
        <v>45189</v>
      </c>
      <c r="T1774" t="s">
        <v>57</v>
      </c>
      <c r="U1774">
        <v>500</v>
      </c>
      <c r="X1774">
        <v>5</v>
      </c>
      <c r="Y1774" t="s">
        <v>58</v>
      </c>
      <c r="AC1774" t="s">
        <v>59</v>
      </c>
      <c r="AL1774">
        <v>1</v>
      </c>
      <c r="AM1774">
        <v>0</v>
      </c>
    </row>
    <row r="1775" spans="1:39" x14ac:dyDescent="0.3">
      <c r="A1775">
        <v>1541079</v>
      </c>
      <c r="B1775" t="s">
        <v>2387</v>
      </c>
      <c r="C1775" t="s">
        <v>192</v>
      </c>
      <c r="D1775">
        <v>4538441</v>
      </c>
      <c r="E1775" t="s">
        <v>53</v>
      </c>
      <c r="H1775" s="35">
        <v>41511</v>
      </c>
      <c r="I1775" t="s">
        <v>66</v>
      </c>
      <c r="J1775">
        <v>-11</v>
      </c>
      <c r="K1775" t="s">
        <v>11</v>
      </c>
      <c r="M1775" t="s">
        <v>54</v>
      </c>
      <c r="N1775">
        <v>4450661</v>
      </c>
      <c r="O1775" t="s">
        <v>756</v>
      </c>
      <c r="P1775" s="35">
        <v>45222</v>
      </c>
      <c r="Q1775" t="s">
        <v>56</v>
      </c>
      <c r="R1775" s="35">
        <v>45222</v>
      </c>
      <c r="T1775" t="s">
        <v>63</v>
      </c>
      <c r="U1775">
        <v>500</v>
      </c>
      <c r="X1775">
        <v>5</v>
      </c>
      <c r="Y1775" t="s">
        <v>58</v>
      </c>
      <c r="AC1775" t="s">
        <v>59</v>
      </c>
      <c r="AL1775">
        <v>0</v>
      </c>
      <c r="AM1775">
        <v>0</v>
      </c>
    </row>
    <row r="1776" spans="1:39" x14ac:dyDescent="0.3">
      <c r="A1776">
        <v>1468381</v>
      </c>
      <c r="B1776" t="s">
        <v>2388</v>
      </c>
      <c r="C1776" t="s">
        <v>2389</v>
      </c>
      <c r="D1776">
        <v>4115762</v>
      </c>
      <c r="E1776" t="s">
        <v>53</v>
      </c>
      <c r="F1776" t="s">
        <v>53</v>
      </c>
      <c r="H1776" s="35">
        <v>40981</v>
      </c>
      <c r="I1776" t="s">
        <v>143</v>
      </c>
      <c r="J1776">
        <v>-12</v>
      </c>
      <c r="K1776" t="s">
        <v>11</v>
      </c>
      <c r="M1776" t="s">
        <v>181</v>
      </c>
      <c r="N1776">
        <v>4410065</v>
      </c>
      <c r="O1776" t="s">
        <v>272</v>
      </c>
      <c r="P1776" s="35">
        <v>45178</v>
      </c>
      <c r="Q1776" t="s">
        <v>56</v>
      </c>
      <c r="R1776" s="35">
        <v>44933</v>
      </c>
      <c r="T1776" t="s">
        <v>63</v>
      </c>
      <c r="U1776">
        <v>500</v>
      </c>
      <c r="X1776">
        <v>5</v>
      </c>
      <c r="Y1776" t="s">
        <v>58</v>
      </c>
      <c r="AC1776" t="s">
        <v>59</v>
      </c>
      <c r="AL1776">
        <v>0</v>
      </c>
      <c r="AM1776">
        <v>0</v>
      </c>
    </row>
    <row r="1777" spans="1:39" x14ac:dyDescent="0.3">
      <c r="A1777">
        <v>1399704</v>
      </c>
      <c r="B1777" t="s">
        <v>2390</v>
      </c>
      <c r="C1777" t="s">
        <v>2391</v>
      </c>
      <c r="D1777">
        <v>4533152</v>
      </c>
      <c r="E1777" t="s">
        <v>53</v>
      </c>
      <c r="H1777" s="35">
        <v>41012</v>
      </c>
      <c r="I1777" t="s">
        <v>143</v>
      </c>
      <c r="J1777">
        <v>-12</v>
      </c>
      <c r="K1777" t="s">
        <v>11</v>
      </c>
      <c r="M1777" t="s">
        <v>54</v>
      </c>
      <c r="N1777">
        <v>4450410</v>
      </c>
      <c r="O1777" t="s">
        <v>81</v>
      </c>
      <c r="P1777" s="35">
        <v>45260</v>
      </c>
      <c r="Q1777" t="s">
        <v>56</v>
      </c>
      <c r="R1777" s="35">
        <v>44677</v>
      </c>
      <c r="T1777" t="s">
        <v>82</v>
      </c>
      <c r="U1777">
        <v>500</v>
      </c>
      <c r="X1777">
        <v>5</v>
      </c>
      <c r="Y1777" t="s">
        <v>58</v>
      </c>
      <c r="AC1777" t="s">
        <v>59</v>
      </c>
      <c r="AL1777">
        <v>0</v>
      </c>
      <c r="AM1777">
        <v>0</v>
      </c>
    </row>
    <row r="1778" spans="1:39" x14ac:dyDescent="0.3">
      <c r="A1778">
        <v>1515865</v>
      </c>
      <c r="B1778" t="s">
        <v>2392</v>
      </c>
      <c r="C1778" t="s">
        <v>2038</v>
      </c>
      <c r="D1778">
        <v>3736082</v>
      </c>
      <c r="E1778" t="s">
        <v>70</v>
      </c>
      <c r="H1778" s="35">
        <v>42171</v>
      </c>
      <c r="I1778" t="s">
        <v>53</v>
      </c>
      <c r="J1778">
        <v>-9</v>
      </c>
      <c r="K1778" t="s">
        <v>6</v>
      </c>
      <c r="M1778" t="s">
        <v>67</v>
      </c>
      <c r="N1778">
        <v>4370656</v>
      </c>
      <c r="O1778" t="s">
        <v>682</v>
      </c>
      <c r="P1778" s="35">
        <v>45305</v>
      </c>
      <c r="Q1778" t="s">
        <v>56</v>
      </c>
      <c r="R1778" s="35">
        <v>45189</v>
      </c>
      <c r="T1778" t="s">
        <v>63</v>
      </c>
      <c r="U1778">
        <v>500</v>
      </c>
      <c r="X1778">
        <v>5</v>
      </c>
      <c r="Y1778" t="s">
        <v>58</v>
      </c>
      <c r="AC1778" t="s">
        <v>59</v>
      </c>
      <c r="AL1778">
        <v>0</v>
      </c>
      <c r="AM1778">
        <v>0</v>
      </c>
    </row>
    <row r="1779" spans="1:39" x14ac:dyDescent="0.3">
      <c r="A1779">
        <v>1562979</v>
      </c>
      <c r="B1779" t="s">
        <v>5418</v>
      </c>
      <c r="C1779" t="s">
        <v>5419</v>
      </c>
      <c r="D1779">
        <v>2817114</v>
      </c>
      <c r="E1779" t="s">
        <v>76</v>
      </c>
      <c r="H1779" s="35">
        <v>41445</v>
      </c>
      <c r="I1779" t="s">
        <v>66</v>
      </c>
      <c r="J1779">
        <v>-11</v>
      </c>
      <c r="K1779" t="s">
        <v>6</v>
      </c>
      <c r="M1779" t="s">
        <v>69</v>
      </c>
      <c r="N1779">
        <v>4280121</v>
      </c>
      <c r="O1779" t="s">
        <v>286</v>
      </c>
      <c r="P1779" s="35">
        <v>45329</v>
      </c>
      <c r="Q1779" t="s">
        <v>56</v>
      </c>
      <c r="R1779" s="35">
        <v>45329</v>
      </c>
      <c r="T1779" t="s">
        <v>63</v>
      </c>
      <c r="U1779">
        <v>500</v>
      </c>
      <c r="X1779">
        <v>5</v>
      </c>
      <c r="Y1779" t="s">
        <v>58</v>
      </c>
      <c r="AC1779" t="s">
        <v>59</v>
      </c>
      <c r="AL1779">
        <v>0</v>
      </c>
      <c r="AM1779">
        <v>0</v>
      </c>
    </row>
    <row r="1780" spans="1:39" x14ac:dyDescent="0.3">
      <c r="A1780">
        <v>1272769</v>
      </c>
      <c r="B1780" t="s">
        <v>2393</v>
      </c>
      <c r="C1780" t="s">
        <v>2394</v>
      </c>
      <c r="D1780">
        <v>3731294</v>
      </c>
      <c r="E1780" t="s">
        <v>70</v>
      </c>
      <c r="H1780" s="35">
        <v>41018</v>
      </c>
      <c r="I1780" t="s">
        <v>143</v>
      </c>
      <c r="J1780">
        <v>-12</v>
      </c>
      <c r="K1780" t="s">
        <v>11</v>
      </c>
      <c r="M1780" t="s">
        <v>67</v>
      </c>
      <c r="N1780">
        <v>4370533</v>
      </c>
      <c r="O1780" t="s">
        <v>119</v>
      </c>
      <c r="P1780" s="35">
        <v>45244</v>
      </c>
      <c r="Q1780" t="s">
        <v>56</v>
      </c>
      <c r="R1780" s="35">
        <v>43728</v>
      </c>
      <c r="S1780" s="35">
        <v>45166</v>
      </c>
      <c r="T1780" t="s">
        <v>57</v>
      </c>
      <c r="U1780">
        <v>500</v>
      </c>
      <c r="X1780">
        <v>5</v>
      </c>
      <c r="Y1780" t="s">
        <v>58</v>
      </c>
      <c r="AC1780" t="s">
        <v>59</v>
      </c>
      <c r="AL1780">
        <v>0</v>
      </c>
      <c r="AM1780">
        <v>0</v>
      </c>
    </row>
    <row r="1781" spans="1:39" x14ac:dyDescent="0.3">
      <c r="A1781">
        <v>1533182</v>
      </c>
      <c r="B1781" t="s">
        <v>2395</v>
      </c>
      <c r="C1781" t="s">
        <v>342</v>
      </c>
      <c r="D1781">
        <v>2816949</v>
      </c>
      <c r="E1781" t="s">
        <v>53</v>
      </c>
      <c r="H1781" s="35">
        <v>41386</v>
      </c>
      <c r="I1781" t="s">
        <v>66</v>
      </c>
      <c r="J1781">
        <v>-11</v>
      </c>
      <c r="K1781" t="s">
        <v>11</v>
      </c>
      <c r="M1781" t="s">
        <v>69</v>
      </c>
      <c r="N1781">
        <v>4280202</v>
      </c>
      <c r="O1781" t="s">
        <v>850</v>
      </c>
      <c r="P1781" s="35">
        <v>45208</v>
      </c>
      <c r="Q1781" t="s">
        <v>56</v>
      </c>
      <c r="R1781" s="35">
        <v>45208</v>
      </c>
      <c r="T1781" t="s">
        <v>63</v>
      </c>
      <c r="U1781">
        <v>500</v>
      </c>
      <c r="X1781">
        <v>5</v>
      </c>
      <c r="Y1781" t="s">
        <v>58</v>
      </c>
      <c r="AC1781" t="s">
        <v>59</v>
      </c>
      <c r="AL1781">
        <v>0</v>
      </c>
      <c r="AM1781">
        <v>0</v>
      </c>
    </row>
    <row r="1782" spans="1:39" x14ac:dyDescent="0.3">
      <c r="A1782">
        <v>1314424</v>
      </c>
      <c r="B1782" t="s">
        <v>2396</v>
      </c>
      <c r="C1782" t="s">
        <v>2397</v>
      </c>
      <c r="D1782">
        <v>4114507</v>
      </c>
      <c r="E1782" t="s">
        <v>70</v>
      </c>
      <c r="F1782" t="s">
        <v>70</v>
      </c>
      <c r="H1782" s="35">
        <v>38698</v>
      </c>
      <c r="I1782" t="s">
        <v>262</v>
      </c>
      <c r="J1782">
        <v>-19</v>
      </c>
      <c r="K1782" t="s">
        <v>6</v>
      </c>
      <c r="M1782" t="s">
        <v>181</v>
      </c>
      <c r="N1782">
        <v>4410217</v>
      </c>
      <c r="O1782" t="s">
        <v>866</v>
      </c>
      <c r="P1782" s="35">
        <v>45129</v>
      </c>
      <c r="Q1782" t="s">
        <v>56</v>
      </c>
      <c r="R1782" s="35">
        <v>44070</v>
      </c>
      <c r="T1782" t="s">
        <v>63</v>
      </c>
      <c r="U1782">
        <v>674</v>
      </c>
      <c r="X1782">
        <v>6</v>
      </c>
      <c r="Y1782" t="s">
        <v>58</v>
      </c>
      <c r="AC1782" t="s">
        <v>59</v>
      </c>
      <c r="AL1782">
        <v>1</v>
      </c>
      <c r="AM1782">
        <v>0</v>
      </c>
    </row>
    <row r="1783" spans="1:39" x14ac:dyDescent="0.3">
      <c r="A1783">
        <v>1457780</v>
      </c>
      <c r="B1783" t="s">
        <v>2398</v>
      </c>
      <c r="C1783" t="s">
        <v>486</v>
      </c>
      <c r="D1783">
        <v>2816654</v>
      </c>
      <c r="E1783" t="s">
        <v>70</v>
      </c>
      <c r="F1783" t="s">
        <v>70</v>
      </c>
      <c r="H1783" s="35">
        <v>40951</v>
      </c>
      <c r="I1783" t="s">
        <v>143</v>
      </c>
      <c r="J1783">
        <v>-12</v>
      </c>
      <c r="K1783" t="s">
        <v>11</v>
      </c>
      <c r="M1783" t="s">
        <v>69</v>
      </c>
      <c r="N1783">
        <v>4280038</v>
      </c>
      <c r="O1783" t="s">
        <v>524</v>
      </c>
      <c r="P1783" s="35">
        <v>45203</v>
      </c>
      <c r="Q1783" t="s">
        <v>56</v>
      </c>
      <c r="R1783" s="35">
        <v>44875</v>
      </c>
      <c r="T1783" t="s">
        <v>63</v>
      </c>
      <c r="U1783">
        <v>500</v>
      </c>
      <c r="X1783">
        <v>5</v>
      </c>
      <c r="Y1783" t="s">
        <v>58</v>
      </c>
      <c r="AC1783" t="s">
        <v>59</v>
      </c>
      <c r="AL1783">
        <v>0</v>
      </c>
      <c r="AM1783">
        <v>0</v>
      </c>
    </row>
    <row r="1784" spans="1:39" x14ac:dyDescent="0.3">
      <c r="A1784">
        <v>1529469</v>
      </c>
      <c r="B1784" t="s">
        <v>2398</v>
      </c>
      <c r="C1784" t="s">
        <v>2399</v>
      </c>
      <c r="D1784">
        <v>2816925</v>
      </c>
      <c r="E1784" t="s">
        <v>70</v>
      </c>
      <c r="H1784" s="35">
        <v>42453</v>
      </c>
      <c r="I1784" t="s">
        <v>53</v>
      </c>
      <c r="J1784">
        <v>-9</v>
      </c>
      <c r="K1784" t="s">
        <v>11</v>
      </c>
      <c r="M1784" t="s">
        <v>69</v>
      </c>
      <c r="N1784">
        <v>4280038</v>
      </c>
      <c r="O1784" t="s">
        <v>524</v>
      </c>
      <c r="P1784" s="35">
        <v>45203</v>
      </c>
      <c r="Q1784" t="s">
        <v>56</v>
      </c>
      <c r="R1784" s="35">
        <v>45203</v>
      </c>
      <c r="T1784" t="s">
        <v>63</v>
      </c>
      <c r="U1784">
        <v>500</v>
      </c>
      <c r="X1784">
        <v>5</v>
      </c>
      <c r="Y1784" t="s">
        <v>58</v>
      </c>
      <c r="AC1784" t="s">
        <v>59</v>
      </c>
      <c r="AL1784">
        <v>0</v>
      </c>
      <c r="AM1784">
        <v>0</v>
      </c>
    </row>
    <row r="1785" spans="1:39" x14ac:dyDescent="0.3">
      <c r="A1785">
        <v>1286737</v>
      </c>
      <c r="B1785" t="s">
        <v>2400</v>
      </c>
      <c r="C1785" t="s">
        <v>458</v>
      </c>
      <c r="D1785">
        <v>4531167</v>
      </c>
      <c r="E1785" t="s">
        <v>70</v>
      </c>
      <c r="F1785" t="s">
        <v>53</v>
      </c>
      <c r="H1785" s="35">
        <v>41437</v>
      </c>
      <c r="I1785" t="s">
        <v>66</v>
      </c>
      <c r="J1785">
        <v>-11</v>
      </c>
      <c r="K1785" t="s">
        <v>11</v>
      </c>
      <c r="M1785" t="s">
        <v>54</v>
      </c>
      <c r="N1785">
        <v>4450417</v>
      </c>
      <c r="O1785" t="s">
        <v>160</v>
      </c>
      <c r="P1785" s="35">
        <v>45189</v>
      </c>
      <c r="Q1785" t="s">
        <v>56</v>
      </c>
      <c r="R1785" s="35">
        <v>43747</v>
      </c>
      <c r="T1785" t="s">
        <v>63</v>
      </c>
      <c r="U1785">
        <v>500</v>
      </c>
      <c r="X1785">
        <v>5</v>
      </c>
      <c r="Y1785" t="s">
        <v>58</v>
      </c>
      <c r="AC1785" t="s">
        <v>59</v>
      </c>
      <c r="AL1785">
        <v>0</v>
      </c>
      <c r="AM1785">
        <v>0</v>
      </c>
    </row>
    <row r="1786" spans="1:39" x14ac:dyDescent="0.3">
      <c r="A1786">
        <v>1520853</v>
      </c>
      <c r="B1786" t="s">
        <v>2401</v>
      </c>
      <c r="C1786" t="s">
        <v>877</v>
      </c>
      <c r="D1786">
        <v>2816852</v>
      </c>
      <c r="E1786" t="s">
        <v>70</v>
      </c>
      <c r="H1786" s="35">
        <v>40025</v>
      </c>
      <c r="I1786" t="s">
        <v>102</v>
      </c>
      <c r="J1786">
        <v>-15</v>
      </c>
      <c r="K1786" t="s">
        <v>11</v>
      </c>
      <c r="M1786" t="s">
        <v>69</v>
      </c>
      <c r="N1786">
        <v>4280004</v>
      </c>
      <c r="O1786" t="s">
        <v>99</v>
      </c>
      <c r="P1786" s="35">
        <v>45194</v>
      </c>
      <c r="Q1786" t="s">
        <v>56</v>
      </c>
      <c r="R1786" s="35">
        <v>45194</v>
      </c>
      <c r="T1786" t="s">
        <v>63</v>
      </c>
      <c r="U1786">
        <v>500</v>
      </c>
      <c r="X1786">
        <v>5</v>
      </c>
      <c r="Y1786" t="s">
        <v>58</v>
      </c>
      <c r="AC1786" t="s">
        <v>59</v>
      </c>
      <c r="AL1786">
        <v>0</v>
      </c>
      <c r="AM1786">
        <v>0</v>
      </c>
    </row>
    <row r="1787" spans="1:39" x14ac:dyDescent="0.3">
      <c r="A1787">
        <v>1509617</v>
      </c>
      <c r="B1787" t="s">
        <v>2402</v>
      </c>
      <c r="C1787" t="s">
        <v>532</v>
      </c>
      <c r="D1787">
        <v>4538025</v>
      </c>
      <c r="E1787" t="s">
        <v>53</v>
      </c>
      <c r="H1787" s="35">
        <v>40575</v>
      </c>
      <c r="I1787" t="s">
        <v>90</v>
      </c>
      <c r="J1787">
        <v>-13</v>
      </c>
      <c r="K1787" t="s">
        <v>11</v>
      </c>
      <c r="M1787" t="s">
        <v>54</v>
      </c>
      <c r="N1787">
        <v>4450026</v>
      </c>
      <c r="O1787" t="s">
        <v>62</v>
      </c>
      <c r="P1787" s="35">
        <v>45180</v>
      </c>
      <c r="Q1787" t="s">
        <v>56</v>
      </c>
      <c r="R1787" s="35">
        <v>45180</v>
      </c>
      <c r="T1787" t="s">
        <v>63</v>
      </c>
      <c r="U1787">
        <v>500</v>
      </c>
      <c r="X1787">
        <v>5</v>
      </c>
      <c r="Y1787" t="s">
        <v>58</v>
      </c>
      <c r="AC1787" t="s">
        <v>59</v>
      </c>
      <c r="AL1787">
        <v>0</v>
      </c>
      <c r="AM1787">
        <v>0</v>
      </c>
    </row>
    <row r="1788" spans="1:39" x14ac:dyDescent="0.3">
      <c r="A1788">
        <v>1319213</v>
      </c>
      <c r="B1788" t="s">
        <v>2403</v>
      </c>
      <c r="C1788" t="s">
        <v>602</v>
      </c>
      <c r="D1788">
        <v>4114542</v>
      </c>
      <c r="E1788" t="s">
        <v>70</v>
      </c>
      <c r="F1788" t="s">
        <v>70</v>
      </c>
      <c r="H1788" s="35">
        <v>39912</v>
      </c>
      <c r="I1788" t="s">
        <v>102</v>
      </c>
      <c r="J1788">
        <v>-15</v>
      </c>
      <c r="K1788" t="s">
        <v>11</v>
      </c>
      <c r="M1788" t="s">
        <v>181</v>
      </c>
      <c r="N1788">
        <v>4410537</v>
      </c>
      <c r="O1788" t="s">
        <v>735</v>
      </c>
      <c r="P1788" s="35">
        <v>45184</v>
      </c>
      <c r="Q1788" t="s">
        <v>56</v>
      </c>
      <c r="R1788" s="35">
        <v>44094</v>
      </c>
      <c r="T1788" t="s">
        <v>63</v>
      </c>
      <c r="U1788">
        <v>677</v>
      </c>
      <c r="X1788">
        <v>6</v>
      </c>
      <c r="Y1788" t="s">
        <v>58</v>
      </c>
      <c r="AC1788" t="s">
        <v>59</v>
      </c>
      <c r="AL1788">
        <v>0</v>
      </c>
      <c r="AM1788">
        <v>0</v>
      </c>
    </row>
    <row r="1789" spans="1:39" x14ac:dyDescent="0.3">
      <c r="A1789">
        <v>994174</v>
      </c>
      <c r="B1789" t="s">
        <v>2403</v>
      </c>
      <c r="C1789" t="s">
        <v>2404</v>
      </c>
      <c r="D1789">
        <v>3725815</v>
      </c>
      <c r="E1789" t="s">
        <v>70</v>
      </c>
      <c r="F1789" t="s">
        <v>70</v>
      </c>
      <c r="H1789" s="35">
        <v>39051</v>
      </c>
      <c r="I1789" t="s">
        <v>94</v>
      </c>
      <c r="J1789">
        <v>-18</v>
      </c>
      <c r="K1789" t="s">
        <v>11</v>
      </c>
      <c r="M1789" t="s">
        <v>67</v>
      </c>
      <c r="N1789">
        <v>4370596</v>
      </c>
      <c r="O1789" t="s">
        <v>280</v>
      </c>
      <c r="P1789" s="35">
        <v>45181</v>
      </c>
      <c r="Q1789" t="s">
        <v>56</v>
      </c>
      <c r="R1789" s="35">
        <v>41697</v>
      </c>
      <c r="T1789" t="s">
        <v>63</v>
      </c>
      <c r="U1789">
        <v>770</v>
      </c>
      <c r="X1789">
        <v>7</v>
      </c>
      <c r="Y1789" t="s">
        <v>58</v>
      </c>
      <c r="AC1789" t="s">
        <v>59</v>
      </c>
      <c r="AL1789">
        <v>0</v>
      </c>
      <c r="AM1789">
        <v>0</v>
      </c>
    </row>
    <row r="1790" spans="1:39" x14ac:dyDescent="0.3">
      <c r="A1790">
        <v>1564396</v>
      </c>
      <c r="B1790" t="s">
        <v>2405</v>
      </c>
      <c r="C1790" t="s">
        <v>709</v>
      </c>
      <c r="D1790">
        <v>3736824</v>
      </c>
      <c r="E1790" t="s">
        <v>53</v>
      </c>
      <c r="H1790" s="35">
        <v>41502</v>
      </c>
      <c r="I1790" t="s">
        <v>66</v>
      </c>
      <c r="J1790">
        <v>-11</v>
      </c>
      <c r="K1790" t="s">
        <v>11</v>
      </c>
      <c r="M1790" t="s">
        <v>67</v>
      </c>
      <c r="N1790">
        <v>4370349</v>
      </c>
      <c r="O1790" t="s">
        <v>220</v>
      </c>
      <c r="P1790" s="35">
        <v>45337</v>
      </c>
      <c r="Q1790" t="s">
        <v>56</v>
      </c>
      <c r="R1790" s="35">
        <v>45337</v>
      </c>
      <c r="T1790" t="s">
        <v>63</v>
      </c>
      <c r="U1790">
        <v>500</v>
      </c>
      <c r="X1790">
        <v>5</v>
      </c>
      <c r="Y1790" t="s">
        <v>58</v>
      </c>
      <c r="AC1790" t="s">
        <v>59</v>
      </c>
      <c r="AL1790">
        <v>0</v>
      </c>
      <c r="AM1790">
        <v>0</v>
      </c>
    </row>
    <row r="1791" spans="1:39" x14ac:dyDescent="0.3">
      <c r="A1791">
        <v>1535912</v>
      </c>
      <c r="B1791" t="s">
        <v>2406</v>
      </c>
      <c r="C1791" t="s">
        <v>2407</v>
      </c>
      <c r="D1791">
        <v>4116020</v>
      </c>
      <c r="E1791" t="s">
        <v>53</v>
      </c>
      <c r="H1791" s="35">
        <v>42077</v>
      </c>
      <c r="I1791" t="s">
        <v>53</v>
      </c>
      <c r="J1791">
        <v>-9</v>
      </c>
      <c r="K1791" t="s">
        <v>6</v>
      </c>
      <c r="M1791" t="s">
        <v>181</v>
      </c>
      <c r="N1791">
        <v>4410080</v>
      </c>
      <c r="O1791" t="s">
        <v>182</v>
      </c>
      <c r="P1791" s="35">
        <v>45211</v>
      </c>
      <c r="Q1791" t="s">
        <v>56</v>
      </c>
      <c r="R1791" s="35">
        <v>45211</v>
      </c>
      <c r="T1791" t="s">
        <v>82</v>
      </c>
      <c r="U1791">
        <v>500</v>
      </c>
      <c r="X1791">
        <v>5</v>
      </c>
      <c r="Y1791" t="s">
        <v>58</v>
      </c>
      <c r="AC1791" t="s">
        <v>59</v>
      </c>
      <c r="AL1791">
        <v>0</v>
      </c>
      <c r="AM1791">
        <v>0</v>
      </c>
    </row>
    <row r="1792" spans="1:39" x14ac:dyDescent="0.3">
      <c r="A1792">
        <v>1063049</v>
      </c>
      <c r="B1792" t="s">
        <v>2408</v>
      </c>
      <c r="C1792" t="s">
        <v>1802</v>
      </c>
      <c r="D1792">
        <v>4527163</v>
      </c>
      <c r="E1792" t="s">
        <v>70</v>
      </c>
      <c r="F1792" t="s">
        <v>70</v>
      </c>
      <c r="H1792" s="35">
        <v>39351</v>
      </c>
      <c r="I1792" t="s">
        <v>125</v>
      </c>
      <c r="J1792">
        <v>-17</v>
      </c>
      <c r="K1792" t="s">
        <v>11</v>
      </c>
      <c r="M1792" t="s">
        <v>54</v>
      </c>
      <c r="N1792">
        <v>4450026</v>
      </c>
      <c r="O1792" t="s">
        <v>62</v>
      </c>
      <c r="P1792" s="35">
        <v>45190</v>
      </c>
      <c r="Q1792" t="s">
        <v>56</v>
      </c>
      <c r="R1792" s="35">
        <v>42262</v>
      </c>
      <c r="T1792" t="s">
        <v>63</v>
      </c>
      <c r="U1792">
        <v>563</v>
      </c>
      <c r="X1792">
        <v>5</v>
      </c>
      <c r="Y1792" t="s">
        <v>58</v>
      </c>
      <c r="AC1792" t="s">
        <v>59</v>
      </c>
      <c r="AL1792">
        <v>0</v>
      </c>
      <c r="AM1792">
        <v>0</v>
      </c>
    </row>
    <row r="1793" spans="1:39" x14ac:dyDescent="0.3">
      <c r="A1793">
        <v>1434276</v>
      </c>
      <c r="B1793" t="s">
        <v>2409</v>
      </c>
      <c r="C1793" t="s">
        <v>2410</v>
      </c>
      <c r="D1793">
        <v>2816470</v>
      </c>
      <c r="E1793" t="s">
        <v>70</v>
      </c>
      <c r="F1793" t="s">
        <v>70</v>
      </c>
      <c r="H1793" s="35">
        <v>40043</v>
      </c>
      <c r="I1793" t="s">
        <v>102</v>
      </c>
      <c r="J1793">
        <v>-15</v>
      </c>
      <c r="K1793" t="s">
        <v>11</v>
      </c>
      <c r="M1793" t="s">
        <v>69</v>
      </c>
      <c r="N1793">
        <v>4280529</v>
      </c>
      <c r="O1793" t="s">
        <v>312</v>
      </c>
      <c r="P1793" s="35">
        <v>45172</v>
      </c>
      <c r="Q1793" t="s">
        <v>56</v>
      </c>
      <c r="R1793" s="35">
        <v>44828</v>
      </c>
      <c r="T1793" t="s">
        <v>63</v>
      </c>
      <c r="U1793">
        <v>725</v>
      </c>
      <c r="X1793">
        <v>7</v>
      </c>
      <c r="Y1793" t="s">
        <v>58</v>
      </c>
      <c r="AC1793" t="s">
        <v>339</v>
      </c>
      <c r="AL1793">
        <v>1</v>
      </c>
      <c r="AM1793">
        <v>0</v>
      </c>
    </row>
    <row r="1794" spans="1:39" x14ac:dyDescent="0.3">
      <c r="A1794">
        <v>1515493</v>
      </c>
      <c r="B1794" t="s">
        <v>2411</v>
      </c>
      <c r="C1794" t="s">
        <v>1347</v>
      </c>
      <c r="D1794">
        <v>3736068</v>
      </c>
      <c r="E1794" t="s">
        <v>53</v>
      </c>
      <c r="H1794" s="35">
        <v>41099</v>
      </c>
      <c r="I1794" t="s">
        <v>143</v>
      </c>
      <c r="J1794">
        <v>-12</v>
      </c>
      <c r="K1794" t="s">
        <v>11</v>
      </c>
      <c r="M1794" t="s">
        <v>67</v>
      </c>
      <c r="N1794">
        <v>4370349</v>
      </c>
      <c r="O1794" t="s">
        <v>220</v>
      </c>
      <c r="P1794" s="35">
        <v>45188</v>
      </c>
      <c r="Q1794" t="s">
        <v>56</v>
      </c>
      <c r="R1794" s="35">
        <v>45188</v>
      </c>
      <c r="T1794" t="s">
        <v>63</v>
      </c>
      <c r="U1794">
        <v>500</v>
      </c>
      <c r="X1794">
        <v>5</v>
      </c>
      <c r="Y1794" t="s">
        <v>58</v>
      </c>
      <c r="AC1794" t="s">
        <v>59</v>
      </c>
      <c r="AL1794">
        <v>0</v>
      </c>
      <c r="AM1794">
        <v>0</v>
      </c>
    </row>
    <row r="1795" spans="1:39" x14ac:dyDescent="0.3">
      <c r="A1795">
        <v>1509647</v>
      </c>
      <c r="B1795" t="s">
        <v>2412</v>
      </c>
      <c r="C1795" t="s">
        <v>235</v>
      </c>
      <c r="D1795">
        <v>4538036</v>
      </c>
      <c r="E1795" t="s">
        <v>53</v>
      </c>
      <c r="H1795" s="35">
        <v>41156</v>
      </c>
      <c r="I1795" t="s">
        <v>143</v>
      </c>
      <c r="J1795">
        <v>-12</v>
      </c>
      <c r="K1795" t="s">
        <v>11</v>
      </c>
      <c r="M1795" t="s">
        <v>54</v>
      </c>
      <c r="N1795">
        <v>4450026</v>
      </c>
      <c r="O1795" t="s">
        <v>62</v>
      </c>
      <c r="P1795" s="35">
        <v>45180</v>
      </c>
      <c r="Q1795" t="s">
        <v>56</v>
      </c>
      <c r="R1795" s="35">
        <v>45180</v>
      </c>
      <c r="T1795" t="s">
        <v>63</v>
      </c>
      <c r="U1795">
        <v>500</v>
      </c>
      <c r="X1795">
        <v>5</v>
      </c>
      <c r="Y1795" t="s">
        <v>58</v>
      </c>
      <c r="AC1795" t="s">
        <v>59</v>
      </c>
      <c r="AL1795">
        <v>0</v>
      </c>
      <c r="AM1795">
        <v>0</v>
      </c>
    </row>
    <row r="1796" spans="1:39" x14ac:dyDescent="0.3">
      <c r="A1796">
        <v>1513615</v>
      </c>
      <c r="B1796" t="s">
        <v>2412</v>
      </c>
      <c r="C1796" t="s">
        <v>146</v>
      </c>
      <c r="D1796">
        <v>4538088</v>
      </c>
      <c r="E1796" t="s">
        <v>70</v>
      </c>
      <c r="H1796" s="35">
        <v>39995</v>
      </c>
      <c r="I1796" t="s">
        <v>102</v>
      </c>
      <c r="J1796">
        <v>-15</v>
      </c>
      <c r="K1796" t="s">
        <v>11</v>
      </c>
      <c r="M1796" t="s">
        <v>54</v>
      </c>
      <c r="N1796">
        <v>4450285</v>
      </c>
      <c r="O1796" t="s">
        <v>228</v>
      </c>
      <c r="P1796" s="35">
        <v>45186</v>
      </c>
      <c r="Q1796" t="s">
        <v>56</v>
      </c>
      <c r="R1796" s="35">
        <v>45186</v>
      </c>
      <c r="T1796" t="s">
        <v>63</v>
      </c>
      <c r="U1796">
        <v>501</v>
      </c>
      <c r="X1796">
        <v>5</v>
      </c>
      <c r="Y1796" t="s">
        <v>58</v>
      </c>
      <c r="AC1796" t="s">
        <v>59</v>
      </c>
      <c r="AL1796">
        <v>1</v>
      </c>
      <c r="AM1796">
        <v>1</v>
      </c>
    </row>
    <row r="1797" spans="1:39" x14ac:dyDescent="0.3">
      <c r="A1797">
        <v>1320353</v>
      </c>
      <c r="B1797" t="s">
        <v>2413</v>
      </c>
      <c r="C1797" t="s">
        <v>202</v>
      </c>
      <c r="D1797">
        <v>4531982</v>
      </c>
      <c r="E1797" t="s">
        <v>70</v>
      </c>
      <c r="F1797" t="s">
        <v>70</v>
      </c>
      <c r="H1797" s="35">
        <v>41148</v>
      </c>
      <c r="I1797" t="s">
        <v>143</v>
      </c>
      <c r="J1797">
        <v>-12</v>
      </c>
      <c r="K1797" t="s">
        <v>11</v>
      </c>
      <c r="M1797" t="s">
        <v>54</v>
      </c>
      <c r="N1797">
        <v>4450751</v>
      </c>
      <c r="O1797" t="s">
        <v>187</v>
      </c>
      <c r="P1797" s="35">
        <v>45131</v>
      </c>
      <c r="Q1797" t="s">
        <v>56</v>
      </c>
      <c r="R1797" s="35">
        <v>44097</v>
      </c>
      <c r="T1797" t="s">
        <v>63</v>
      </c>
      <c r="U1797">
        <v>500</v>
      </c>
      <c r="X1797">
        <v>5</v>
      </c>
      <c r="Y1797" t="s">
        <v>58</v>
      </c>
      <c r="AC1797" t="s">
        <v>59</v>
      </c>
      <c r="AL1797">
        <v>0</v>
      </c>
      <c r="AM1797">
        <v>0</v>
      </c>
    </row>
    <row r="1798" spans="1:39" x14ac:dyDescent="0.3">
      <c r="A1798">
        <v>1470325</v>
      </c>
      <c r="B1798" t="s">
        <v>2413</v>
      </c>
      <c r="C1798" t="s">
        <v>273</v>
      </c>
      <c r="D1798">
        <v>2816709</v>
      </c>
      <c r="E1798" t="s">
        <v>53</v>
      </c>
      <c r="F1798" t="s">
        <v>53</v>
      </c>
      <c r="H1798" s="35">
        <v>42473</v>
      </c>
      <c r="I1798" t="s">
        <v>53</v>
      </c>
      <c r="J1798">
        <v>-9</v>
      </c>
      <c r="K1798" t="s">
        <v>6</v>
      </c>
      <c r="M1798" t="s">
        <v>69</v>
      </c>
      <c r="N1798">
        <v>4280359</v>
      </c>
      <c r="O1798" t="s">
        <v>321</v>
      </c>
      <c r="P1798" s="35">
        <v>45207</v>
      </c>
      <c r="Q1798" t="s">
        <v>56</v>
      </c>
      <c r="R1798" s="35">
        <v>44944</v>
      </c>
      <c r="T1798" t="s">
        <v>63</v>
      </c>
      <c r="U1798">
        <v>500</v>
      </c>
      <c r="X1798">
        <v>5</v>
      </c>
      <c r="Y1798" t="s">
        <v>58</v>
      </c>
      <c r="AC1798" t="s">
        <v>59</v>
      </c>
      <c r="AL1798">
        <v>0</v>
      </c>
      <c r="AM1798">
        <v>0</v>
      </c>
    </row>
    <row r="1799" spans="1:39" x14ac:dyDescent="0.3">
      <c r="A1799">
        <v>1039653</v>
      </c>
      <c r="B1799" t="s">
        <v>2413</v>
      </c>
      <c r="C1799" t="s">
        <v>1813</v>
      </c>
      <c r="D1799">
        <v>7220030</v>
      </c>
      <c r="E1799" t="s">
        <v>70</v>
      </c>
      <c r="F1799" t="s">
        <v>70</v>
      </c>
      <c r="H1799" s="35">
        <v>39832</v>
      </c>
      <c r="I1799" t="s">
        <v>102</v>
      </c>
      <c r="J1799">
        <v>-15</v>
      </c>
      <c r="K1799" t="s">
        <v>6</v>
      </c>
      <c r="M1799" t="s">
        <v>181</v>
      </c>
      <c r="N1799">
        <v>4410696</v>
      </c>
      <c r="O1799" t="s">
        <v>227</v>
      </c>
      <c r="P1799" s="35">
        <v>45114</v>
      </c>
      <c r="Q1799" t="s">
        <v>56</v>
      </c>
      <c r="R1799" s="35">
        <v>41975</v>
      </c>
      <c r="T1799" t="s">
        <v>63</v>
      </c>
      <c r="U1799">
        <v>1485</v>
      </c>
      <c r="X1799">
        <v>14</v>
      </c>
      <c r="Y1799" t="s">
        <v>58</v>
      </c>
      <c r="AB1799" s="35">
        <v>44743</v>
      </c>
      <c r="AC1799" t="s">
        <v>59</v>
      </c>
      <c r="AL1799">
        <v>0</v>
      </c>
      <c r="AM1799">
        <v>0</v>
      </c>
    </row>
    <row r="1800" spans="1:39" x14ac:dyDescent="0.3">
      <c r="A1800">
        <v>1564041</v>
      </c>
      <c r="B1800" t="s">
        <v>2413</v>
      </c>
      <c r="C1800" t="s">
        <v>984</v>
      </c>
      <c r="D1800">
        <v>3736817</v>
      </c>
      <c r="E1800" t="s">
        <v>53</v>
      </c>
      <c r="H1800" s="35">
        <v>41387</v>
      </c>
      <c r="I1800" t="s">
        <v>66</v>
      </c>
      <c r="J1800">
        <v>-11</v>
      </c>
      <c r="K1800" t="s">
        <v>11</v>
      </c>
      <c r="M1800" t="s">
        <v>67</v>
      </c>
      <c r="N1800">
        <v>4370442</v>
      </c>
      <c r="O1800" t="s">
        <v>554</v>
      </c>
      <c r="P1800" s="35">
        <v>45336</v>
      </c>
      <c r="Q1800" t="s">
        <v>56</v>
      </c>
      <c r="R1800" s="35">
        <v>45336</v>
      </c>
      <c r="S1800" s="35">
        <v>45322</v>
      </c>
      <c r="T1800" t="s">
        <v>57</v>
      </c>
      <c r="U1800">
        <v>500</v>
      </c>
      <c r="X1800">
        <v>5</v>
      </c>
      <c r="Y1800" t="s">
        <v>58</v>
      </c>
      <c r="AC1800" t="s">
        <v>59</v>
      </c>
      <c r="AL1800">
        <v>0</v>
      </c>
      <c r="AM1800">
        <v>0</v>
      </c>
    </row>
    <row r="1801" spans="1:39" x14ac:dyDescent="0.3">
      <c r="A1801">
        <v>1062149</v>
      </c>
      <c r="B1801" t="s">
        <v>2413</v>
      </c>
      <c r="C1801" t="s">
        <v>729</v>
      </c>
      <c r="D1801">
        <v>7220252</v>
      </c>
      <c r="E1801" t="s">
        <v>70</v>
      </c>
      <c r="F1801" t="s">
        <v>70</v>
      </c>
      <c r="H1801" s="35">
        <v>40330</v>
      </c>
      <c r="I1801" t="s">
        <v>110</v>
      </c>
      <c r="J1801">
        <v>-14</v>
      </c>
      <c r="K1801" t="s">
        <v>11</v>
      </c>
      <c r="M1801" t="s">
        <v>181</v>
      </c>
      <c r="N1801">
        <v>4410696</v>
      </c>
      <c r="O1801" t="s">
        <v>227</v>
      </c>
      <c r="P1801" s="35">
        <v>45114</v>
      </c>
      <c r="Q1801" t="s">
        <v>56</v>
      </c>
      <c r="R1801" s="35">
        <v>42260</v>
      </c>
      <c r="T1801" t="s">
        <v>63</v>
      </c>
      <c r="U1801">
        <v>1444</v>
      </c>
      <c r="X1801">
        <v>14</v>
      </c>
      <c r="Y1801" t="s">
        <v>58</v>
      </c>
      <c r="AB1801" s="35">
        <v>44378</v>
      </c>
      <c r="AC1801" t="s">
        <v>59</v>
      </c>
      <c r="AL1801">
        <v>1</v>
      </c>
      <c r="AM1801">
        <v>0</v>
      </c>
    </row>
    <row r="1802" spans="1:39" x14ac:dyDescent="0.3">
      <c r="A1802">
        <v>1524842</v>
      </c>
      <c r="B1802" t="s">
        <v>2413</v>
      </c>
      <c r="C1802" t="s">
        <v>104</v>
      </c>
      <c r="D1802">
        <v>2816889</v>
      </c>
      <c r="E1802" t="s">
        <v>53</v>
      </c>
      <c r="H1802" s="35">
        <v>41299</v>
      </c>
      <c r="I1802" t="s">
        <v>66</v>
      </c>
      <c r="J1802">
        <v>-11</v>
      </c>
      <c r="K1802" t="s">
        <v>11</v>
      </c>
      <c r="M1802" t="s">
        <v>69</v>
      </c>
      <c r="N1802">
        <v>4280005</v>
      </c>
      <c r="O1802" t="s">
        <v>205</v>
      </c>
      <c r="P1802" s="35">
        <v>45197</v>
      </c>
      <c r="Q1802" t="s">
        <v>56</v>
      </c>
      <c r="R1802" s="35">
        <v>45197</v>
      </c>
      <c r="T1802" t="s">
        <v>63</v>
      </c>
      <c r="U1802">
        <v>500</v>
      </c>
      <c r="X1802">
        <v>5</v>
      </c>
      <c r="Y1802" t="s">
        <v>58</v>
      </c>
      <c r="AC1802" t="s">
        <v>59</v>
      </c>
      <c r="AL1802">
        <v>0</v>
      </c>
      <c r="AM1802">
        <v>0</v>
      </c>
    </row>
    <row r="1803" spans="1:39" x14ac:dyDescent="0.3">
      <c r="A1803">
        <v>1562894</v>
      </c>
      <c r="B1803" t="s">
        <v>5420</v>
      </c>
      <c r="C1803" t="s">
        <v>5421</v>
      </c>
      <c r="D1803">
        <v>4539559</v>
      </c>
      <c r="E1803" t="s">
        <v>53</v>
      </c>
      <c r="H1803" s="35">
        <v>41820</v>
      </c>
      <c r="I1803" t="s">
        <v>85</v>
      </c>
      <c r="J1803">
        <v>-10</v>
      </c>
      <c r="K1803" t="s">
        <v>11</v>
      </c>
      <c r="M1803" t="s">
        <v>54</v>
      </c>
      <c r="N1803">
        <v>4450760</v>
      </c>
      <c r="O1803" t="s">
        <v>648</v>
      </c>
      <c r="P1803" s="35">
        <v>45328</v>
      </c>
      <c r="Q1803" t="s">
        <v>56</v>
      </c>
      <c r="R1803" s="35">
        <v>45328</v>
      </c>
      <c r="T1803" t="s">
        <v>63</v>
      </c>
      <c r="U1803">
        <v>500</v>
      </c>
      <c r="X1803">
        <v>5</v>
      </c>
      <c r="Y1803" t="s">
        <v>58</v>
      </c>
      <c r="AC1803" t="s">
        <v>59</v>
      </c>
      <c r="AL1803">
        <v>0</v>
      </c>
      <c r="AM1803">
        <v>0</v>
      </c>
    </row>
    <row r="1804" spans="1:39" x14ac:dyDescent="0.3">
      <c r="A1804">
        <v>1522010</v>
      </c>
      <c r="B1804" t="s">
        <v>2414</v>
      </c>
      <c r="C1804" t="s">
        <v>2415</v>
      </c>
      <c r="D1804">
        <v>3611420</v>
      </c>
      <c r="E1804" t="s">
        <v>76</v>
      </c>
      <c r="H1804" s="35">
        <v>41667</v>
      </c>
      <c r="I1804" t="s">
        <v>85</v>
      </c>
      <c r="J1804">
        <v>-10</v>
      </c>
      <c r="K1804" t="s">
        <v>6</v>
      </c>
      <c r="M1804" t="s">
        <v>77</v>
      </c>
      <c r="N1804">
        <v>4360002</v>
      </c>
      <c r="O1804" t="s">
        <v>78</v>
      </c>
      <c r="P1804" s="35">
        <v>45195</v>
      </c>
      <c r="Q1804" t="s">
        <v>56</v>
      </c>
      <c r="R1804" s="35">
        <v>45195</v>
      </c>
      <c r="T1804" t="s">
        <v>63</v>
      </c>
      <c r="U1804">
        <v>500</v>
      </c>
      <c r="X1804">
        <v>5</v>
      </c>
      <c r="Y1804" t="s">
        <v>58</v>
      </c>
      <c r="AC1804" t="s">
        <v>59</v>
      </c>
      <c r="AL1804">
        <v>0</v>
      </c>
      <c r="AM1804">
        <v>0</v>
      </c>
    </row>
    <row r="1805" spans="1:39" x14ac:dyDescent="0.3">
      <c r="A1805">
        <v>1358184</v>
      </c>
      <c r="B1805" t="s">
        <v>2416</v>
      </c>
      <c r="C1805" t="s">
        <v>2417</v>
      </c>
      <c r="D1805">
        <v>4115064</v>
      </c>
      <c r="E1805" t="s">
        <v>53</v>
      </c>
      <c r="F1805" t="s">
        <v>53</v>
      </c>
      <c r="H1805" s="35">
        <v>41932</v>
      </c>
      <c r="I1805" t="s">
        <v>85</v>
      </c>
      <c r="J1805">
        <v>-10</v>
      </c>
      <c r="K1805" t="s">
        <v>6</v>
      </c>
      <c r="M1805" t="s">
        <v>181</v>
      </c>
      <c r="N1805">
        <v>4410080</v>
      </c>
      <c r="O1805" t="s">
        <v>182</v>
      </c>
      <c r="P1805" s="35">
        <v>45211</v>
      </c>
      <c r="Q1805" t="s">
        <v>56</v>
      </c>
      <c r="R1805" s="35">
        <v>44474</v>
      </c>
      <c r="T1805" t="s">
        <v>82</v>
      </c>
      <c r="U1805">
        <v>500</v>
      </c>
      <c r="X1805">
        <v>5</v>
      </c>
      <c r="Y1805" t="s">
        <v>58</v>
      </c>
      <c r="AC1805" t="s">
        <v>59</v>
      </c>
      <c r="AL1805">
        <v>0</v>
      </c>
      <c r="AM1805">
        <v>0</v>
      </c>
    </row>
    <row r="1806" spans="1:39" x14ac:dyDescent="0.3">
      <c r="A1806">
        <v>1522035</v>
      </c>
      <c r="B1806" t="s">
        <v>2418</v>
      </c>
      <c r="C1806" t="s">
        <v>130</v>
      </c>
      <c r="D1806">
        <v>3611428</v>
      </c>
      <c r="E1806" t="s">
        <v>76</v>
      </c>
      <c r="H1806" s="35">
        <v>41323</v>
      </c>
      <c r="I1806" t="s">
        <v>66</v>
      </c>
      <c r="J1806">
        <v>-11</v>
      </c>
      <c r="K1806" t="s">
        <v>11</v>
      </c>
      <c r="M1806" t="s">
        <v>77</v>
      </c>
      <c r="N1806">
        <v>4360002</v>
      </c>
      <c r="O1806" t="s">
        <v>78</v>
      </c>
      <c r="P1806" s="35">
        <v>45195</v>
      </c>
      <c r="Q1806" t="s">
        <v>56</v>
      </c>
      <c r="R1806" s="35">
        <v>45195</v>
      </c>
      <c r="T1806" t="s">
        <v>63</v>
      </c>
      <c r="U1806">
        <v>500</v>
      </c>
      <c r="X1806">
        <v>5</v>
      </c>
      <c r="Y1806" t="s">
        <v>58</v>
      </c>
      <c r="AC1806" t="s">
        <v>59</v>
      </c>
      <c r="AL1806">
        <v>0</v>
      </c>
      <c r="AM1806">
        <v>0</v>
      </c>
    </row>
    <row r="1807" spans="1:39" x14ac:dyDescent="0.3">
      <c r="A1807">
        <v>1427102</v>
      </c>
      <c r="B1807" t="s">
        <v>2418</v>
      </c>
      <c r="C1807" t="s">
        <v>883</v>
      </c>
      <c r="D1807">
        <v>3610147</v>
      </c>
      <c r="E1807" t="s">
        <v>70</v>
      </c>
      <c r="F1807" t="s">
        <v>70</v>
      </c>
      <c r="H1807" s="35">
        <v>40473</v>
      </c>
      <c r="I1807" t="s">
        <v>110</v>
      </c>
      <c r="J1807">
        <v>-14</v>
      </c>
      <c r="K1807" t="s">
        <v>11</v>
      </c>
      <c r="M1807" t="s">
        <v>77</v>
      </c>
      <c r="N1807">
        <v>4360124</v>
      </c>
      <c r="O1807" t="s">
        <v>177</v>
      </c>
      <c r="P1807" s="35">
        <v>45179</v>
      </c>
      <c r="Q1807" t="s">
        <v>56</v>
      </c>
      <c r="R1807" s="35">
        <v>44822</v>
      </c>
      <c r="T1807" t="s">
        <v>63</v>
      </c>
      <c r="U1807">
        <v>524</v>
      </c>
      <c r="X1807">
        <v>5</v>
      </c>
      <c r="Y1807" t="s">
        <v>58</v>
      </c>
      <c r="AC1807" t="s">
        <v>59</v>
      </c>
      <c r="AL1807">
        <v>0</v>
      </c>
      <c r="AM1807">
        <v>0</v>
      </c>
    </row>
    <row r="1808" spans="1:39" x14ac:dyDescent="0.3">
      <c r="A1808">
        <v>1345342</v>
      </c>
      <c r="B1808" t="s">
        <v>2419</v>
      </c>
      <c r="C1808" t="s">
        <v>624</v>
      </c>
      <c r="D1808">
        <v>4114958</v>
      </c>
      <c r="E1808" t="s">
        <v>53</v>
      </c>
      <c r="F1808" t="s">
        <v>53</v>
      </c>
      <c r="H1808" s="35">
        <v>40814</v>
      </c>
      <c r="I1808" t="s">
        <v>90</v>
      </c>
      <c r="J1808">
        <v>-13</v>
      </c>
      <c r="K1808" t="s">
        <v>11</v>
      </c>
      <c r="M1808" t="s">
        <v>181</v>
      </c>
      <c r="N1808">
        <v>4410696</v>
      </c>
      <c r="O1808" t="s">
        <v>227</v>
      </c>
      <c r="P1808" s="35">
        <v>45188</v>
      </c>
      <c r="Q1808" t="s">
        <v>56</v>
      </c>
      <c r="R1808" s="35">
        <v>44460</v>
      </c>
      <c r="T1808" t="s">
        <v>63</v>
      </c>
      <c r="U1808">
        <v>500</v>
      </c>
      <c r="X1808">
        <v>5</v>
      </c>
      <c r="Y1808" t="s">
        <v>58</v>
      </c>
      <c r="AC1808" t="s">
        <v>59</v>
      </c>
      <c r="AL1808">
        <v>0</v>
      </c>
      <c r="AM1808">
        <v>0</v>
      </c>
    </row>
    <row r="1809" spans="1:39" x14ac:dyDescent="0.3">
      <c r="A1809">
        <v>1440004</v>
      </c>
      <c r="B1809" t="s">
        <v>2420</v>
      </c>
      <c r="C1809" t="s">
        <v>2421</v>
      </c>
      <c r="D1809">
        <v>2816521</v>
      </c>
      <c r="E1809" t="s">
        <v>53</v>
      </c>
      <c r="F1809" t="s">
        <v>53</v>
      </c>
      <c r="H1809" s="35">
        <v>41650</v>
      </c>
      <c r="I1809" t="s">
        <v>85</v>
      </c>
      <c r="J1809">
        <v>-10</v>
      </c>
      <c r="K1809" t="s">
        <v>6</v>
      </c>
      <c r="M1809" t="s">
        <v>69</v>
      </c>
      <c r="N1809">
        <v>4280104</v>
      </c>
      <c r="O1809" t="s">
        <v>258</v>
      </c>
      <c r="P1809" s="35">
        <v>45207</v>
      </c>
      <c r="Q1809" t="s">
        <v>56</v>
      </c>
      <c r="R1809" s="35">
        <v>44835</v>
      </c>
      <c r="T1809" t="s">
        <v>63</v>
      </c>
      <c r="U1809">
        <v>500</v>
      </c>
      <c r="X1809">
        <v>5</v>
      </c>
      <c r="Y1809" t="s">
        <v>58</v>
      </c>
      <c r="AC1809" t="s">
        <v>59</v>
      </c>
      <c r="AL1809">
        <v>0</v>
      </c>
      <c r="AM1809">
        <v>0</v>
      </c>
    </row>
    <row r="1810" spans="1:39" x14ac:dyDescent="0.3">
      <c r="A1810">
        <v>1542107</v>
      </c>
      <c r="B1810" t="s">
        <v>2423</v>
      </c>
      <c r="C1810" t="s">
        <v>1110</v>
      </c>
      <c r="D1810">
        <v>4116068</v>
      </c>
      <c r="E1810" t="s">
        <v>70</v>
      </c>
      <c r="H1810" s="35">
        <v>41267</v>
      </c>
      <c r="I1810" t="s">
        <v>143</v>
      </c>
      <c r="J1810">
        <v>-12</v>
      </c>
      <c r="K1810" t="s">
        <v>11</v>
      </c>
      <c r="M1810" t="s">
        <v>181</v>
      </c>
      <c r="N1810">
        <v>4410080</v>
      </c>
      <c r="O1810" t="s">
        <v>182</v>
      </c>
      <c r="P1810" s="35">
        <v>45226</v>
      </c>
      <c r="Q1810" t="s">
        <v>56</v>
      </c>
      <c r="R1810" s="35">
        <v>45226</v>
      </c>
      <c r="T1810" t="s">
        <v>63</v>
      </c>
      <c r="U1810">
        <v>500</v>
      </c>
      <c r="X1810">
        <v>5</v>
      </c>
      <c r="Y1810" t="s">
        <v>58</v>
      </c>
      <c r="AC1810" t="s">
        <v>59</v>
      </c>
      <c r="AL1810">
        <v>0</v>
      </c>
      <c r="AM1810">
        <v>0</v>
      </c>
    </row>
    <row r="1811" spans="1:39" x14ac:dyDescent="0.3">
      <c r="A1811">
        <v>1328669</v>
      </c>
      <c r="B1811" t="s">
        <v>2424</v>
      </c>
      <c r="C1811" t="s">
        <v>1618</v>
      </c>
      <c r="D1811">
        <v>2815898</v>
      </c>
      <c r="E1811" t="s">
        <v>53</v>
      </c>
      <c r="H1811" s="35">
        <v>40418</v>
      </c>
      <c r="I1811" t="s">
        <v>110</v>
      </c>
      <c r="J1811">
        <v>-14</v>
      </c>
      <c r="K1811" t="s">
        <v>6</v>
      </c>
      <c r="M1811" t="s">
        <v>69</v>
      </c>
      <c r="N1811">
        <v>4280716</v>
      </c>
      <c r="O1811" t="s">
        <v>489</v>
      </c>
      <c r="P1811" s="35">
        <v>45307</v>
      </c>
      <c r="Q1811" t="s">
        <v>56</v>
      </c>
      <c r="R1811" s="35">
        <v>44119</v>
      </c>
      <c r="S1811" s="35">
        <v>45268</v>
      </c>
      <c r="T1811" t="s">
        <v>57</v>
      </c>
      <c r="U1811">
        <v>500</v>
      </c>
      <c r="X1811">
        <v>5</v>
      </c>
      <c r="Y1811" t="s">
        <v>58</v>
      </c>
      <c r="AC1811" t="s">
        <v>59</v>
      </c>
      <c r="AL1811">
        <v>0</v>
      </c>
      <c r="AM1811">
        <v>0</v>
      </c>
    </row>
    <row r="1812" spans="1:39" x14ac:dyDescent="0.3">
      <c r="A1812">
        <v>1523618</v>
      </c>
      <c r="B1812" t="s">
        <v>2426</v>
      </c>
      <c r="C1812" t="s">
        <v>2427</v>
      </c>
      <c r="D1812">
        <v>3611540</v>
      </c>
      <c r="E1812" t="s">
        <v>76</v>
      </c>
      <c r="H1812" s="35">
        <v>42910</v>
      </c>
      <c r="I1812" t="s">
        <v>53</v>
      </c>
      <c r="J1812">
        <v>-9</v>
      </c>
      <c r="K1812" t="s">
        <v>6</v>
      </c>
      <c r="M1812" t="s">
        <v>77</v>
      </c>
      <c r="N1812">
        <v>4360002</v>
      </c>
      <c r="O1812" t="s">
        <v>78</v>
      </c>
      <c r="P1812" s="35">
        <v>45197</v>
      </c>
      <c r="Q1812" t="s">
        <v>56</v>
      </c>
      <c r="R1812" s="35">
        <v>45197</v>
      </c>
      <c r="T1812" t="s">
        <v>63</v>
      </c>
      <c r="U1812">
        <v>500</v>
      </c>
      <c r="X1812">
        <v>5</v>
      </c>
      <c r="Y1812" t="s">
        <v>58</v>
      </c>
      <c r="AC1812" t="s">
        <v>59</v>
      </c>
      <c r="AL1812">
        <v>0</v>
      </c>
      <c r="AM1812">
        <v>0</v>
      </c>
    </row>
    <row r="1813" spans="1:39" x14ac:dyDescent="0.3">
      <c r="A1813">
        <v>1523335</v>
      </c>
      <c r="B1813" t="s">
        <v>2428</v>
      </c>
      <c r="C1813" t="s">
        <v>123</v>
      </c>
      <c r="D1813">
        <v>4115947</v>
      </c>
      <c r="E1813" t="s">
        <v>53</v>
      </c>
      <c r="H1813" s="35">
        <v>40675</v>
      </c>
      <c r="I1813" t="s">
        <v>90</v>
      </c>
      <c r="J1813">
        <v>-13</v>
      </c>
      <c r="K1813" t="s">
        <v>11</v>
      </c>
      <c r="M1813" t="s">
        <v>181</v>
      </c>
      <c r="N1813">
        <v>4410546</v>
      </c>
      <c r="O1813" t="s">
        <v>403</v>
      </c>
      <c r="P1813" s="35">
        <v>45196</v>
      </c>
      <c r="Q1813" t="s">
        <v>56</v>
      </c>
      <c r="R1813" s="35">
        <v>45196</v>
      </c>
      <c r="T1813" t="s">
        <v>63</v>
      </c>
      <c r="U1813">
        <v>500</v>
      </c>
      <c r="X1813">
        <v>5</v>
      </c>
      <c r="Y1813" t="s">
        <v>58</v>
      </c>
      <c r="AC1813" t="s">
        <v>59</v>
      </c>
      <c r="AL1813">
        <v>0</v>
      </c>
      <c r="AM1813">
        <v>0</v>
      </c>
    </row>
    <row r="1814" spans="1:39" x14ac:dyDescent="0.3">
      <c r="A1814">
        <v>1523336</v>
      </c>
      <c r="B1814" t="s">
        <v>2428</v>
      </c>
      <c r="C1814" t="s">
        <v>934</v>
      </c>
      <c r="D1814">
        <v>4115948</v>
      </c>
      <c r="E1814" t="s">
        <v>53</v>
      </c>
      <c r="H1814" s="35">
        <v>40209</v>
      </c>
      <c r="I1814" t="s">
        <v>110</v>
      </c>
      <c r="J1814">
        <v>-14</v>
      </c>
      <c r="K1814" t="s">
        <v>11</v>
      </c>
      <c r="M1814" t="s">
        <v>181</v>
      </c>
      <c r="N1814">
        <v>4410546</v>
      </c>
      <c r="O1814" t="s">
        <v>403</v>
      </c>
      <c r="P1814" s="35">
        <v>45196</v>
      </c>
      <c r="Q1814" t="s">
        <v>56</v>
      </c>
      <c r="R1814" s="35">
        <v>45196</v>
      </c>
      <c r="T1814" t="s">
        <v>63</v>
      </c>
      <c r="U1814">
        <v>500</v>
      </c>
      <c r="X1814">
        <v>5</v>
      </c>
      <c r="Y1814" t="s">
        <v>58</v>
      </c>
      <c r="AC1814" t="s">
        <v>59</v>
      </c>
      <c r="AL1814">
        <v>0</v>
      </c>
      <c r="AM1814">
        <v>0</v>
      </c>
    </row>
    <row r="1815" spans="1:39" x14ac:dyDescent="0.3">
      <c r="A1815">
        <v>1431285</v>
      </c>
      <c r="B1815" t="s">
        <v>2429</v>
      </c>
      <c r="C1815" t="s">
        <v>207</v>
      </c>
      <c r="D1815">
        <v>2816449</v>
      </c>
      <c r="E1815" t="s">
        <v>70</v>
      </c>
      <c r="F1815" t="s">
        <v>70</v>
      </c>
      <c r="H1815" s="35">
        <v>39493</v>
      </c>
      <c r="I1815" t="s">
        <v>98</v>
      </c>
      <c r="J1815">
        <v>-16</v>
      </c>
      <c r="K1815" t="s">
        <v>11</v>
      </c>
      <c r="M1815" t="s">
        <v>69</v>
      </c>
      <c r="N1815">
        <v>4280005</v>
      </c>
      <c r="O1815" t="s">
        <v>205</v>
      </c>
      <c r="P1815" s="35">
        <v>45188</v>
      </c>
      <c r="Q1815" t="s">
        <v>56</v>
      </c>
      <c r="R1815" s="35">
        <v>44825</v>
      </c>
      <c r="T1815" t="s">
        <v>63</v>
      </c>
      <c r="U1815">
        <v>630</v>
      </c>
      <c r="X1815">
        <v>6</v>
      </c>
      <c r="Y1815" t="s">
        <v>58</v>
      </c>
      <c r="AC1815" t="s">
        <v>59</v>
      </c>
      <c r="AL1815">
        <v>0</v>
      </c>
      <c r="AM1815">
        <v>0</v>
      </c>
    </row>
    <row r="1816" spans="1:39" x14ac:dyDescent="0.3">
      <c r="A1816">
        <v>1555447</v>
      </c>
      <c r="B1816" t="s">
        <v>2430</v>
      </c>
      <c r="C1816" t="s">
        <v>104</v>
      </c>
      <c r="D1816">
        <v>4116136</v>
      </c>
      <c r="E1816" t="s">
        <v>76</v>
      </c>
      <c r="H1816" s="35">
        <v>39265</v>
      </c>
      <c r="I1816" t="s">
        <v>125</v>
      </c>
      <c r="J1816">
        <v>-17</v>
      </c>
      <c r="K1816" t="s">
        <v>11</v>
      </c>
      <c r="M1816" t="s">
        <v>181</v>
      </c>
      <c r="N1816">
        <v>4410612</v>
      </c>
      <c r="O1816" t="s">
        <v>213</v>
      </c>
      <c r="P1816" s="35">
        <v>45277</v>
      </c>
      <c r="Q1816" t="s">
        <v>56</v>
      </c>
      <c r="R1816" s="35">
        <v>45277</v>
      </c>
      <c r="T1816" t="s">
        <v>63</v>
      </c>
      <c r="U1816">
        <v>500</v>
      </c>
      <c r="X1816">
        <v>5</v>
      </c>
      <c r="Y1816" t="s">
        <v>58</v>
      </c>
      <c r="AC1816" t="s">
        <v>59</v>
      </c>
      <c r="AL1816">
        <v>0</v>
      </c>
      <c r="AM1816">
        <v>0</v>
      </c>
    </row>
    <row r="1817" spans="1:39" x14ac:dyDescent="0.3">
      <c r="A1817">
        <v>1247130</v>
      </c>
      <c r="B1817" t="s">
        <v>2431</v>
      </c>
      <c r="C1817" t="s">
        <v>2432</v>
      </c>
      <c r="D1817">
        <v>3730764</v>
      </c>
      <c r="E1817" t="s">
        <v>70</v>
      </c>
      <c r="F1817" t="s">
        <v>70</v>
      </c>
      <c r="H1817" s="35">
        <v>40109</v>
      </c>
      <c r="I1817" t="s">
        <v>102</v>
      </c>
      <c r="J1817">
        <v>-15</v>
      </c>
      <c r="K1817" t="s">
        <v>6</v>
      </c>
      <c r="M1817" t="s">
        <v>67</v>
      </c>
      <c r="N1817">
        <v>4370001</v>
      </c>
      <c r="O1817" t="s">
        <v>461</v>
      </c>
      <c r="P1817" s="35">
        <v>45237</v>
      </c>
      <c r="Q1817" t="s">
        <v>56</v>
      </c>
      <c r="R1817" s="35">
        <v>43425</v>
      </c>
      <c r="T1817" t="s">
        <v>63</v>
      </c>
      <c r="U1817">
        <v>500</v>
      </c>
      <c r="X1817">
        <v>5</v>
      </c>
      <c r="Y1817" t="s">
        <v>58</v>
      </c>
      <c r="AC1817" t="s">
        <v>59</v>
      </c>
      <c r="AL1817">
        <v>0</v>
      </c>
      <c r="AM1817">
        <v>0</v>
      </c>
    </row>
    <row r="1818" spans="1:39" x14ac:dyDescent="0.3">
      <c r="A1818">
        <v>1522580</v>
      </c>
      <c r="B1818" t="s">
        <v>2433</v>
      </c>
      <c r="C1818" t="s">
        <v>739</v>
      </c>
      <c r="D1818">
        <v>3736191</v>
      </c>
      <c r="E1818" t="s">
        <v>53</v>
      </c>
      <c r="H1818" s="35">
        <v>41887</v>
      </c>
      <c r="I1818" t="s">
        <v>85</v>
      </c>
      <c r="J1818">
        <v>-10</v>
      </c>
      <c r="K1818" t="s">
        <v>11</v>
      </c>
      <c r="M1818" t="s">
        <v>67</v>
      </c>
      <c r="N1818">
        <v>4370442</v>
      </c>
      <c r="O1818" t="s">
        <v>554</v>
      </c>
      <c r="P1818" s="35">
        <v>45196</v>
      </c>
      <c r="Q1818" t="s">
        <v>56</v>
      </c>
      <c r="R1818" s="35">
        <v>45196</v>
      </c>
      <c r="S1818" s="35">
        <v>45181</v>
      </c>
      <c r="T1818" t="s">
        <v>57</v>
      </c>
      <c r="U1818">
        <v>500</v>
      </c>
      <c r="X1818">
        <v>5</v>
      </c>
      <c r="Y1818" t="s">
        <v>58</v>
      </c>
      <c r="AC1818" t="s">
        <v>59</v>
      </c>
      <c r="AL1818">
        <v>0</v>
      </c>
      <c r="AM1818">
        <v>0</v>
      </c>
    </row>
    <row r="1819" spans="1:39" x14ac:dyDescent="0.3">
      <c r="A1819">
        <v>1478195</v>
      </c>
      <c r="B1819" t="s">
        <v>2434</v>
      </c>
      <c r="C1819" t="s">
        <v>251</v>
      </c>
      <c r="D1819">
        <v>3735635</v>
      </c>
      <c r="E1819" t="s">
        <v>53</v>
      </c>
      <c r="F1819" t="s">
        <v>53</v>
      </c>
      <c r="H1819" s="35">
        <v>40747</v>
      </c>
      <c r="I1819" t="s">
        <v>90</v>
      </c>
      <c r="J1819">
        <v>-13</v>
      </c>
      <c r="K1819" t="s">
        <v>11</v>
      </c>
      <c r="M1819" t="s">
        <v>67</v>
      </c>
      <c r="N1819">
        <v>4370132</v>
      </c>
      <c r="O1819" t="s">
        <v>148</v>
      </c>
      <c r="P1819" s="35">
        <v>45308</v>
      </c>
      <c r="Q1819" t="s">
        <v>56</v>
      </c>
      <c r="R1819" s="35">
        <v>44999</v>
      </c>
      <c r="T1819" t="s">
        <v>63</v>
      </c>
      <c r="U1819">
        <v>500</v>
      </c>
      <c r="X1819">
        <v>5</v>
      </c>
      <c r="Y1819" t="s">
        <v>58</v>
      </c>
      <c r="AC1819" t="s">
        <v>59</v>
      </c>
      <c r="AL1819">
        <v>0</v>
      </c>
      <c r="AM1819">
        <v>0</v>
      </c>
    </row>
    <row r="1820" spans="1:39" x14ac:dyDescent="0.3">
      <c r="A1820">
        <v>1552689</v>
      </c>
      <c r="B1820" t="s">
        <v>2435</v>
      </c>
      <c r="C1820" t="s">
        <v>617</v>
      </c>
      <c r="D1820">
        <v>3736692</v>
      </c>
      <c r="E1820" t="s">
        <v>70</v>
      </c>
      <c r="H1820" s="35">
        <v>38879</v>
      </c>
      <c r="I1820" t="s">
        <v>94</v>
      </c>
      <c r="J1820">
        <v>-18</v>
      </c>
      <c r="K1820" t="s">
        <v>11</v>
      </c>
      <c r="M1820" t="s">
        <v>67</v>
      </c>
      <c r="N1820">
        <v>4370307</v>
      </c>
      <c r="O1820" t="s">
        <v>260</v>
      </c>
      <c r="P1820" s="35">
        <v>45298</v>
      </c>
      <c r="Q1820" t="s">
        <v>56</v>
      </c>
      <c r="R1820" s="35">
        <v>45264</v>
      </c>
      <c r="S1820" s="35">
        <v>45185</v>
      </c>
      <c r="T1820" t="s">
        <v>57</v>
      </c>
      <c r="U1820">
        <v>500</v>
      </c>
      <c r="X1820">
        <v>5</v>
      </c>
      <c r="Y1820" t="s">
        <v>58</v>
      </c>
      <c r="AC1820" t="s">
        <v>59</v>
      </c>
      <c r="AL1820">
        <v>0</v>
      </c>
      <c r="AM1820">
        <v>0</v>
      </c>
    </row>
    <row r="1821" spans="1:39" x14ac:dyDescent="0.3">
      <c r="A1821">
        <v>1263901</v>
      </c>
      <c r="B1821" t="s">
        <v>2435</v>
      </c>
      <c r="C1821" t="s">
        <v>1192</v>
      </c>
      <c r="D1821">
        <v>4530866</v>
      </c>
      <c r="E1821" t="s">
        <v>70</v>
      </c>
      <c r="H1821" s="35">
        <v>39952</v>
      </c>
      <c r="I1821" t="s">
        <v>102</v>
      </c>
      <c r="J1821">
        <v>-15</v>
      </c>
      <c r="K1821" t="s">
        <v>11</v>
      </c>
      <c r="M1821" t="s">
        <v>54</v>
      </c>
      <c r="N1821">
        <v>4450026</v>
      </c>
      <c r="O1821" t="s">
        <v>62</v>
      </c>
      <c r="P1821" s="35">
        <v>45324</v>
      </c>
      <c r="Q1821" t="s">
        <v>56</v>
      </c>
      <c r="R1821" s="35">
        <v>43705</v>
      </c>
      <c r="T1821" t="s">
        <v>63</v>
      </c>
      <c r="U1821">
        <v>502</v>
      </c>
      <c r="X1821">
        <v>5</v>
      </c>
      <c r="Y1821" t="s">
        <v>58</v>
      </c>
      <c r="AC1821" t="s">
        <v>59</v>
      </c>
      <c r="AL1821">
        <v>0</v>
      </c>
      <c r="AM1821">
        <v>0</v>
      </c>
    </row>
    <row r="1822" spans="1:39" x14ac:dyDescent="0.3">
      <c r="A1822">
        <v>1058992</v>
      </c>
      <c r="B1822" t="s">
        <v>2436</v>
      </c>
      <c r="C1822" t="s">
        <v>1110</v>
      </c>
      <c r="D1822">
        <v>188848</v>
      </c>
      <c r="E1822" t="s">
        <v>70</v>
      </c>
      <c r="F1822" t="s">
        <v>70</v>
      </c>
      <c r="H1822" s="35">
        <v>40306</v>
      </c>
      <c r="I1822" t="s">
        <v>110</v>
      </c>
      <c r="J1822">
        <v>-14</v>
      </c>
      <c r="K1822" t="s">
        <v>11</v>
      </c>
      <c r="M1822" t="s">
        <v>71</v>
      </c>
      <c r="N1822">
        <v>4180613</v>
      </c>
      <c r="O1822" t="s">
        <v>87</v>
      </c>
      <c r="P1822" s="35">
        <v>45182</v>
      </c>
      <c r="Q1822" t="s">
        <v>56</v>
      </c>
      <c r="R1822" s="35">
        <v>42252</v>
      </c>
      <c r="T1822" t="s">
        <v>63</v>
      </c>
      <c r="U1822">
        <v>1163</v>
      </c>
      <c r="X1822">
        <v>11</v>
      </c>
      <c r="Y1822" t="s">
        <v>58</v>
      </c>
      <c r="AC1822" t="s">
        <v>59</v>
      </c>
      <c r="AL1822">
        <v>0</v>
      </c>
      <c r="AM1822">
        <v>0</v>
      </c>
    </row>
    <row r="1823" spans="1:39" x14ac:dyDescent="0.3">
      <c r="A1823">
        <v>951592</v>
      </c>
      <c r="B1823" t="s">
        <v>2436</v>
      </c>
      <c r="C1823" t="s">
        <v>279</v>
      </c>
      <c r="D1823">
        <v>188324</v>
      </c>
      <c r="E1823" t="s">
        <v>70</v>
      </c>
      <c r="F1823" t="s">
        <v>70</v>
      </c>
      <c r="H1823" s="35">
        <v>38769</v>
      </c>
      <c r="I1823" t="s">
        <v>94</v>
      </c>
      <c r="J1823">
        <v>-18</v>
      </c>
      <c r="K1823" t="s">
        <v>11</v>
      </c>
      <c r="M1823" t="s">
        <v>71</v>
      </c>
      <c r="N1823">
        <v>4180613</v>
      </c>
      <c r="O1823" t="s">
        <v>87</v>
      </c>
      <c r="P1823" s="35">
        <v>45175</v>
      </c>
      <c r="Q1823" t="s">
        <v>56</v>
      </c>
      <c r="R1823" s="35">
        <v>41530</v>
      </c>
      <c r="T1823" t="s">
        <v>63</v>
      </c>
      <c r="U1823">
        <v>1849</v>
      </c>
      <c r="X1823">
        <v>18</v>
      </c>
      <c r="Y1823" t="s">
        <v>58</v>
      </c>
      <c r="AC1823" t="s">
        <v>59</v>
      </c>
      <c r="AL1823">
        <v>0</v>
      </c>
      <c r="AM1823">
        <v>0</v>
      </c>
    </row>
    <row r="1824" spans="1:39" x14ac:dyDescent="0.3">
      <c r="A1824">
        <v>1417145</v>
      </c>
      <c r="B1824" t="s">
        <v>2436</v>
      </c>
      <c r="C1824" t="s">
        <v>259</v>
      </c>
      <c r="D1824">
        <v>1810824</v>
      </c>
      <c r="E1824" t="s">
        <v>53</v>
      </c>
      <c r="F1824" t="s">
        <v>53</v>
      </c>
      <c r="H1824" s="35">
        <v>42475</v>
      </c>
      <c r="I1824" t="s">
        <v>53</v>
      </c>
      <c r="J1824">
        <v>-9</v>
      </c>
      <c r="K1824" t="s">
        <v>11</v>
      </c>
      <c r="M1824" t="s">
        <v>71</v>
      </c>
      <c r="N1824">
        <v>4180613</v>
      </c>
      <c r="O1824" t="s">
        <v>87</v>
      </c>
      <c r="P1824" s="35">
        <v>45191</v>
      </c>
      <c r="Q1824" t="s">
        <v>56</v>
      </c>
      <c r="R1824" s="35">
        <v>44798</v>
      </c>
      <c r="T1824" t="s">
        <v>63</v>
      </c>
      <c r="U1824">
        <v>500</v>
      </c>
      <c r="X1824">
        <v>5</v>
      </c>
      <c r="Y1824" t="s">
        <v>58</v>
      </c>
      <c r="AC1824" t="s">
        <v>59</v>
      </c>
      <c r="AL1824">
        <v>0</v>
      </c>
      <c r="AM1824">
        <v>0</v>
      </c>
    </row>
    <row r="1825" spans="1:39" x14ac:dyDescent="0.3">
      <c r="A1825">
        <v>1322977</v>
      </c>
      <c r="B1825" t="s">
        <v>2437</v>
      </c>
      <c r="C1825" t="s">
        <v>400</v>
      </c>
      <c r="D1825">
        <v>3732411</v>
      </c>
      <c r="E1825" t="s">
        <v>70</v>
      </c>
      <c r="H1825" s="35">
        <v>41594</v>
      </c>
      <c r="I1825" t="s">
        <v>66</v>
      </c>
      <c r="J1825">
        <v>-11</v>
      </c>
      <c r="K1825" t="s">
        <v>11</v>
      </c>
      <c r="M1825" t="s">
        <v>67</v>
      </c>
      <c r="N1825">
        <v>4370269</v>
      </c>
      <c r="O1825" t="s">
        <v>226</v>
      </c>
      <c r="P1825" s="35">
        <v>45255</v>
      </c>
      <c r="Q1825" t="s">
        <v>56</v>
      </c>
      <c r="R1825" s="35">
        <v>44104</v>
      </c>
      <c r="T1825" t="s">
        <v>63</v>
      </c>
      <c r="U1825">
        <v>500</v>
      </c>
      <c r="X1825">
        <v>5</v>
      </c>
      <c r="Y1825" t="s">
        <v>58</v>
      </c>
      <c r="AC1825" t="s">
        <v>59</v>
      </c>
      <c r="AL1825">
        <v>0</v>
      </c>
      <c r="AM1825">
        <v>0</v>
      </c>
    </row>
    <row r="1826" spans="1:39" x14ac:dyDescent="0.3">
      <c r="A1826">
        <v>1451440</v>
      </c>
      <c r="B1826" t="s">
        <v>2438</v>
      </c>
      <c r="C1826" t="s">
        <v>486</v>
      </c>
      <c r="D1826">
        <v>4115638</v>
      </c>
      <c r="E1826" t="s">
        <v>53</v>
      </c>
      <c r="F1826" t="s">
        <v>53</v>
      </c>
      <c r="H1826" s="35">
        <v>40895</v>
      </c>
      <c r="I1826" t="s">
        <v>90</v>
      </c>
      <c r="J1826">
        <v>-13</v>
      </c>
      <c r="K1826" t="s">
        <v>11</v>
      </c>
      <c r="M1826" t="s">
        <v>181</v>
      </c>
      <c r="N1826">
        <v>4410466</v>
      </c>
      <c r="O1826" t="s">
        <v>236</v>
      </c>
      <c r="P1826" s="35">
        <v>45176</v>
      </c>
      <c r="Q1826" t="s">
        <v>56</v>
      </c>
      <c r="R1826" s="35">
        <v>44853</v>
      </c>
      <c r="T1826" t="s">
        <v>63</v>
      </c>
      <c r="U1826">
        <v>500</v>
      </c>
      <c r="X1826">
        <v>5</v>
      </c>
      <c r="Y1826" t="s">
        <v>58</v>
      </c>
      <c r="AC1826" t="s">
        <v>59</v>
      </c>
      <c r="AL1826">
        <v>0</v>
      </c>
      <c r="AM1826">
        <v>0</v>
      </c>
    </row>
    <row r="1827" spans="1:39" x14ac:dyDescent="0.3">
      <c r="A1827">
        <v>1438536</v>
      </c>
      <c r="B1827" t="s">
        <v>2439</v>
      </c>
      <c r="C1827" t="s">
        <v>259</v>
      </c>
      <c r="D1827">
        <v>4535437</v>
      </c>
      <c r="E1827" t="s">
        <v>70</v>
      </c>
      <c r="F1827" t="s">
        <v>70</v>
      </c>
      <c r="H1827" s="35">
        <v>40924</v>
      </c>
      <c r="I1827" t="s">
        <v>143</v>
      </c>
      <c r="J1827">
        <v>-12</v>
      </c>
      <c r="K1827" t="s">
        <v>11</v>
      </c>
      <c r="M1827" t="s">
        <v>54</v>
      </c>
      <c r="N1827">
        <v>4450192</v>
      </c>
      <c r="O1827" t="s">
        <v>128</v>
      </c>
      <c r="P1827" s="35">
        <v>45180</v>
      </c>
      <c r="Q1827" t="s">
        <v>56</v>
      </c>
      <c r="R1827" s="35">
        <v>44834</v>
      </c>
      <c r="T1827" t="s">
        <v>63</v>
      </c>
      <c r="U1827">
        <v>500</v>
      </c>
      <c r="X1827">
        <v>5</v>
      </c>
      <c r="Y1827" t="s">
        <v>58</v>
      </c>
      <c r="AC1827" t="s">
        <v>59</v>
      </c>
      <c r="AL1827">
        <v>0</v>
      </c>
      <c r="AM1827">
        <v>0</v>
      </c>
    </row>
    <row r="1828" spans="1:39" x14ac:dyDescent="0.3">
      <c r="A1828">
        <v>1436793</v>
      </c>
      <c r="B1828" t="s">
        <v>2440</v>
      </c>
      <c r="C1828" t="s">
        <v>192</v>
      </c>
      <c r="D1828">
        <v>1810892</v>
      </c>
      <c r="E1828" t="s">
        <v>53</v>
      </c>
      <c r="F1828" t="s">
        <v>53</v>
      </c>
      <c r="H1828" s="35">
        <v>39848</v>
      </c>
      <c r="I1828" t="s">
        <v>102</v>
      </c>
      <c r="J1828">
        <v>-15</v>
      </c>
      <c r="K1828" t="s">
        <v>11</v>
      </c>
      <c r="M1828" t="s">
        <v>71</v>
      </c>
      <c r="N1828">
        <v>4180696</v>
      </c>
      <c r="O1828" t="s">
        <v>137</v>
      </c>
      <c r="P1828" s="35">
        <v>45211</v>
      </c>
      <c r="Q1828" t="s">
        <v>56</v>
      </c>
      <c r="R1828" s="35">
        <v>44832</v>
      </c>
      <c r="T1828" t="s">
        <v>63</v>
      </c>
      <c r="U1828">
        <v>500</v>
      </c>
      <c r="X1828">
        <v>5</v>
      </c>
      <c r="Y1828" t="s">
        <v>58</v>
      </c>
      <c r="AC1828" t="s">
        <v>59</v>
      </c>
      <c r="AL1828">
        <v>0</v>
      </c>
      <c r="AM1828">
        <v>0</v>
      </c>
    </row>
    <row r="1829" spans="1:39" x14ac:dyDescent="0.3">
      <c r="A1829">
        <v>1509004</v>
      </c>
      <c r="B1829" t="s">
        <v>2441</v>
      </c>
      <c r="C1829" t="s">
        <v>410</v>
      </c>
      <c r="D1829">
        <v>3735978</v>
      </c>
      <c r="E1829" t="s">
        <v>53</v>
      </c>
      <c r="H1829" s="35">
        <v>41992</v>
      </c>
      <c r="I1829" t="s">
        <v>85</v>
      </c>
      <c r="J1829">
        <v>-10</v>
      </c>
      <c r="K1829" t="s">
        <v>11</v>
      </c>
      <c r="M1829" t="s">
        <v>67</v>
      </c>
      <c r="N1829">
        <v>4370289</v>
      </c>
      <c r="O1829" t="s">
        <v>293</v>
      </c>
      <c r="P1829" s="35">
        <v>45178</v>
      </c>
      <c r="Q1829" t="s">
        <v>56</v>
      </c>
      <c r="R1829" s="35">
        <v>45178</v>
      </c>
      <c r="T1829" t="s">
        <v>63</v>
      </c>
      <c r="U1829">
        <v>500</v>
      </c>
      <c r="X1829">
        <v>5</v>
      </c>
      <c r="Y1829" t="s">
        <v>58</v>
      </c>
      <c r="AC1829" t="s">
        <v>59</v>
      </c>
      <c r="AL1829">
        <v>0</v>
      </c>
      <c r="AM1829">
        <v>0</v>
      </c>
    </row>
    <row r="1830" spans="1:39" x14ac:dyDescent="0.3">
      <c r="A1830">
        <v>1395421</v>
      </c>
      <c r="B1830" t="s">
        <v>2441</v>
      </c>
      <c r="C1830" t="s">
        <v>259</v>
      </c>
      <c r="D1830">
        <v>4115344</v>
      </c>
      <c r="E1830" t="s">
        <v>70</v>
      </c>
      <c r="F1830" t="s">
        <v>70</v>
      </c>
      <c r="H1830" s="35">
        <v>41036</v>
      </c>
      <c r="I1830" t="s">
        <v>143</v>
      </c>
      <c r="J1830">
        <v>-12</v>
      </c>
      <c r="K1830" t="s">
        <v>11</v>
      </c>
      <c r="M1830" t="s">
        <v>181</v>
      </c>
      <c r="N1830">
        <v>4410466</v>
      </c>
      <c r="O1830" t="s">
        <v>236</v>
      </c>
      <c r="P1830" s="35">
        <v>45189</v>
      </c>
      <c r="Q1830" t="s">
        <v>56</v>
      </c>
      <c r="R1830" s="35">
        <v>44630</v>
      </c>
      <c r="T1830" t="s">
        <v>63</v>
      </c>
      <c r="U1830">
        <v>519</v>
      </c>
      <c r="X1830">
        <v>5</v>
      </c>
      <c r="Y1830" t="s">
        <v>58</v>
      </c>
      <c r="AC1830" t="s">
        <v>59</v>
      </c>
      <c r="AL1830">
        <v>0</v>
      </c>
      <c r="AM1830">
        <v>0</v>
      </c>
    </row>
    <row r="1831" spans="1:39" x14ac:dyDescent="0.3">
      <c r="A1831">
        <v>1538659</v>
      </c>
      <c r="B1831" t="s">
        <v>2442</v>
      </c>
      <c r="C1831" t="s">
        <v>870</v>
      </c>
      <c r="D1831">
        <v>3736486</v>
      </c>
      <c r="E1831" t="s">
        <v>53</v>
      </c>
      <c r="H1831" s="35">
        <v>42525</v>
      </c>
      <c r="I1831" t="s">
        <v>53</v>
      </c>
      <c r="J1831">
        <v>-9</v>
      </c>
      <c r="K1831" t="s">
        <v>11</v>
      </c>
      <c r="M1831" t="s">
        <v>67</v>
      </c>
      <c r="N1831">
        <v>4370681</v>
      </c>
      <c r="O1831" t="s">
        <v>150</v>
      </c>
      <c r="P1831" s="35">
        <v>45217</v>
      </c>
      <c r="Q1831" t="s">
        <v>56</v>
      </c>
      <c r="R1831" s="35">
        <v>45217</v>
      </c>
      <c r="S1831" s="35">
        <v>45210</v>
      </c>
      <c r="T1831" t="s">
        <v>57</v>
      </c>
      <c r="U1831">
        <v>500</v>
      </c>
      <c r="X1831">
        <v>5</v>
      </c>
      <c r="Y1831" t="s">
        <v>58</v>
      </c>
      <c r="AC1831" t="s">
        <v>59</v>
      </c>
      <c r="AL1831">
        <v>0</v>
      </c>
      <c r="AM1831">
        <v>0</v>
      </c>
    </row>
    <row r="1832" spans="1:39" x14ac:dyDescent="0.3">
      <c r="A1832">
        <v>1457944</v>
      </c>
      <c r="B1832" t="s">
        <v>2443</v>
      </c>
      <c r="C1832" t="s">
        <v>1276</v>
      </c>
      <c r="D1832">
        <v>4115682</v>
      </c>
      <c r="E1832" t="s">
        <v>70</v>
      </c>
      <c r="F1832" t="s">
        <v>70</v>
      </c>
      <c r="H1832" s="35">
        <v>41474</v>
      </c>
      <c r="I1832" t="s">
        <v>66</v>
      </c>
      <c r="J1832">
        <v>-11</v>
      </c>
      <c r="K1832" t="s">
        <v>6</v>
      </c>
      <c r="M1832" t="s">
        <v>181</v>
      </c>
      <c r="N1832">
        <v>4410080</v>
      </c>
      <c r="O1832" t="s">
        <v>182</v>
      </c>
      <c r="P1832" s="35">
        <v>45181</v>
      </c>
      <c r="Q1832" t="s">
        <v>56</v>
      </c>
      <c r="R1832" s="35">
        <v>44875</v>
      </c>
      <c r="T1832" t="s">
        <v>63</v>
      </c>
      <c r="U1832">
        <v>500</v>
      </c>
      <c r="X1832">
        <v>5</v>
      </c>
      <c r="Y1832" t="s">
        <v>58</v>
      </c>
      <c r="AC1832" t="s">
        <v>59</v>
      </c>
      <c r="AL1832">
        <v>0</v>
      </c>
      <c r="AM1832">
        <v>0</v>
      </c>
    </row>
    <row r="1833" spans="1:39" x14ac:dyDescent="0.3">
      <c r="A1833">
        <v>1351920</v>
      </c>
      <c r="B1833" t="s">
        <v>2444</v>
      </c>
      <c r="C1833" t="s">
        <v>1449</v>
      </c>
      <c r="D1833">
        <v>3732995</v>
      </c>
      <c r="E1833" t="s">
        <v>70</v>
      </c>
      <c r="F1833" t="s">
        <v>70</v>
      </c>
      <c r="H1833" s="35">
        <v>40809</v>
      </c>
      <c r="I1833" t="s">
        <v>90</v>
      </c>
      <c r="J1833">
        <v>-13</v>
      </c>
      <c r="K1833" t="s">
        <v>11</v>
      </c>
      <c r="M1833" t="s">
        <v>67</v>
      </c>
      <c r="N1833">
        <v>4370349</v>
      </c>
      <c r="O1833" t="s">
        <v>220</v>
      </c>
      <c r="P1833" s="35">
        <v>45219</v>
      </c>
      <c r="Q1833" t="s">
        <v>56</v>
      </c>
      <c r="R1833" s="35">
        <v>44466</v>
      </c>
      <c r="S1833" s="35">
        <v>45218</v>
      </c>
      <c r="T1833" t="s">
        <v>57</v>
      </c>
      <c r="U1833">
        <v>500</v>
      </c>
      <c r="X1833">
        <v>5</v>
      </c>
      <c r="Y1833" t="s">
        <v>58</v>
      </c>
      <c r="AC1833" t="s">
        <v>59</v>
      </c>
      <c r="AL1833">
        <v>0</v>
      </c>
      <c r="AM1833">
        <v>0</v>
      </c>
    </row>
    <row r="1834" spans="1:39" x14ac:dyDescent="0.3">
      <c r="A1834">
        <v>1084032</v>
      </c>
      <c r="B1834" t="s">
        <v>2444</v>
      </c>
      <c r="C1834" t="s">
        <v>311</v>
      </c>
      <c r="D1834">
        <v>4112967</v>
      </c>
      <c r="E1834" t="s">
        <v>70</v>
      </c>
      <c r="F1834" t="s">
        <v>70</v>
      </c>
      <c r="H1834" s="35">
        <v>38469</v>
      </c>
      <c r="I1834" t="s">
        <v>262</v>
      </c>
      <c r="J1834">
        <v>-19</v>
      </c>
      <c r="K1834" t="s">
        <v>11</v>
      </c>
      <c r="M1834" t="s">
        <v>181</v>
      </c>
      <c r="N1834">
        <v>4410080</v>
      </c>
      <c r="O1834" t="s">
        <v>182</v>
      </c>
      <c r="P1834" s="35">
        <v>45163</v>
      </c>
      <c r="Q1834" t="s">
        <v>56</v>
      </c>
      <c r="R1834" s="35">
        <v>42293</v>
      </c>
      <c r="S1834" s="35">
        <v>45142</v>
      </c>
      <c r="T1834" t="s">
        <v>57</v>
      </c>
      <c r="U1834">
        <v>1231</v>
      </c>
      <c r="X1834">
        <v>12</v>
      </c>
      <c r="Y1834" t="s">
        <v>58</v>
      </c>
      <c r="AC1834" t="s">
        <v>59</v>
      </c>
      <c r="AL1834">
        <v>0</v>
      </c>
      <c r="AM1834">
        <v>0</v>
      </c>
    </row>
    <row r="1835" spans="1:39" x14ac:dyDescent="0.3">
      <c r="A1835">
        <v>1335808</v>
      </c>
      <c r="B1835" t="s">
        <v>2445</v>
      </c>
      <c r="C1835" t="s">
        <v>969</v>
      </c>
      <c r="D1835">
        <v>3732663</v>
      </c>
      <c r="E1835" t="s">
        <v>53</v>
      </c>
      <c r="F1835" t="s">
        <v>53</v>
      </c>
      <c r="H1835" s="35">
        <v>42676</v>
      </c>
      <c r="I1835" t="s">
        <v>53</v>
      </c>
      <c r="J1835">
        <v>-9</v>
      </c>
      <c r="K1835" t="s">
        <v>11</v>
      </c>
      <c r="M1835" t="s">
        <v>67</v>
      </c>
      <c r="N1835">
        <v>4370002</v>
      </c>
      <c r="O1835" t="s">
        <v>68</v>
      </c>
      <c r="P1835" s="35">
        <v>45235</v>
      </c>
      <c r="Q1835" t="s">
        <v>56</v>
      </c>
      <c r="R1835" s="35">
        <v>44432</v>
      </c>
      <c r="T1835" t="s">
        <v>63</v>
      </c>
      <c r="U1835">
        <v>500</v>
      </c>
      <c r="X1835">
        <v>5</v>
      </c>
      <c r="Y1835" t="s">
        <v>58</v>
      </c>
      <c r="AC1835" t="s">
        <v>59</v>
      </c>
      <c r="AL1835">
        <v>0</v>
      </c>
      <c r="AM1835">
        <v>0</v>
      </c>
    </row>
    <row r="1836" spans="1:39" x14ac:dyDescent="0.3">
      <c r="A1836">
        <v>1543722</v>
      </c>
      <c r="B1836" t="s">
        <v>2445</v>
      </c>
      <c r="C1836" t="s">
        <v>2446</v>
      </c>
      <c r="D1836">
        <v>3736553</v>
      </c>
      <c r="E1836" t="s">
        <v>53</v>
      </c>
      <c r="H1836" s="35">
        <v>41926</v>
      </c>
      <c r="I1836" t="s">
        <v>85</v>
      </c>
      <c r="J1836">
        <v>-10</v>
      </c>
      <c r="K1836" t="s">
        <v>11</v>
      </c>
      <c r="M1836" t="s">
        <v>67</v>
      </c>
      <c r="N1836">
        <v>4370002</v>
      </c>
      <c r="O1836" t="s">
        <v>68</v>
      </c>
      <c r="P1836" s="35">
        <v>45235</v>
      </c>
      <c r="Q1836" t="s">
        <v>56</v>
      </c>
      <c r="R1836" s="35">
        <v>45235</v>
      </c>
      <c r="T1836" t="s">
        <v>63</v>
      </c>
      <c r="U1836">
        <v>500</v>
      </c>
      <c r="X1836">
        <v>5</v>
      </c>
      <c r="Y1836" t="s">
        <v>58</v>
      </c>
      <c r="AC1836" t="s">
        <v>59</v>
      </c>
      <c r="AL1836">
        <v>0</v>
      </c>
      <c r="AM1836">
        <v>0</v>
      </c>
    </row>
    <row r="1837" spans="1:39" x14ac:dyDescent="0.3">
      <c r="A1837">
        <v>1437126</v>
      </c>
      <c r="B1837" t="s">
        <v>2447</v>
      </c>
      <c r="C1837" t="s">
        <v>1038</v>
      </c>
      <c r="D1837">
        <v>4115502</v>
      </c>
      <c r="E1837" t="s">
        <v>70</v>
      </c>
      <c r="F1837" t="s">
        <v>53</v>
      </c>
      <c r="H1837" s="35">
        <v>41295</v>
      </c>
      <c r="I1837" t="s">
        <v>66</v>
      </c>
      <c r="J1837">
        <v>-11</v>
      </c>
      <c r="K1837" t="s">
        <v>6</v>
      </c>
      <c r="M1837" t="s">
        <v>181</v>
      </c>
      <c r="N1837">
        <v>4410016</v>
      </c>
      <c r="O1837" t="s">
        <v>793</v>
      </c>
      <c r="P1837" s="35">
        <v>45183</v>
      </c>
      <c r="Q1837" t="s">
        <v>56</v>
      </c>
      <c r="R1837" s="35">
        <v>44832</v>
      </c>
      <c r="T1837" t="s">
        <v>63</v>
      </c>
      <c r="U1837">
        <v>500</v>
      </c>
      <c r="X1837">
        <v>5</v>
      </c>
      <c r="Y1837" t="s">
        <v>58</v>
      </c>
      <c r="AC1837" t="s">
        <v>59</v>
      </c>
      <c r="AL1837">
        <v>0</v>
      </c>
      <c r="AM1837">
        <v>0</v>
      </c>
    </row>
    <row r="1838" spans="1:39" x14ac:dyDescent="0.3">
      <c r="A1838">
        <v>1452203</v>
      </c>
      <c r="B1838" t="s">
        <v>2448</v>
      </c>
      <c r="C1838" t="s">
        <v>1886</v>
      </c>
      <c r="D1838">
        <v>4115645</v>
      </c>
      <c r="E1838" t="s">
        <v>53</v>
      </c>
      <c r="F1838" t="s">
        <v>53</v>
      </c>
      <c r="H1838" s="35">
        <v>40655</v>
      </c>
      <c r="I1838" t="s">
        <v>90</v>
      </c>
      <c r="J1838">
        <v>-13</v>
      </c>
      <c r="K1838" t="s">
        <v>11</v>
      </c>
      <c r="M1838" t="s">
        <v>181</v>
      </c>
      <c r="N1838">
        <v>4410726</v>
      </c>
      <c r="O1838" t="s">
        <v>389</v>
      </c>
      <c r="P1838" s="35">
        <v>45257</v>
      </c>
      <c r="Q1838" t="s">
        <v>56</v>
      </c>
      <c r="R1838" s="35">
        <v>44854</v>
      </c>
      <c r="T1838" t="s">
        <v>63</v>
      </c>
      <c r="U1838">
        <v>500</v>
      </c>
      <c r="X1838">
        <v>5</v>
      </c>
      <c r="Y1838" t="s">
        <v>58</v>
      </c>
      <c r="AC1838" t="s">
        <v>59</v>
      </c>
      <c r="AL1838">
        <v>0</v>
      </c>
      <c r="AM1838">
        <v>0</v>
      </c>
    </row>
    <row r="1839" spans="1:39" x14ac:dyDescent="0.3">
      <c r="A1839">
        <v>1430373</v>
      </c>
      <c r="B1839" t="s">
        <v>2448</v>
      </c>
      <c r="C1839" t="s">
        <v>2379</v>
      </c>
      <c r="D1839">
        <v>3734210</v>
      </c>
      <c r="E1839" t="s">
        <v>53</v>
      </c>
      <c r="F1839" t="s">
        <v>53</v>
      </c>
      <c r="H1839" s="35">
        <v>42130</v>
      </c>
      <c r="I1839" t="s">
        <v>53</v>
      </c>
      <c r="J1839">
        <v>-9</v>
      </c>
      <c r="K1839" t="s">
        <v>11</v>
      </c>
      <c r="M1839" t="s">
        <v>67</v>
      </c>
      <c r="N1839">
        <v>4370349</v>
      </c>
      <c r="O1839" t="s">
        <v>220</v>
      </c>
      <c r="P1839" s="35">
        <v>45204</v>
      </c>
      <c r="Q1839" t="s">
        <v>56</v>
      </c>
      <c r="R1839" s="35">
        <v>44825</v>
      </c>
      <c r="T1839" t="s">
        <v>63</v>
      </c>
      <c r="U1839">
        <v>500</v>
      </c>
      <c r="X1839">
        <v>5</v>
      </c>
      <c r="Y1839" t="s">
        <v>58</v>
      </c>
      <c r="AC1839" t="s">
        <v>59</v>
      </c>
      <c r="AL1839">
        <v>1</v>
      </c>
      <c r="AM1839">
        <v>1</v>
      </c>
    </row>
    <row r="1840" spans="1:39" x14ac:dyDescent="0.3">
      <c r="A1840">
        <v>1464171</v>
      </c>
      <c r="B1840" t="s">
        <v>2448</v>
      </c>
      <c r="C1840" t="s">
        <v>413</v>
      </c>
      <c r="D1840">
        <v>4115737</v>
      </c>
      <c r="E1840" t="s">
        <v>53</v>
      </c>
      <c r="F1840" t="s">
        <v>53</v>
      </c>
      <c r="H1840" s="35">
        <v>41017</v>
      </c>
      <c r="I1840" t="s">
        <v>143</v>
      </c>
      <c r="J1840">
        <v>-12</v>
      </c>
      <c r="K1840" t="s">
        <v>11</v>
      </c>
      <c r="M1840" t="s">
        <v>181</v>
      </c>
      <c r="N1840">
        <v>4410612</v>
      </c>
      <c r="O1840" t="s">
        <v>213</v>
      </c>
      <c r="P1840" s="35">
        <v>45176</v>
      </c>
      <c r="Q1840" t="s">
        <v>56</v>
      </c>
      <c r="R1840" s="35">
        <v>44901</v>
      </c>
      <c r="T1840" t="s">
        <v>63</v>
      </c>
      <c r="U1840">
        <v>500</v>
      </c>
      <c r="X1840">
        <v>5</v>
      </c>
      <c r="Y1840" t="s">
        <v>58</v>
      </c>
      <c r="AC1840" t="s">
        <v>59</v>
      </c>
      <c r="AL1840">
        <v>0</v>
      </c>
      <c r="AM1840">
        <v>0</v>
      </c>
    </row>
    <row r="1841" spans="1:39" x14ac:dyDescent="0.3">
      <c r="A1841">
        <v>1336031</v>
      </c>
      <c r="B1841" t="s">
        <v>2448</v>
      </c>
      <c r="C1841" t="s">
        <v>259</v>
      </c>
      <c r="D1841">
        <v>4114746</v>
      </c>
      <c r="E1841" t="s">
        <v>53</v>
      </c>
      <c r="H1841" s="35">
        <v>42301</v>
      </c>
      <c r="I1841" t="s">
        <v>53</v>
      </c>
      <c r="J1841">
        <v>-9</v>
      </c>
      <c r="K1841" t="s">
        <v>11</v>
      </c>
      <c r="M1841" t="s">
        <v>181</v>
      </c>
      <c r="N1841">
        <v>4410612</v>
      </c>
      <c r="O1841" t="s">
        <v>213</v>
      </c>
      <c r="P1841" s="35">
        <v>45189</v>
      </c>
      <c r="Q1841" t="s">
        <v>56</v>
      </c>
      <c r="R1841" s="35">
        <v>44437</v>
      </c>
      <c r="T1841" t="s">
        <v>63</v>
      </c>
      <c r="U1841">
        <v>500</v>
      </c>
      <c r="X1841">
        <v>5</v>
      </c>
      <c r="Y1841" t="s">
        <v>58</v>
      </c>
      <c r="AC1841" t="s">
        <v>339</v>
      </c>
      <c r="AL1841">
        <v>0</v>
      </c>
      <c r="AM1841">
        <v>0</v>
      </c>
    </row>
    <row r="1842" spans="1:39" x14ac:dyDescent="0.3">
      <c r="A1842">
        <v>1543720</v>
      </c>
      <c r="B1842" t="s">
        <v>2449</v>
      </c>
      <c r="C1842" t="s">
        <v>2450</v>
      </c>
      <c r="D1842">
        <v>3736551</v>
      </c>
      <c r="E1842" t="s">
        <v>53</v>
      </c>
      <c r="H1842" s="35">
        <v>41374</v>
      </c>
      <c r="I1842" t="s">
        <v>66</v>
      </c>
      <c r="J1842">
        <v>-11</v>
      </c>
      <c r="K1842" t="s">
        <v>11</v>
      </c>
      <c r="M1842" t="s">
        <v>67</v>
      </c>
      <c r="N1842">
        <v>4370002</v>
      </c>
      <c r="O1842" t="s">
        <v>68</v>
      </c>
      <c r="P1842" s="35">
        <v>45235</v>
      </c>
      <c r="Q1842" t="s">
        <v>56</v>
      </c>
      <c r="R1842" s="35">
        <v>45235</v>
      </c>
      <c r="T1842" t="s">
        <v>63</v>
      </c>
      <c r="U1842">
        <v>500</v>
      </c>
      <c r="X1842">
        <v>5</v>
      </c>
      <c r="Y1842" t="s">
        <v>58</v>
      </c>
      <c r="AC1842" t="s">
        <v>59</v>
      </c>
      <c r="AL1842">
        <v>0</v>
      </c>
      <c r="AM1842">
        <v>0</v>
      </c>
    </row>
    <row r="1843" spans="1:39" x14ac:dyDescent="0.3">
      <c r="A1843">
        <v>1543719</v>
      </c>
      <c r="B1843" t="s">
        <v>2449</v>
      </c>
      <c r="C1843" t="s">
        <v>2451</v>
      </c>
      <c r="D1843">
        <v>3736550</v>
      </c>
      <c r="E1843" t="s">
        <v>53</v>
      </c>
      <c r="H1843" s="35">
        <v>42694</v>
      </c>
      <c r="I1843" t="s">
        <v>53</v>
      </c>
      <c r="J1843">
        <v>-9</v>
      </c>
      <c r="K1843" t="s">
        <v>11</v>
      </c>
      <c r="M1843" t="s">
        <v>67</v>
      </c>
      <c r="N1843">
        <v>4370002</v>
      </c>
      <c r="O1843" t="s">
        <v>68</v>
      </c>
      <c r="P1843" s="35">
        <v>45235</v>
      </c>
      <c r="Q1843" t="s">
        <v>56</v>
      </c>
      <c r="R1843" s="35">
        <v>45235</v>
      </c>
      <c r="T1843" t="s">
        <v>63</v>
      </c>
      <c r="U1843">
        <v>500</v>
      </c>
      <c r="X1843">
        <v>5</v>
      </c>
      <c r="Y1843" t="s">
        <v>58</v>
      </c>
      <c r="AC1843" t="s">
        <v>59</v>
      </c>
      <c r="AL1843">
        <v>0</v>
      </c>
      <c r="AM1843">
        <v>0</v>
      </c>
    </row>
    <row r="1844" spans="1:39" x14ac:dyDescent="0.3">
      <c r="A1844">
        <v>1543721</v>
      </c>
      <c r="B1844" t="s">
        <v>2449</v>
      </c>
      <c r="C1844" t="s">
        <v>2452</v>
      </c>
      <c r="D1844">
        <v>3736552</v>
      </c>
      <c r="E1844" t="s">
        <v>53</v>
      </c>
      <c r="H1844" s="35">
        <v>42096</v>
      </c>
      <c r="I1844" t="s">
        <v>53</v>
      </c>
      <c r="J1844">
        <v>-9</v>
      </c>
      <c r="K1844" t="s">
        <v>11</v>
      </c>
      <c r="M1844" t="s">
        <v>67</v>
      </c>
      <c r="N1844">
        <v>4370002</v>
      </c>
      <c r="O1844" t="s">
        <v>68</v>
      </c>
      <c r="P1844" s="35">
        <v>45235</v>
      </c>
      <c r="Q1844" t="s">
        <v>56</v>
      </c>
      <c r="R1844" s="35">
        <v>45235</v>
      </c>
      <c r="T1844" t="s">
        <v>63</v>
      </c>
      <c r="U1844">
        <v>500</v>
      </c>
      <c r="X1844">
        <v>5</v>
      </c>
      <c r="Y1844" t="s">
        <v>58</v>
      </c>
      <c r="AC1844" t="s">
        <v>59</v>
      </c>
      <c r="AL1844">
        <v>0</v>
      </c>
      <c r="AM1844">
        <v>0</v>
      </c>
    </row>
    <row r="1845" spans="1:39" x14ac:dyDescent="0.3">
      <c r="A1845">
        <v>1427300</v>
      </c>
      <c r="B1845" t="s">
        <v>2453</v>
      </c>
      <c r="C1845" t="s">
        <v>2454</v>
      </c>
      <c r="D1845">
        <v>1810847</v>
      </c>
      <c r="E1845" t="s">
        <v>53</v>
      </c>
      <c r="F1845" t="s">
        <v>53</v>
      </c>
      <c r="H1845" s="35">
        <v>39990</v>
      </c>
      <c r="I1845" t="s">
        <v>102</v>
      </c>
      <c r="J1845">
        <v>-15</v>
      </c>
      <c r="K1845" t="s">
        <v>11</v>
      </c>
      <c r="M1845" t="s">
        <v>71</v>
      </c>
      <c r="N1845">
        <v>4180738</v>
      </c>
      <c r="O1845" t="s">
        <v>166</v>
      </c>
      <c r="P1845" s="35">
        <v>45194</v>
      </c>
      <c r="Q1845" t="s">
        <v>56</v>
      </c>
      <c r="R1845" s="35">
        <v>44822</v>
      </c>
      <c r="T1845" t="s">
        <v>63</v>
      </c>
      <c r="U1845">
        <v>500</v>
      </c>
      <c r="X1845">
        <v>5</v>
      </c>
      <c r="Y1845" t="s">
        <v>58</v>
      </c>
      <c r="AC1845" t="s">
        <v>59</v>
      </c>
      <c r="AL1845">
        <v>1</v>
      </c>
      <c r="AM1845">
        <v>0</v>
      </c>
    </row>
    <row r="1846" spans="1:39" x14ac:dyDescent="0.3">
      <c r="A1846">
        <v>1360586</v>
      </c>
      <c r="B1846" t="s">
        <v>2455</v>
      </c>
      <c r="C1846" t="s">
        <v>279</v>
      </c>
      <c r="D1846">
        <v>4532597</v>
      </c>
      <c r="E1846" t="s">
        <v>70</v>
      </c>
      <c r="F1846" t="s">
        <v>70</v>
      </c>
      <c r="H1846" s="35">
        <v>41389</v>
      </c>
      <c r="I1846" t="s">
        <v>66</v>
      </c>
      <c r="J1846">
        <v>-11</v>
      </c>
      <c r="K1846" t="s">
        <v>11</v>
      </c>
      <c r="M1846" t="s">
        <v>54</v>
      </c>
      <c r="N1846">
        <v>4450773</v>
      </c>
      <c r="O1846" t="s">
        <v>397</v>
      </c>
      <c r="P1846" s="35">
        <v>45181</v>
      </c>
      <c r="Q1846" t="s">
        <v>56</v>
      </c>
      <c r="R1846" s="35">
        <v>44477</v>
      </c>
      <c r="T1846" t="s">
        <v>63</v>
      </c>
      <c r="U1846">
        <v>665</v>
      </c>
      <c r="X1846">
        <v>6</v>
      </c>
      <c r="Y1846" t="s">
        <v>58</v>
      </c>
      <c r="AC1846" t="s">
        <v>59</v>
      </c>
      <c r="AL1846">
        <v>1</v>
      </c>
      <c r="AM1846">
        <v>1</v>
      </c>
    </row>
    <row r="1847" spans="1:39" x14ac:dyDescent="0.3">
      <c r="A1847">
        <v>1465409</v>
      </c>
      <c r="B1847" t="s">
        <v>2456</v>
      </c>
      <c r="C1847" t="s">
        <v>2457</v>
      </c>
      <c r="D1847">
        <v>4115746</v>
      </c>
      <c r="E1847" t="s">
        <v>70</v>
      </c>
      <c r="F1847" t="s">
        <v>53</v>
      </c>
      <c r="H1847" s="35">
        <v>41068</v>
      </c>
      <c r="I1847" t="s">
        <v>143</v>
      </c>
      <c r="J1847">
        <v>-12</v>
      </c>
      <c r="K1847" t="s">
        <v>11</v>
      </c>
      <c r="M1847" t="s">
        <v>181</v>
      </c>
      <c r="N1847">
        <v>4410065</v>
      </c>
      <c r="O1847" t="s">
        <v>272</v>
      </c>
      <c r="P1847" s="35">
        <v>45169</v>
      </c>
      <c r="Q1847" t="s">
        <v>56</v>
      </c>
      <c r="R1847" s="35">
        <v>44905</v>
      </c>
      <c r="T1847" t="s">
        <v>63</v>
      </c>
      <c r="U1847">
        <v>504</v>
      </c>
      <c r="X1847">
        <v>5</v>
      </c>
      <c r="Y1847" t="s">
        <v>58</v>
      </c>
      <c r="AC1847" t="s">
        <v>59</v>
      </c>
      <c r="AL1847">
        <v>0</v>
      </c>
      <c r="AM1847">
        <v>0</v>
      </c>
    </row>
    <row r="1848" spans="1:39" x14ac:dyDescent="0.3">
      <c r="A1848">
        <v>1355747</v>
      </c>
      <c r="B1848" t="s">
        <v>2456</v>
      </c>
      <c r="C1848" t="s">
        <v>612</v>
      </c>
      <c r="D1848">
        <v>4115017</v>
      </c>
      <c r="E1848" t="s">
        <v>70</v>
      </c>
      <c r="F1848" t="s">
        <v>70</v>
      </c>
      <c r="H1848" s="35">
        <v>40561</v>
      </c>
      <c r="I1848" t="s">
        <v>90</v>
      </c>
      <c r="J1848">
        <v>-13</v>
      </c>
      <c r="K1848" t="s">
        <v>6</v>
      </c>
      <c r="M1848" t="s">
        <v>181</v>
      </c>
      <c r="N1848">
        <v>4410065</v>
      </c>
      <c r="O1848" t="s">
        <v>272</v>
      </c>
      <c r="P1848" s="35">
        <v>45191</v>
      </c>
      <c r="Q1848" t="s">
        <v>56</v>
      </c>
      <c r="R1848" s="35">
        <v>44470</v>
      </c>
      <c r="T1848" t="s">
        <v>63</v>
      </c>
      <c r="U1848">
        <v>500</v>
      </c>
      <c r="X1848">
        <v>5</v>
      </c>
      <c r="Y1848" t="s">
        <v>58</v>
      </c>
      <c r="AC1848" t="s">
        <v>59</v>
      </c>
      <c r="AL1848">
        <v>0</v>
      </c>
      <c r="AM1848">
        <v>0</v>
      </c>
    </row>
    <row r="1849" spans="1:39" x14ac:dyDescent="0.3">
      <c r="A1849">
        <v>1342490</v>
      </c>
      <c r="B1849" t="s">
        <v>2458</v>
      </c>
      <c r="C1849" t="s">
        <v>659</v>
      </c>
      <c r="D1849">
        <v>3732854</v>
      </c>
      <c r="E1849" t="s">
        <v>70</v>
      </c>
      <c r="H1849" s="35">
        <v>40655</v>
      </c>
      <c r="I1849" t="s">
        <v>90</v>
      </c>
      <c r="J1849">
        <v>-13</v>
      </c>
      <c r="K1849" t="s">
        <v>11</v>
      </c>
      <c r="M1849" t="s">
        <v>67</v>
      </c>
      <c r="N1849">
        <v>4370102</v>
      </c>
      <c r="O1849" t="s">
        <v>498</v>
      </c>
      <c r="P1849" s="35">
        <v>45198</v>
      </c>
      <c r="Q1849" t="s">
        <v>56</v>
      </c>
      <c r="R1849" s="35">
        <v>44456</v>
      </c>
      <c r="S1849" s="35">
        <v>45063</v>
      </c>
      <c r="T1849" t="s">
        <v>57</v>
      </c>
      <c r="U1849">
        <v>500</v>
      </c>
      <c r="X1849">
        <v>5</v>
      </c>
      <c r="Y1849" t="s">
        <v>58</v>
      </c>
      <c r="AC1849" t="s">
        <v>59</v>
      </c>
      <c r="AL1849">
        <v>0</v>
      </c>
      <c r="AM1849">
        <v>0</v>
      </c>
    </row>
    <row r="1850" spans="1:39" x14ac:dyDescent="0.3">
      <c r="A1850">
        <v>1354820</v>
      </c>
      <c r="B1850" t="s">
        <v>2459</v>
      </c>
      <c r="C1850" t="s">
        <v>2218</v>
      </c>
      <c r="D1850">
        <v>4115011</v>
      </c>
      <c r="E1850" t="s">
        <v>70</v>
      </c>
      <c r="F1850" t="s">
        <v>53</v>
      </c>
      <c r="H1850" s="35">
        <v>40862</v>
      </c>
      <c r="I1850" t="s">
        <v>90</v>
      </c>
      <c r="J1850">
        <v>-13</v>
      </c>
      <c r="K1850" t="s">
        <v>6</v>
      </c>
      <c r="M1850" t="s">
        <v>181</v>
      </c>
      <c r="N1850">
        <v>4410065</v>
      </c>
      <c r="O1850" t="s">
        <v>272</v>
      </c>
      <c r="P1850" s="35">
        <v>45191</v>
      </c>
      <c r="Q1850" t="s">
        <v>56</v>
      </c>
      <c r="R1850" s="35">
        <v>44469</v>
      </c>
      <c r="T1850" t="s">
        <v>63</v>
      </c>
      <c r="U1850">
        <v>500</v>
      </c>
      <c r="X1850">
        <v>5</v>
      </c>
      <c r="Y1850" t="s">
        <v>58</v>
      </c>
      <c r="AC1850" t="s">
        <v>59</v>
      </c>
      <c r="AL1850">
        <v>0</v>
      </c>
      <c r="AM1850">
        <v>0</v>
      </c>
    </row>
    <row r="1851" spans="1:39" x14ac:dyDescent="0.3">
      <c r="A1851">
        <v>1192156</v>
      </c>
      <c r="B1851" t="s">
        <v>2460</v>
      </c>
      <c r="C1851" t="s">
        <v>413</v>
      </c>
      <c r="D1851">
        <v>368397</v>
      </c>
      <c r="E1851" t="s">
        <v>70</v>
      </c>
      <c r="F1851" t="s">
        <v>70</v>
      </c>
      <c r="H1851" s="35">
        <v>39428</v>
      </c>
      <c r="I1851" t="s">
        <v>125</v>
      </c>
      <c r="J1851">
        <v>-17</v>
      </c>
      <c r="K1851" t="s">
        <v>11</v>
      </c>
      <c r="M1851" t="s">
        <v>77</v>
      </c>
      <c r="N1851">
        <v>4360454</v>
      </c>
      <c r="O1851" t="s">
        <v>163</v>
      </c>
      <c r="P1851" s="35">
        <v>45184</v>
      </c>
      <c r="Q1851" t="s">
        <v>56</v>
      </c>
      <c r="R1851" s="35">
        <v>43041</v>
      </c>
      <c r="T1851" t="s">
        <v>63</v>
      </c>
      <c r="U1851">
        <v>993</v>
      </c>
      <c r="X1851">
        <v>9</v>
      </c>
      <c r="Y1851" t="s">
        <v>58</v>
      </c>
      <c r="AC1851" t="s">
        <v>59</v>
      </c>
      <c r="AL1851">
        <v>0</v>
      </c>
      <c r="AM1851">
        <v>0</v>
      </c>
    </row>
    <row r="1852" spans="1:39" x14ac:dyDescent="0.3">
      <c r="A1852">
        <v>1349610</v>
      </c>
      <c r="B1852" t="s">
        <v>2461</v>
      </c>
      <c r="C1852" t="s">
        <v>2462</v>
      </c>
      <c r="D1852">
        <v>4114982</v>
      </c>
      <c r="E1852" t="s">
        <v>70</v>
      </c>
      <c r="F1852" t="s">
        <v>70</v>
      </c>
      <c r="H1852" s="35">
        <v>40374</v>
      </c>
      <c r="I1852" t="s">
        <v>110</v>
      </c>
      <c r="J1852">
        <v>-14</v>
      </c>
      <c r="K1852" t="s">
        <v>6</v>
      </c>
      <c r="M1852" t="s">
        <v>181</v>
      </c>
      <c r="N1852">
        <v>4410065</v>
      </c>
      <c r="O1852" t="s">
        <v>272</v>
      </c>
      <c r="P1852" s="35">
        <v>45181</v>
      </c>
      <c r="Q1852" t="s">
        <v>56</v>
      </c>
      <c r="R1852" s="35">
        <v>44463</v>
      </c>
      <c r="T1852" t="s">
        <v>63</v>
      </c>
      <c r="U1852">
        <v>500</v>
      </c>
      <c r="X1852">
        <v>5</v>
      </c>
      <c r="Y1852" t="s">
        <v>58</v>
      </c>
      <c r="AC1852" t="s">
        <v>59</v>
      </c>
      <c r="AL1852">
        <v>0</v>
      </c>
      <c r="AM1852">
        <v>0</v>
      </c>
    </row>
    <row r="1853" spans="1:39" x14ac:dyDescent="0.3">
      <c r="A1853">
        <v>1546065</v>
      </c>
      <c r="B1853" t="s">
        <v>2463</v>
      </c>
      <c r="C1853" t="s">
        <v>259</v>
      </c>
      <c r="D1853">
        <v>3736598</v>
      </c>
      <c r="E1853" t="s">
        <v>76</v>
      </c>
      <c r="H1853" s="35">
        <v>41812</v>
      </c>
      <c r="I1853" t="s">
        <v>85</v>
      </c>
      <c r="J1853">
        <v>-10</v>
      </c>
      <c r="K1853" t="s">
        <v>11</v>
      </c>
      <c r="M1853" t="s">
        <v>67</v>
      </c>
      <c r="N1853">
        <v>4370002</v>
      </c>
      <c r="O1853" t="s">
        <v>68</v>
      </c>
      <c r="P1853" s="35">
        <v>45243</v>
      </c>
      <c r="Q1853" t="s">
        <v>56</v>
      </c>
      <c r="R1853" s="35">
        <v>45243</v>
      </c>
      <c r="T1853" t="s">
        <v>63</v>
      </c>
      <c r="U1853">
        <v>500</v>
      </c>
      <c r="X1853">
        <v>5</v>
      </c>
      <c r="Y1853" t="s">
        <v>58</v>
      </c>
      <c r="AC1853" t="s">
        <v>59</v>
      </c>
      <c r="AL1853">
        <v>0</v>
      </c>
      <c r="AM1853">
        <v>0</v>
      </c>
    </row>
    <row r="1854" spans="1:39" x14ac:dyDescent="0.3">
      <c r="A1854">
        <v>1462641</v>
      </c>
      <c r="B1854" t="s">
        <v>2464</v>
      </c>
      <c r="C1854" t="s">
        <v>698</v>
      </c>
      <c r="D1854">
        <v>2816678</v>
      </c>
      <c r="E1854" t="s">
        <v>70</v>
      </c>
      <c r="F1854" t="s">
        <v>70</v>
      </c>
      <c r="H1854" s="35">
        <v>40431</v>
      </c>
      <c r="I1854" t="s">
        <v>110</v>
      </c>
      <c r="J1854">
        <v>-14</v>
      </c>
      <c r="K1854" t="s">
        <v>11</v>
      </c>
      <c r="M1854" t="s">
        <v>69</v>
      </c>
      <c r="N1854">
        <v>4280048</v>
      </c>
      <c r="O1854" t="s">
        <v>215</v>
      </c>
      <c r="P1854" s="35">
        <v>45189</v>
      </c>
      <c r="Q1854" t="s">
        <v>56</v>
      </c>
      <c r="R1854" s="35">
        <v>44894</v>
      </c>
      <c r="T1854" t="s">
        <v>63</v>
      </c>
      <c r="U1854">
        <v>552</v>
      </c>
      <c r="X1854">
        <v>5</v>
      </c>
      <c r="Y1854" t="s">
        <v>58</v>
      </c>
      <c r="AC1854" t="s">
        <v>59</v>
      </c>
      <c r="AL1854">
        <v>0</v>
      </c>
      <c r="AM1854">
        <v>0</v>
      </c>
    </row>
    <row r="1855" spans="1:39" x14ac:dyDescent="0.3">
      <c r="A1855">
        <v>1557962</v>
      </c>
      <c r="B1855" t="s">
        <v>2465</v>
      </c>
      <c r="C1855" t="s">
        <v>413</v>
      </c>
      <c r="D1855">
        <v>3736759</v>
      </c>
      <c r="E1855" t="s">
        <v>76</v>
      </c>
      <c r="H1855" s="35">
        <v>42189</v>
      </c>
      <c r="I1855" t="s">
        <v>53</v>
      </c>
      <c r="J1855">
        <v>-9</v>
      </c>
      <c r="K1855" t="s">
        <v>11</v>
      </c>
      <c r="M1855" t="s">
        <v>67</v>
      </c>
      <c r="N1855">
        <v>4370596</v>
      </c>
      <c r="O1855" t="s">
        <v>280</v>
      </c>
      <c r="P1855" s="35">
        <v>45302</v>
      </c>
      <c r="Q1855" t="s">
        <v>56</v>
      </c>
      <c r="R1855" s="35">
        <v>45302</v>
      </c>
      <c r="T1855" t="s">
        <v>63</v>
      </c>
      <c r="U1855">
        <v>500</v>
      </c>
      <c r="X1855">
        <v>5</v>
      </c>
      <c r="Y1855" t="s">
        <v>58</v>
      </c>
      <c r="AC1855" t="s">
        <v>59</v>
      </c>
      <c r="AL1855">
        <v>0</v>
      </c>
      <c r="AM1855">
        <v>0</v>
      </c>
    </row>
    <row r="1856" spans="1:39" x14ac:dyDescent="0.3">
      <c r="A1856">
        <v>1529658</v>
      </c>
      <c r="B1856" t="s">
        <v>2466</v>
      </c>
      <c r="C1856" t="s">
        <v>2467</v>
      </c>
      <c r="D1856">
        <v>2816929</v>
      </c>
      <c r="E1856" t="s">
        <v>53</v>
      </c>
      <c r="H1856" s="35">
        <v>41829</v>
      </c>
      <c r="I1856" t="s">
        <v>85</v>
      </c>
      <c r="J1856">
        <v>-10</v>
      </c>
      <c r="K1856" t="s">
        <v>6</v>
      </c>
      <c r="M1856" t="s">
        <v>69</v>
      </c>
      <c r="N1856">
        <v>4280719</v>
      </c>
      <c r="O1856" t="s">
        <v>521</v>
      </c>
      <c r="P1856" s="35">
        <v>45203</v>
      </c>
      <c r="Q1856" t="s">
        <v>56</v>
      </c>
      <c r="R1856" s="35">
        <v>45203</v>
      </c>
      <c r="S1856" s="35">
        <v>45188</v>
      </c>
      <c r="T1856" t="s">
        <v>57</v>
      </c>
      <c r="U1856">
        <v>500</v>
      </c>
      <c r="X1856">
        <v>5</v>
      </c>
      <c r="Y1856" t="s">
        <v>58</v>
      </c>
      <c r="AC1856" t="s">
        <v>59</v>
      </c>
      <c r="AL1856">
        <v>0</v>
      </c>
      <c r="AM1856">
        <v>0</v>
      </c>
    </row>
    <row r="1857" spans="1:39" x14ac:dyDescent="0.3">
      <c r="A1857">
        <v>1543117</v>
      </c>
      <c r="B1857" t="s">
        <v>2468</v>
      </c>
      <c r="C1857" t="s">
        <v>1322</v>
      </c>
      <c r="D1857">
        <v>4538465</v>
      </c>
      <c r="E1857" t="s">
        <v>70</v>
      </c>
      <c r="H1857" s="35">
        <v>41200</v>
      </c>
      <c r="I1857" t="s">
        <v>143</v>
      </c>
      <c r="J1857">
        <v>-12</v>
      </c>
      <c r="K1857" t="s">
        <v>11</v>
      </c>
      <c r="M1857" t="s">
        <v>54</v>
      </c>
      <c r="N1857">
        <v>4450429</v>
      </c>
      <c r="O1857" t="s">
        <v>304</v>
      </c>
      <c r="P1857" s="35">
        <v>45274</v>
      </c>
      <c r="Q1857" t="s">
        <v>56</v>
      </c>
      <c r="R1857" s="35">
        <v>45231</v>
      </c>
      <c r="S1857" s="35">
        <v>45274</v>
      </c>
      <c r="T1857" t="s">
        <v>57</v>
      </c>
      <c r="U1857">
        <v>500</v>
      </c>
      <c r="X1857">
        <v>5</v>
      </c>
      <c r="Y1857" t="s">
        <v>58</v>
      </c>
      <c r="AC1857" t="s">
        <v>59</v>
      </c>
      <c r="AL1857">
        <v>0</v>
      </c>
      <c r="AM1857">
        <v>0</v>
      </c>
    </row>
    <row r="1858" spans="1:39" x14ac:dyDescent="0.3">
      <c r="A1858">
        <v>1521597</v>
      </c>
      <c r="B1858" t="s">
        <v>2469</v>
      </c>
      <c r="C1858" t="s">
        <v>2470</v>
      </c>
      <c r="D1858">
        <v>3611358</v>
      </c>
      <c r="E1858" t="s">
        <v>76</v>
      </c>
      <c r="H1858" s="35">
        <v>42342</v>
      </c>
      <c r="I1858" t="s">
        <v>53</v>
      </c>
      <c r="J1858">
        <v>-9</v>
      </c>
      <c r="K1858" t="s">
        <v>6</v>
      </c>
      <c r="M1858" t="s">
        <v>77</v>
      </c>
      <c r="N1858">
        <v>4360002</v>
      </c>
      <c r="O1858" t="s">
        <v>78</v>
      </c>
      <c r="P1858" s="35">
        <v>45195</v>
      </c>
      <c r="Q1858" t="s">
        <v>56</v>
      </c>
      <c r="R1858" s="35">
        <v>45195</v>
      </c>
      <c r="T1858" t="s">
        <v>63</v>
      </c>
      <c r="U1858">
        <v>500</v>
      </c>
      <c r="X1858">
        <v>5</v>
      </c>
      <c r="Y1858" t="s">
        <v>58</v>
      </c>
      <c r="AC1858" t="s">
        <v>59</v>
      </c>
      <c r="AL1858">
        <v>0</v>
      </c>
      <c r="AM1858">
        <v>0</v>
      </c>
    </row>
    <row r="1859" spans="1:39" x14ac:dyDescent="0.3">
      <c r="A1859">
        <v>1219762</v>
      </c>
      <c r="B1859" t="s">
        <v>2471</v>
      </c>
      <c r="C1859" t="s">
        <v>813</v>
      </c>
      <c r="D1859">
        <v>3730175</v>
      </c>
      <c r="E1859" t="s">
        <v>70</v>
      </c>
      <c r="H1859" s="35">
        <v>39445</v>
      </c>
      <c r="I1859" t="s">
        <v>125</v>
      </c>
      <c r="J1859">
        <v>-17</v>
      </c>
      <c r="K1859" t="s">
        <v>11</v>
      </c>
      <c r="M1859" t="s">
        <v>67</v>
      </c>
      <c r="N1859">
        <v>4370464</v>
      </c>
      <c r="O1859" t="s">
        <v>145</v>
      </c>
      <c r="P1859" s="35">
        <v>45171</v>
      </c>
      <c r="Q1859" t="s">
        <v>56</v>
      </c>
      <c r="R1859" s="35">
        <v>43360</v>
      </c>
      <c r="T1859" t="s">
        <v>63</v>
      </c>
      <c r="U1859">
        <v>673</v>
      </c>
      <c r="X1859">
        <v>6</v>
      </c>
      <c r="Y1859" t="s">
        <v>58</v>
      </c>
      <c r="AC1859" t="s">
        <v>59</v>
      </c>
      <c r="AL1859">
        <v>0</v>
      </c>
      <c r="AM1859">
        <v>0</v>
      </c>
    </row>
    <row r="1860" spans="1:39" x14ac:dyDescent="0.3">
      <c r="A1860">
        <v>1522773</v>
      </c>
      <c r="B1860" t="s">
        <v>2472</v>
      </c>
      <c r="C1860" t="s">
        <v>101</v>
      </c>
      <c r="D1860">
        <v>2816879</v>
      </c>
      <c r="E1860" t="s">
        <v>53</v>
      </c>
      <c r="H1860" s="35">
        <v>39340</v>
      </c>
      <c r="I1860" t="s">
        <v>125</v>
      </c>
      <c r="J1860">
        <v>-17</v>
      </c>
      <c r="K1860" t="s">
        <v>11</v>
      </c>
      <c r="M1860" t="s">
        <v>69</v>
      </c>
      <c r="N1860">
        <v>4280048</v>
      </c>
      <c r="O1860" t="s">
        <v>215</v>
      </c>
      <c r="P1860" s="35">
        <v>45196</v>
      </c>
      <c r="Q1860" t="s">
        <v>56</v>
      </c>
      <c r="R1860" s="35">
        <v>45196</v>
      </c>
      <c r="T1860" t="s">
        <v>63</v>
      </c>
      <c r="U1860">
        <v>500</v>
      </c>
      <c r="X1860">
        <v>5</v>
      </c>
      <c r="Y1860" t="s">
        <v>58</v>
      </c>
      <c r="AC1860" t="s">
        <v>59</v>
      </c>
      <c r="AL1860">
        <v>0</v>
      </c>
      <c r="AM1860">
        <v>0</v>
      </c>
    </row>
    <row r="1861" spans="1:39" x14ac:dyDescent="0.3">
      <c r="A1861">
        <v>1434541</v>
      </c>
      <c r="B1861" t="s">
        <v>2473</v>
      </c>
      <c r="C1861" t="s">
        <v>2125</v>
      </c>
      <c r="D1861">
        <v>4115487</v>
      </c>
      <c r="E1861" t="s">
        <v>53</v>
      </c>
      <c r="F1861" t="s">
        <v>53</v>
      </c>
      <c r="H1861" s="35">
        <v>42607</v>
      </c>
      <c r="I1861" t="s">
        <v>53</v>
      </c>
      <c r="J1861">
        <v>-9</v>
      </c>
      <c r="K1861" t="s">
        <v>6</v>
      </c>
      <c r="M1861" t="s">
        <v>181</v>
      </c>
      <c r="N1861">
        <v>4410016</v>
      </c>
      <c r="O1861" t="s">
        <v>793</v>
      </c>
      <c r="P1861" s="35">
        <v>45249</v>
      </c>
      <c r="Q1861" t="s">
        <v>56</v>
      </c>
      <c r="R1861" s="35">
        <v>44829</v>
      </c>
      <c r="T1861" t="s">
        <v>63</v>
      </c>
      <c r="U1861">
        <v>500</v>
      </c>
      <c r="X1861">
        <v>5</v>
      </c>
      <c r="Y1861" t="s">
        <v>58</v>
      </c>
      <c r="AC1861" t="s">
        <v>59</v>
      </c>
      <c r="AL1861">
        <v>0</v>
      </c>
      <c r="AM1861">
        <v>0</v>
      </c>
    </row>
    <row r="1862" spans="1:39" x14ac:dyDescent="0.3">
      <c r="A1862">
        <v>1164844</v>
      </c>
      <c r="B1862" t="s">
        <v>2474</v>
      </c>
      <c r="C1862" t="s">
        <v>2475</v>
      </c>
      <c r="D1862">
        <v>3729139</v>
      </c>
      <c r="E1862" t="s">
        <v>70</v>
      </c>
      <c r="F1862" t="s">
        <v>70</v>
      </c>
      <c r="H1862" s="35">
        <v>39410</v>
      </c>
      <c r="I1862" t="s">
        <v>125</v>
      </c>
      <c r="J1862">
        <v>-17</v>
      </c>
      <c r="K1862" t="s">
        <v>11</v>
      </c>
      <c r="M1862" t="s">
        <v>67</v>
      </c>
      <c r="N1862">
        <v>4370002</v>
      </c>
      <c r="O1862" t="s">
        <v>68</v>
      </c>
      <c r="P1862" s="35">
        <v>45175</v>
      </c>
      <c r="Q1862" t="s">
        <v>56</v>
      </c>
      <c r="R1862" s="35">
        <v>42978</v>
      </c>
      <c r="T1862" t="s">
        <v>63</v>
      </c>
      <c r="U1862">
        <v>705</v>
      </c>
      <c r="X1862">
        <v>7</v>
      </c>
      <c r="Y1862" t="s">
        <v>58</v>
      </c>
      <c r="AC1862" t="s">
        <v>59</v>
      </c>
      <c r="AL1862">
        <v>0</v>
      </c>
      <c r="AM1862">
        <v>0</v>
      </c>
    </row>
    <row r="1863" spans="1:39" x14ac:dyDescent="0.3">
      <c r="A1863">
        <v>1536442</v>
      </c>
      <c r="B1863" t="s">
        <v>2476</v>
      </c>
      <c r="C1863" t="s">
        <v>617</v>
      </c>
      <c r="D1863">
        <v>4116031</v>
      </c>
      <c r="E1863" t="s">
        <v>53</v>
      </c>
      <c r="H1863" s="35">
        <v>40625</v>
      </c>
      <c r="I1863" t="s">
        <v>90</v>
      </c>
      <c r="J1863">
        <v>-13</v>
      </c>
      <c r="K1863" t="s">
        <v>11</v>
      </c>
      <c r="M1863" t="s">
        <v>181</v>
      </c>
      <c r="N1863">
        <v>4410724</v>
      </c>
      <c r="O1863" t="s">
        <v>265</v>
      </c>
      <c r="P1863" s="35">
        <v>45212</v>
      </c>
      <c r="Q1863" t="s">
        <v>56</v>
      </c>
      <c r="R1863" s="35">
        <v>45212</v>
      </c>
      <c r="T1863" t="s">
        <v>63</v>
      </c>
      <c r="U1863">
        <v>500</v>
      </c>
      <c r="X1863">
        <v>5</v>
      </c>
      <c r="Y1863" t="s">
        <v>58</v>
      </c>
      <c r="AC1863" t="s">
        <v>59</v>
      </c>
      <c r="AL1863">
        <v>0</v>
      </c>
      <c r="AM1863">
        <v>0</v>
      </c>
    </row>
    <row r="1864" spans="1:39" x14ac:dyDescent="0.3">
      <c r="A1864">
        <v>1119938</v>
      </c>
      <c r="B1864" t="s">
        <v>2477</v>
      </c>
      <c r="C1864" t="s">
        <v>271</v>
      </c>
      <c r="D1864">
        <v>4113180</v>
      </c>
      <c r="E1864" t="s">
        <v>70</v>
      </c>
      <c r="F1864" t="s">
        <v>70</v>
      </c>
      <c r="H1864" s="35">
        <v>39352</v>
      </c>
      <c r="I1864" t="s">
        <v>125</v>
      </c>
      <c r="J1864">
        <v>-17</v>
      </c>
      <c r="K1864" t="s">
        <v>6</v>
      </c>
      <c r="M1864" t="s">
        <v>181</v>
      </c>
      <c r="N1864">
        <v>4410016</v>
      </c>
      <c r="O1864" t="s">
        <v>793</v>
      </c>
      <c r="P1864" s="35">
        <v>45192</v>
      </c>
      <c r="Q1864" t="s">
        <v>56</v>
      </c>
      <c r="R1864" s="35">
        <v>42632</v>
      </c>
      <c r="T1864" t="s">
        <v>63</v>
      </c>
      <c r="U1864">
        <v>506</v>
      </c>
      <c r="X1864">
        <v>5</v>
      </c>
      <c r="Y1864" t="s">
        <v>58</v>
      </c>
      <c r="AC1864" t="s">
        <v>59</v>
      </c>
      <c r="AL1864">
        <v>0</v>
      </c>
      <c r="AM1864">
        <v>0</v>
      </c>
    </row>
    <row r="1865" spans="1:39" x14ac:dyDescent="0.3">
      <c r="A1865">
        <v>1080607</v>
      </c>
      <c r="B1865" t="s">
        <v>2477</v>
      </c>
      <c r="C1865" t="s">
        <v>2478</v>
      </c>
      <c r="D1865">
        <v>4112937</v>
      </c>
      <c r="E1865" t="s">
        <v>70</v>
      </c>
      <c r="H1865" s="35">
        <v>39099</v>
      </c>
      <c r="I1865" t="s">
        <v>125</v>
      </c>
      <c r="J1865">
        <v>-17</v>
      </c>
      <c r="K1865" t="s">
        <v>11</v>
      </c>
      <c r="M1865" t="s">
        <v>181</v>
      </c>
      <c r="N1865">
        <v>4410016</v>
      </c>
      <c r="O1865" t="s">
        <v>793</v>
      </c>
      <c r="P1865" s="35">
        <v>45218</v>
      </c>
      <c r="Q1865" t="s">
        <v>56</v>
      </c>
      <c r="R1865" s="35">
        <v>42286</v>
      </c>
      <c r="T1865" t="s">
        <v>63</v>
      </c>
      <c r="U1865">
        <v>500</v>
      </c>
      <c r="X1865">
        <v>5</v>
      </c>
      <c r="Y1865" t="s">
        <v>58</v>
      </c>
      <c r="AC1865" t="s">
        <v>59</v>
      </c>
      <c r="AL1865">
        <v>0</v>
      </c>
      <c r="AM1865">
        <v>0</v>
      </c>
    </row>
    <row r="1866" spans="1:39" x14ac:dyDescent="0.3">
      <c r="A1866">
        <v>1024996</v>
      </c>
      <c r="B1866" t="s">
        <v>2477</v>
      </c>
      <c r="C1866" t="s">
        <v>127</v>
      </c>
      <c r="D1866">
        <v>4112526</v>
      </c>
      <c r="E1866" t="s">
        <v>70</v>
      </c>
      <c r="H1866" s="35">
        <v>38413</v>
      </c>
      <c r="I1866" t="s">
        <v>262</v>
      </c>
      <c r="J1866">
        <v>-19</v>
      </c>
      <c r="K1866" t="s">
        <v>11</v>
      </c>
      <c r="M1866" t="s">
        <v>181</v>
      </c>
      <c r="N1866">
        <v>4410696</v>
      </c>
      <c r="O1866" t="s">
        <v>227</v>
      </c>
      <c r="P1866" s="35">
        <v>45195</v>
      </c>
      <c r="Q1866" t="s">
        <v>56</v>
      </c>
      <c r="R1866" s="35">
        <v>41918</v>
      </c>
      <c r="S1866" s="35">
        <v>45195</v>
      </c>
      <c r="T1866" t="s">
        <v>57</v>
      </c>
      <c r="U1866">
        <v>503</v>
      </c>
      <c r="X1866">
        <v>5</v>
      </c>
      <c r="Y1866" t="s">
        <v>58</v>
      </c>
      <c r="AC1866" t="s">
        <v>59</v>
      </c>
      <c r="AL1866">
        <v>0</v>
      </c>
      <c r="AM1866">
        <v>0</v>
      </c>
    </row>
    <row r="1867" spans="1:39" x14ac:dyDescent="0.3">
      <c r="A1867">
        <v>1544580</v>
      </c>
      <c r="B1867" t="s">
        <v>2479</v>
      </c>
      <c r="C1867" t="s">
        <v>123</v>
      </c>
      <c r="D1867">
        <v>3736581</v>
      </c>
      <c r="E1867" t="s">
        <v>53</v>
      </c>
      <c r="H1867" s="35">
        <v>41495</v>
      </c>
      <c r="I1867" t="s">
        <v>66</v>
      </c>
      <c r="J1867">
        <v>-11</v>
      </c>
      <c r="K1867" t="s">
        <v>11</v>
      </c>
      <c r="M1867" t="s">
        <v>67</v>
      </c>
      <c r="N1867">
        <v>4370349</v>
      </c>
      <c r="O1867" t="s">
        <v>220</v>
      </c>
      <c r="P1867" s="35">
        <v>45238</v>
      </c>
      <c r="Q1867" t="s">
        <v>56</v>
      </c>
      <c r="R1867" s="35">
        <v>45238</v>
      </c>
      <c r="T1867" t="s">
        <v>63</v>
      </c>
      <c r="U1867">
        <v>500</v>
      </c>
      <c r="X1867">
        <v>5</v>
      </c>
      <c r="Y1867" t="s">
        <v>58</v>
      </c>
      <c r="AC1867" t="s">
        <v>59</v>
      </c>
      <c r="AL1867">
        <v>0</v>
      </c>
      <c r="AM1867">
        <v>0</v>
      </c>
    </row>
    <row r="1868" spans="1:39" x14ac:dyDescent="0.3">
      <c r="A1868">
        <v>1541071</v>
      </c>
      <c r="B1868" t="s">
        <v>2480</v>
      </c>
      <c r="C1868" t="s">
        <v>1644</v>
      </c>
      <c r="D1868">
        <v>4116060</v>
      </c>
      <c r="E1868" t="s">
        <v>70</v>
      </c>
      <c r="H1868" s="35">
        <v>40672</v>
      </c>
      <c r="I1868" t="s">
        <v>90</v>
      </c>
      <c r="J1868">
        <v>-13</v>
      </c>
      <c r="K1868" t="s">
        <v>11</v>
      </c>
      <c r="M1868" t="s">
        <v>181</v>
      </c>
      <c r="N1868">
        <v>4410726</v>
      </c>
      <c r="O1868" t="s">
        <v>389</v>
      </c>
      <c r="P1868" s="35">
        <v>45222</v>
      </c>
      <c r="Q1868" t="s">
        <v>56</v>
      </c>
      <c r="R1868" s="35">
        <v>45222</v>
      </c>
      <c r="T1868" t="s">
        <v>63</v>
      </c>
      <c r="U1868">
        <v>500</v>
      </c>
      <c r="X1868">
        <v>5</v>
      </c>
      <c r="Y1868" t="s">
        <v>58</v>
      </c>
      <c r="AC1868" t="s">
        <v>59</v>
      </c>
      <c r="AL1868">
        <v>0</v>
      </c>
      <c r="AM1868">
        <v>0</v>
      </c>
    </row>
    <row r="1869" spans="1:39" x14ac:dyDescent="0.3">
      <c r="A1869">
        <v>1315337</v>
      </c>
      <c r="B1869" t="s">
        <v>2481</v>
      </c>
      <c r="C1869" t="s">
        <v>724</v>
      </c>
      <c r="D1869">
        <v>4114512</v>
      </c>
      <c r="E1869" t="s">
        <v>53</v>
      </c>
      <c r="F1869" t="s">
        <v>53</v>
      </c>
      <c r="H1869" s="35">
        <v>41338</v>
      </c>
      <c r="I1869" t="s">
        <v>66</v>
      </c>
      <c r="J1869">
        <v>-11</v>
      </c>
      <c r="K1869" t="s">
        <v>11</v>
      </c>
      <c r="M1869" t="s">
        <v>181</v>
      </c>
      <c r="N1869">
        <v>4410697</v>
      </c>
      <c r="O1869" t="s">
        <v>423</v>
      </c>
      <c r="P1869" s="35">
        <v>45198</v>
      </c>
      <c r="Q1869" t="s">
        <v>56</v>
      </c>
      <c r="R1869" s="35">
        <v>44082</v>
      </c>
      <c r="T1869" t="s">
        <v>63</v>
      </c>
      <c r="U1869">
        <v>500</v>
      </c>
      <c r="X1869">
        <v>5</v>
      </c>
      <c r="Y1869" t="s">
        <v>58</v>
      </c>
      <c r="AC1869" t="s">
        <v>59</v>
      </c>
      <c r="AL1869">
        <v>0</v>
      </c>
      <c r="AM1869">
        <v>0</v>
      </c>
    </row>
    <row r="1870" spans="1:39" x14ac:dyDescent="0.3">
      <c r="A1870">
        <v>1337081</v>
      </c>
      <c r="B1870" t="s">
        <v>2481</v>
      </c>
      <c r="C1870" t="s">
        <v>2482</v>
      </c>
      <c r="D1870">
        <v>4114815</v>
      </c>
      <c r="E1870" t="s">
        <v>53</v>
      </c>
      <c r="F1870" t="s">
        <v>53</v>
      </c>
      <c r="H1870" s="35">
        <v>42201</v>
      </c>
      <c r="I1870" t="s">
        <v>53</v>
      </c>
      <c r="J1870">
        <v>-9</v>
      </c>
      <c r="K1870" t="s">
        <v>11</v>
      </c>
      <c r="M1870" t="s">
        <v>181</v>
      </c>
      <c r="N1870">
        <v>4410697</v>
      </c>
      <c r="O1870" t="s">
        <v>423</v>
      </c>
      <c r="P1870" s="35">
        <v>45198</v>
      </c>
      <c r="Q1870" t="s">
        <v>56</v>
      </c>
      <c r="R1870" s="35">
        <v>44444</v>
      </c>
      <c r="T1870" t="s">
        <v>63</v>
      </c>
      <c r="U1870">
        <v>500</v>
      </c>
      <c r="X1870">
        <v>5</v>
      </c>
      <c r="Y1870" t="s">
        <v>58</v>
      </c>
      <c r="AC1870" t="s">
        <v>59</v>
      </c>
      <c r="AL1870">
        <v>0</v>
      </c>
      <c r="AM1870">
        <v>0</v>
      </c>
    </row>
    <row r="1871" spans="1:39" x14ac:dyDescent="0.3">
      <c r="A1871">
        <v>1378386</v>
      </c>
      <c r="B1871" t="s">
        <v>2483</v>
      </c>
      <c r="C1871" t="s">
        <v>101</v>
      </c>
      <c r="D1871">
        <v>3733373</v>
      </c>
      <c r="E1871" t="s">
        <v>53</v>
      </c>
      <c r="H1871" s="35">
        <v>41487</v>
      </c>
      <c r="I1871" t="s">
        <v>66</v>
      </c>
      <c r="J1871">
        <v>-11</v>
      </c>
      <c r="K1871" t="s">
        <v>11</v>
      </c>
      <c r="M1871" t="s">
        <v>67</v>
      </c>
      <c r="N1871">
        <v>4370349</v>
      </c>
      <c r="O1871" t="s">
        <v>220</v>
      </c>
      <c r="P1871" s="35">
        <v>45216</v>
      </c>
      <c r="Q1871" t="s">
        <v>56</v>
      </c>
      <c r="R1871" s="35">
        <v>44529</v>
      </c>
      <c r="S1871" s="35">
        <v>45182</v>
      </c>
      <c r="T1871" t="s">
        <v>57</v>
      </c>
      <c r="U1871">
        <v>500</v>
      </c>
      <c r="X1871">
        <v>5</v>
      </c>
      <c r="Y1871" t="s">
        <v>58</v>
      </c>
      <c r="AC1871" t="s">
        <v>59</v>
      </c>
      <c r="AL1871">
        <v>0</v>
      </c>
      <c r="AM1871">
        <v>0</v>
      </c>
    </row>
    <row r="1872" spans="1:39" x14ac:dyDescent="0.3">
      <c r="A1872">
        <v>1522364</v>
      </c>
      <c r="B1872" t="s">
        <v>2484</v>
      </c>
      <c r="C1872" t="s">
        <v>2485</v>
      </c>
      <c r="D1872">
        <v>3611503</v>
      </c>
      <c r="E1872" t="s">
        <v>70</v>
      </c>
      <c r="H1872" s="35">
        <v>41232</v>
      </c>
      <c r="I1872" t="s">
        <v>143</v>
      </c>
      <c r="J1872">
        <v>-12</v>
      </c>
      <c r="K1872" t="s">
        <v>11</v>
      </c>
      <c r="M1872" t="s">
        <v>77</v>
      </c>
      <c r="N1872">
        <v>4360002</v>
      </c>
      <c r="O1872" t="s">
        <v>78</v>
      </c>
      <c r="P1872" s="35">
        <v>45196</v>
      </c>
      <c r="Q1872" t="s">
        <v>56</v>
      </c>
      <c r="R1872" s="35">
        <v>45196</v>
      </c>
      <c r="T1872" t="s">
        <v>63</v>
      </c>
      <c r="U1872">
        <v>500</v>
      </c>
      <c r="X1872">
        <v>5</v>
      </c>
      <c r="Y1872" t="s">
        <v>58</v>
      </c>
      <c r="AC1872" t="s">
        <v>59</v>
      </c>
      <c r="AL1872">
        <v>0</v>
      </c>
      <c r="AM1872">
        <v>0</v>
      </c>
    </row>
    <row r="1873" spans="1:39" x14ac:dyDescent="0.3">
      <c r="A1873">
        <v>1431502</v>
      </c>
      <c r="B1873" t="s">
        <v>2486</v>
      </c>
      <c r="C1873" t="s">
        <v>691</v>
      </c>
      <c r="D1873">
        <v>4115447</v>
      </c>
      <c r="E1873" t="s">
        <v>53</v>
      </c>
      <c r="F1873" t="s">
        <v>53</v>
      </c>
      <c r="H1873" s="35">
        <v>42979</v>
      </c>
      <c r="I1873" t="s">
        <v>53</v>
      </c>
      <c r="J1873">
        <v>-9</v>
      </c>
      <c r="K1873" t="s">
        <v>11</v>
      </c>
      <c r="M1873" t="s">
        <v>181</v>
      </c>
      <c r="N1873">
        <v>4410466</v>
      </c>
      <c r="O1873" t="s">
        <v>236</v>
      </c>
      <c r="P1873" s="35">
        <v>45176</v>
      </c>
      <c r="Q1873" t="s">
        <v>56</v>
      </c>
      <c r="R1873" s="35">
        <v>44826</v>
      </c>
      <c r="T1873" t="s">
        <v>63</v>
      </c>
      <c r="U1873">
        <v>500</v>
      </c>
      <c r="X1873">
        <v>5</v>
      </c>
      <c r="Y1873" t="s">
        <v>58</v>
      </c>
      <c r="AC1873" t="s">
        <v>59</v>
      </c>
      <c r="AL1873">
        <v>0</v>
      </c>
      <c r="AM1873">
        <v>0</v>
      </c>
    </row>
    <row r="1874" spans="1:39" x14ac:dyDescent="0.3">
      <c r="A1874">
        <v>1396845</v>
      </c>
      <c r="B1874" t="s">
        <v>2487</v>
      </c>
      <c r="C1874" t="s">
        <v>458</v>
      </c>
      <c r="D1874">
        <v>4115348</v>
      </c>
      <c r="E1874" t="s">
        <v>70</v>
      </c>
      <c r="F1874" t="s">
        <v>70</v>
      </c>
      <c r="H1874" s="35">
        <v>40562</v>
      </c>
      <c r="I1874" t="s">
        <v>90</v>
      </c>
      <c r="J1874">
        <v>-13</v>
      </c>
      <c r="K1874" t="s">
        <v>11</v>
      </c>
      <c r="M1874" t="s">
        <v>181</v>
      </c>
      <c r="N1874">
        <v>4410729</v>
      </c>
      <c r="O1874" t="s">
        <v>460</v>
      </c>
      <c r="P1874" s="35">
        <v>45198</v>
      </c>
      <c r="Q1874" t="s">
        <v>56</v>
      </c>
      <c r="R1874" s="35">
        <v>44646</v>
      </c>
      <c r="T1874" t="s">
        <v>63</v>
      </c>
      <c r="U1874">
        <v>510</v>
      </c>
      <c r="X1874">
        <v>5</v>
      </c>
      <c r="Y1874" t="s">
        <v>58</v>
      </c>
      <c r="AC1874" t="s">
        <v>59</v>
      </c>
      <c r="AL1874">
        <v>1</v>
      </c>
      <c r="AM1874">
        <v>0</v>
      </c>
    </row>
    <row r="1875" spans="1:39" x14ac:dyDescent="0.3">
      <c r="A1875">
        <v>1530726</v>
      </c>
      <c r="B1875" t="s">
        <v>2488</v>
      </c>
      <c r="C1875" t="s">
        <v>179</v>
      </c>
      <c r="D1875">
        <v>1811324</v>
      </c>
      <c r="E1875" t="s">
        <v>53</v>
      </c>
      <c r="H1875" s="35">
        <v>40739</v>
      </c>
      <c r="I1875" t="s">
        <v>90</v>
      </c>
      <c r="J1875">
        <v>-13</v>
      </c>
      <c r="K1875" t="s">
        <v>11</v>
      </c>
      <c r="M1875" t="s">
        <v>71</v>
      </c>
      <c r="N1875">
        <v>4180486</v>
      </c>
      <c r="O1875" t="s">
        <v>72</v>
      </c>
      <c r="P1875" s="35">
        <v>45204</v>
      </c>
      <c r="Q1875" t="s">
        <v>56</v>
      </c>
      <c r="R1875" s="35">
        <v>45204</v>
      </c>
      <c r="T1875" t="s">
        <v>63</v>
      </c>
      <c r="U1875">
        <v>500</v>
      </c>
      <c r="X1875">
        <v>5</v>
      </c>
      <c r="Y1875" t="s">
        <v>58</v>
      </c>
      <c r="AC1875" t="s">
        <v>59</v>
      </c>
      <c r="AL1875">
        <v>0</v>
      </c>
      <c r="AM1875">
        <v>0</v>
      </c>
    </row>
    <row r="1876" spans="1:39" x14ac:dyDescent="0.3">
      <c r="A1876">
        <v>1386053</v>
      </c>
      <c r="B1876" t="s">
        <v>2489</v>
      </c>
      <c r="C1876" t="s">
        <v>2490</v>
      </c>
      <c r="D1876">
        <v>1810476</v>
      </c>
      <c r="E1876" t="s">
        <v>53</v>
      </c>
      <c r="H1876" s="35">
        <v>40753</v>
      </c>
      <c r="I1876" t="s">
        <v>90</v>
      </c>
      <c r="J1876">
        <v>-13</v>
      </c>
      <c r="K1876" t="s">
        <v>11</v>
      </c>
      <c r="M1876" t="s">
        <v>71</v>
      </c>
      <c r="N1876">
        <v>4180696</v>
      </c>
      <c r="O1876" t="s">
        <v>137</v>
      </c>
      <c r="P1876" s="35">
        <v>45303</v>
      </c>
      <c r="Q1876" t="s">
        <v>56</v>
      </c>
      <c r="R1876" s="35">
        <v>44564</v>
      </c>
      <c r="T1876" t="s">
        <v>63</v>
      </c>
      <c r="U1876">
        <v>500</v>
      </c>
      <c r="X1876">
        <v>5</v>
      </c>
      <c r="Y1876" t="s">
        <v>58</v>
      </c>
      <c r="AC1876" t="s">
        <v>59</v>
      </c>
      <c r="AL1876">
        <v>0</v>
      </c>
      <c r="AM1876">
        <v>0</v>
      </c>
    </row>
    <row r="1877" spans="1:39" x14ac:dyDescent="0.3">
      <c r="A1877">
        <v>1526827</v>
      </c>
      <c r="B1877" t="s">
        <v>2491</v>
      </c>
      <c r="C1877" t="s">
        <v>127</v>
      </c>
      <c r="D1877">
        <v>3736262</v>
      </c>
      <c r="E1877" t="s">
        <v>76</v>
      </c>
      <c r="H1877" s="35">
        <v>43401</v>
      </c>
      <c r="I1877" t="s">
        <v>53</v>
      </c>
      <c r="J1877">
        <v>-9</v>
      </c>
      <c r="K1877" t="s">
        <v>11</v>
      </c>
      <c r="M1877" t="s">
        <v>67</v>
      </c>
      <c r="N1877">
        <v>4370002</v>
      </c>
      <c r="O1877" t="s">
        <v>68</v>
      </c>
      <c r="P1877" s="35">
        <v>45199</v>
      </c>
      <c r="Q1877" t="s">
        <v>56</v>
      </c>
      <c r="R1877" s="35">
        <v>45199</v>
      </c>
      <c r="T1877" t="s">
        <v>63</v>
      </c>
      <c r="U1877">
        <v>500</v>
      </c>
      <c r="X1877">
        <v>5</v>
      </c>
      <c r="Y1877" t="s">
        <v>58</v>
      </c>
      <c r="AC1877" t="s">
        <v>59</v>
      </c>
      <c r="AL1877">
        <v>0</v>
      </c>
      <c r="AM1877">
        <v>0</v>
      </c>
    </row>
    <row r="1878" spans="1:39" x14ac:dyDescent="0.3">
      <c r="A1878">
        <v>1377080</v>
      </c>
      <c r="B1878" t="s">
        <v>2492</v>
      </c>
      <c r="C1878" t="s">
        <v>2190</v>
      </c>
      <c r="D1878">
        <v>4115204</v>
      </c>
      <c r="E1878" t="s">
        <v>70</v>
      </c>
      <c r="F1878" t="s">
        <v>70</v>
      </c>
      <c r="H1878" s="35">
        <v>40717</v>
      </c>
      <c r="I1878" t="s">
        <v>90</v>
      </c>
      <c r="J1878">
        <v>-13</v>
      </c>
      <c r="K1878" t="s">
        <v>6</v>
      </c>
      <c r="M1878" t="s">
        <v>181</v>
      </c>
      <c r="N1878">
        <v>4410612</v>
      </c>
      <c r="O1878" t="s">
        <v>213</v>
      </c>
      <c r="P1878" s="35">
        <v>45184</v>
      </c>
      <c r="Q1878" t="s">
        <v>56</v>
      </c>
      <c r="R1878" s="35">
        <v>44523</v>
      </c>
      <c r="T1878" t="s">
        <v>63</v>
      </c>
      <c r="U1878">
        <v>577</v>
      </c>
      <c r="X1878">
        <v>5</v>
      </c>
      <c r="Y1878" t="s">
        <v>58</v>
      </c>
      <c r="AC1878" t="s">
        <v>59</v>
      </c>
      <c r="AL1878">
        <v>0</v>
      </c>
      <c r="AM1878">
        <v>0</v>
      </c>
    </row>
    <row r="1879" spans="1:39" x14ac:dyDescent="0.3">
      <c r="A1879">
        <v>1555322</v>
      </c>
      <c r="B1879" t="s">
        <v>2492</v>
      </c>
      <c r="C1879" t="s">
        <v>699</v>
      </c>
      <c r="D1879">
        <v>4116129</v>
      </c>
      <c r="E1879" t="s">
        <v>76</v>
      </c>
      <c r="H1879" s="35">
        <v>39742</v>
      </c>
      <c r="I1879" t="s">
        <v>98</v>
      </c>
      <c r="J1879">
        <v>-16</v>
      </c>
      <c r="K1879" t="s">
        <v>11</v>
      </c>
      <c r="M1879" t="s">
        <v>181</v>
      </c>
      <c r="N1879">
        <v>4410612</v>
      </c>
      <c r="O1879" t="s">
        <v>213</v>
      </c>
      <c r="P1879" s="35">
        <v>45276</v>
      </c>
      <c r="Q1879" t="s">
        <v>56</v>
      </c>
      <c r="R1879" s="35">
        <v>45276</v>
      </c>
      <c r="T1879" t="s">
        <v>63</v>
      </c>
      <c r="U1879">
        <v>500</v>
      </c>
      <c r="X1879">
        <v>5</v>
      </c>
      <c r="Y1879" t="s">
        <v>58</v>
      </c>
      <c r="AC1879" t="s">
        <v>59</v>
      </c>
      <c r="AL1879">
        <v>0</v>
      </c>
      <c r="AM1879">
        <v>0</v>
      </c>
    </row>
    <row r="1880" spans="1:39" x14ac:dyDescent="0.3">
      <c r="A1880">
        <v>1452020</v>
      </c>
      <c r="B1880" t="s">
        <v>2493</v>
      </c>
      <c r="C1880" t="s">
        <v>162</v>
      </c>
      <c r="D1880">
        <v>4115643</v>
      </c>
      <c r="E1880" t="s">
        <v>53</v>
      </c>
      <c r="F1880" t="s">
        <v>53</v>
      </c>
      <c r="H1880" s="35">
        <v>42519</v>
      </c>
      <c r="I1880" t="s">
        <v>53</v>
      </c>
      <c r="J1880">
        <v>-9</v>
      </c>
      <c r="K1880" t="s">
        <v>11</v>
      </c>
      <c r="M1880" t="s">
        <v>181</v>
      </c>
      <c r="N1880">
        <v>4410697</v>
      </c>
      <c r="O1880" t="s">
        <v>423</v>
      </c>
      <c r="P1880" s="35">
        <v>45184</v>
      </c>
      <c r="Q1880" t="s">
        <v>56</v>
      </c>
      <c r="R1880" s="35">
        <v>44854</v>
      </c>
      <c r="T1880" t="s">
        <v>63</v>
      </c>
      <c r="U1880">
        <v>500</v>
      </c>
      <c r="X1880">
        <v>5</v>
      </c>
      <c r="Y1880" t="s">
        <v>58</v>
      </c>
      <c r="AC1880" t="s">
        <v>59</v>
      </c>
      <c r="AL1880">
        <v>0</v>
      </c>
      <c r="AM1880">
        <v>0</v>
      </c>
    </row>
    <row r="1881" spans="1:39" x14ac:dyDescent="0.3">
      <c r="A1881">
        <v>1562948</v>
      </c>
      <c r="B1881" t="s">
        <v>5422</v>
      </c>
      <c r="C1881" t="s">
        <v>1546</v>
      </c>
      <c r="D1881">
        <v>2817104</v>
      </c>
      <c r="E1881" t="s">
        <v>53</v>
      </c>
      <c r="H1881" s="35">
        <v>42799</v>
      </c>
      <c r="I1881" t="s">
        <v>53</v>
      </c>
      <c r="J1881">
        <v>-9</v>
      </c>
      <c r="K1881" t="s">
        <v>11</v>
      </c>
      <c r="M1881" t="s">
        <v>69</v>
      </c>
      <c r="N1881">
        <v>4280359</v>
      </c>
      <c r="O1881" t="s">
        <v>321</v>
      </c>
      <c r="P1881" s="35">
        <v>45329</v>
      </c>
      <c r="Q1881" t="s">
        <v>56</v>
      </c>
      <c r="R1881" s="35">
        <v>45329</v>
      </c>
      <c r="T1881" t="s">
        <v>63</v>
      </c>
      <c r="U1881">
        <v>500</v>
      </c>
      <c r="X1881">
        <v>5</v>
      </c>
      <c r="Y1881" t="s">
        <v>58</v>
      </c>
      <c r="AC1881" t="s">
        <v>59</v>
      </c>
      <c r="AL1881">
        <v>0</v>
      </c>
      <c r="AM1881">
        <v>0</v>
      </c>
    </row>
    <row r="1882" spans="1:39" x14ac:dyDescent="0.3">
      <c r="A1882">
        <v>1507105</v>
      </c>
      <c r="B1882" t="s">
        <v>2494</v>
      </c>
      <c r="C1882" t="s">
        <v>184</v>
      </c>
      <c r="D1882">
        <v>1811257</v>
      </c>
      <c r="E1882" t="s">
        <v>76</v>
      </c>
      <c r="H1882" s="35">
        <v>39881</v>
      </c>
      <c r="I1882" t="s">
        <v>102</v>
      </c>
      <c r="J1882">
        <v>-15</v>
      </c>
      <c r="K1882" t="s">
        <v>11</v>
      </c>
      <c r="M1882" t="s">
        <v>71</v>
      </c>
      <c r="N1882">
        <v>4180696</v>
      </c>
      <c r="O1882" t="s">
        <v>137</v>
      </c>
      <c r="P1882" s="35">
        <v>45173</v>
      </c>
      <c r="Q1882" t="s">
        <v>56</v>
      </c>
      <c r="R1882" s="35">
        <v>45173</v>
      </c>
      <c r="T1882" t="s">
        <v>63</v>
      </c>
      <c r="U1882">
        <v>500</v>
      </c>
      <c r="X1882">
        <v>5</v>
      </c>
      <c r="Y1882" t="s">
        <v>58</v>
      </c>
      <c r="AC1882" t="s">
        <v>59</v>
      </c>
      <c r="AL1882">
        <v>0</v>
      </c>
      <c r="AM1882">
        <v>0</v>
      </c>
    </row>
    <row r="1883" spans="1:39" x14ac:dyDescent="0.3">
      <c r="A1883">
        <v>1538403</v>
      </c>
      <c r="B1883" t="s">
        <v>2495</v>
      </c>
      <c r="C1883" t="s">
        <v>2496</v>
      </c>
      <c r="D1883">
        <v>4116046</v>
      </c>
      <c r="E1883" t="s">
        <v>53</v>
      </c>
      <c r="H1883" s="35">
        <v>41457</v>
      </c>
      <c r="I1883" t="s">
        <v>66</v>
      </c>
      <c r="J1883">
        <v>-11</v>
      </c>
      <c r="K1883" t="s">
        <v>11</v>
      </c>
      <c r="M1883" t="s">
        <v>181</v>
      </c>
      <c r="N1883">
        <v>4410543</v>
      </c>
      <c r="O1883" t="s">
        <v>591</v>
      </c>
      <c r="P1883" s="35">
        <v>45216</v>
      </c>
      <c r="Q1883" t="s">
        <v>56</v>
      </c>
      <c r="R1883" s="35">
        <v>45216</v>
      </c>
      <c r="T1883" t="s">
        <v>63</v>
      </c>
      <c r="U1883">
        <v>500</v>
      </c>
      <c r="X1883">
        <v>5</v>
      </c>
      <c r="Y1883" t="s">
        <v>58</v>
      </c>
      <c r="AC1883" t="s">
        <v>59</v>
      </c>
      <c r="AL1883">
        <v>0</v>
      </c>
      <c r="AM1883">
        <v>0</v>
      </c>
    </row>
    <row r="1884" spans="1:39" x14ac:dyDescent="0.3">
      <c r="A1884">
        <v>1510670</v>
      </c>
      <c r="B1884" t="s">
        <v>2497</v>
      </c>
      <c r="C1884" t="s">
        <v>698</v>
      </c>
      <c r="D1884">
        <v>3735998</v>
      </c>
      <c r="E1884" t="s">
        <v>53</v>
      </c>
      <c r="H1884" s="35">
        <v>41905</v>
      </c>
      <c r="I1884" t="s">
        <v>85</v>
      </c>
      <c r="J1884">
        <v>-10</v>
      </c>
      <c r="K1884" t="s">
        <v>11</v>
      </c>
      <c r="M1884" t="s">
        <v>67</v>
      </c>
      <c r="N1884">
        <v>4370694</v>
      </c>
      <c r="O1884" t="s">
        <v>103</v>
      </c>
      <c r="P1884" s="35">
        <v>45182</v>
      </c>
      <c r="Q1884" t="s">
        <v>56</v>
      </c>
      <c r="R1884" s="35">
        <v>45182</v>
      </c>
      <c r="S1884" s="35">
        <v>45180</v>
      </c>
      <c r="T1884" t="s">
        <v>57</v>
      </c>
      <c r="U1884">
        <v>500</v>
      </c>
      <c r="X1884">
        <v>5</v>
      </c>
      <c r="Y1884" t="s">
        <v>58</v>
      </c>
      <c r="AC1884" t="s">
        <v>59</v>
      </c>
      <c r="AL1884">
        <v>0</v>
      </c>
      <c r="AM1884">
        <v>0</v>
      </c>
    </row>
    <row r="1885" spans="1:39" x14ac:dyDescent="0.3">
      <c r="A1885">
        <v>1522038</v>
      </c>
      <c r="B1885" t="s">
        <v>2498</v>
      </c>
      <c r="C1885" t="s">
        <v>271</v>
      </c>
      <c r="D1885">
        <v>3611429</v>
      </c>
      <c r="E1885" t="s">
        <v>76</v>
      </c>
      <c r="H1885" s="35">
        <v>41370</v>
      </c>
      <c r="I1885" t="s">
        <v>66</v>
      </c>
      <c r="J1885">
        <v>-11</v>
      </c>
      <c r="K1885" t="s">
        <v>6</v>
      </c>
      <c r="M1885" t="s">
        <v>77</v>
      </c>
      <c r="N1885">
        <v>4360002</v>
      </c>
      <c r="O1885" t="s">
        <v>78</v>
      </c>
      <c r="P1885" s="35">
        <v>45195</v>
      </c>
      <c r="Q1885" t="s">
        <v>56</v>
      </c>
      <c r="R1885" s="35">
        <v>45195</v>
      </c>
      <c r="T1885" t="s">
        <v>63</v>
      </c>
      <c r="U1885">
        <v>500</v>
      </c>
      <c r="X1885">
        <v>5</v>
      </c>
      <c r="Y1885" t="s">
        <v>58</v>
      </c>
      <c r="AC1885" t="s">
        <v>59</v>
      </c>
      <c r="AL1885">
        <v>0</v>
      </c>
      <c r="AM1885">
        <v>0</v>
      </c>
    </row>
    <row r="1886" spans="1:39" x14ac:dyDescent="0.3">
      <c r="A1886">
        <v>1273224</v>
      </c>
      <c r="B1886" t="s">
        <v>2499</v>
      </c>
      <c r="C1886" t="s">
        <v>2500</v>
      </c>
      <c r="D1886">
        <v>3731304</v>
      </c>
      <c r="E1886" t="s">
        <v>70</v>
      </c>
      <c r="F1886" t="s">
        <v>70</v>
      </c>
      <c r="H1886" s="35">
        <v>39840</v>
      </c>
      <c r="I1886" t="s">
        <v>102</v>
      </c>
      <c r="J1886">
        <v>-15</v>
      </c>
      <c r="K1886" t="s">
        <v>6</v>
      </c>
      <c r="M1886" t="s">
        <v>67</v>
      </c>
      <c r="N1886">
        <v>4370566</v>
      </c>
      <c r="O1886" t="s">
        <v>111</v>
      </c>
      <c r="P1886" s="35">
        <v>45149</v>
      </c>
      <c r="Q1886" t="s">
        <v>56</v>
      </c>
      <c r="R1886" s="35">
        <v>43728</v>
      </c>
      <c r="T1886" t="s">
        <v>63</v>
      </c>
      <c r="U1886">
        <v>880</v>
      </c>
      <c r="X1886">
        <v>8</v>
      </c>
      <c r="Y1886" t="s">
        <v>58</v>
      </c>
      <c r="AC1886" t="s">
        <v>59</v>
      </c>
      <c r="AL1886">
        <v>0</v>
      </c>
      <c r="AM1886">
        <v>0</v>
      </c>
    </row>
    <row r="1887" spans="1:39" x14ac:dyDescent="0.3">
      <c r="A1887">
        <v>1357038</v>
      </c>
      <c r="B1887" t="s">
        <v>2501</v>
      </c>
      <c r="C1887" t="s">
        <v>271</v>
      </c>
      <c r="D1887">
        <v>4532558</v>
      </c>
      <c r="E1887" t="s">
        <v>53</v>
      </c>
      <c r="F1887" t="s">
        <v>53</v>
      </c>
      <c r="H1887" s="35">
        <v>40842</v>
      </c>
      <c r="I1887" t="s">
        <v>90</v>
      </c>
      <c r="J1887">
        <v>-13</v>
      </c>
      <c r="K1887" t="s">
        <v>6</v>
      </c>
      <c r="M1887" t="s">
        <v>54</v>
      </c>
      <c r="N1887">
        <v>4450773</v>
      </c>
      <c r="O1887" t="s">
        <v>397</v>
      </c>
      <c r="P1887" s="35">
        <v>45196</v>
      </c>
      <c r="Q1887" t="s">
        <v>56</v>
      </c>
      <c r="R1887" s="35">
        <v>44472</v>
      </c>
      <c r="T1887" t="s">
        <v>63</v>
      </c>
      <c r="U1887">
        <v>500</v>
      </c>
      <c r="X1887">
        <v>5</v>
      </c>
      <c r="Y1887" t="s">
        <v>58</v>
      </c>
      <c r="AC1887" t="s">
        <v>59</v>
      </c>
      <c r="AL1887">
        <v>0</v>
      </c>
      <c r="AM1887">
        <v>0</v>
      </c>
    </row>
    <row r="1888" spans="1:39" x14ac:dyDescent="0.3">
      <c r="A1888">
        <v>1537165</v>
      </c>
      <c r="B1888" t="s">
        <v>2501</v>
      </c>
      <c r="C1888" t="s">
        <v>127</v>
      </c>
      <c r="D1888">
        <v>4538389</v>
      </c>
      <c r="E1888" t="s">
        <v>53</v>
      </c>
      <c r="H1888" s="35">
        <v>42684</v>
      </c>
      <c r="I1888" t="s">
        <v>53</v>
      </c>
      <c r="J1888">
        <v>-9</v>
      </c>
      <c r="K1888" t="s">
        <v>11</v>
      </c>
      <c r="M1888" t="s">
        <v>54</v>
      </c>
      <c r="N1888">
        <v>4450773</v>
      </c>
      <c r="O1888" t="s">
        <v>397</v>
      </c>
      <c r="P1888" s="35">
        <v>45213</v>
      </c>
      <c r="Q1888" t="s">
        <v>56</v>
      </c>
      <c r="R1888" s="35">
        <v>45213</v>
      </c>
      <c r="T1888" t="s">
        <v>63</v>
      </c>
      <c r="U1888">
        <v>500</v>
      </c>
      <c r="X1888">
        <v>5</v>
      </c>
      <c r="Y1888" t="s">
        <v>58</v>
      </c>
      <c r="AC1888" t="s">
        <v>59</v>
      </c>
      <c r="AL1888">
        <v>1</v>
      </c>
      <c r="AM1888">
        <v>0</v>
      </c>
    </row>
    <row r="1889" spans="1:39" x14ac:dyDescent="0.3">
      <c r="A1889">
        <v>1449481</v>
      </c>
      <c r="B1889" t="s">
        <v>2502</v>
      </c>
      <c r="C1889" t="s">
        <v>101</v>
      </c>
      <c r="D1889">
        <v>4115595</v>
      </c>
      <c r="E1889" t="s">
        <v>70</v>
      </c>
      <c r="F1889" t="s">
        <v>70</v>
      </c>
      <c r="H1889" s="35">
        <v>41713</v>
      </c>
      <c r="I1889" t="s">
        <v>85</v>
      </c>
      <c r="J1889">
        <v>-10</v>
      </c>
      <c r="K1889" t="s">
        <v>11</v>
      </c>
      <c r="M1889" t="s">
        <v>181</v>
      </c>
      <c r="N1889">
        <v>4410612</v>
      </c>
      <c r="O1889" t="s">
        <v>213</v>
      </c>
      <c r="P1889" s="35">
        <v>45188</v>
      </c>
      <c r="Q1889" t="s">
        <v>56</v>
      </c>
      <c r="R1889" s="35">
        <v>44848</v>
      </c>
      <c r="T1889" t="s">
        <v>63</v>
      </c>
      <c r="U1889">
        <v>500</v>
      </c>
      <c r="X1889">
        <v>5</v>
      </c>
      <c r="Y1889" t="s">
        <v>58</v>
      </c>
      <c r="AC1889" t="s">
        <v>59</v>
      </c>
      <c r="AL1889">
        <v>0</v>
      </c>
      <c r="AM1889">
        <v>0</v>
      </c>
    </row>
    <row r="1890" spans="1:39" x14ac:dyDescent="0.3">
      <c r="A1890">
        <v>1424009</v>
      </c>
      <c r="B1890" t="s">
        <v>2503</v>
      </c>
      <c r="C1890" t="s">
        <v>2504</v>
      </c>
      <c r="D1890">
        <v>2816368</v>
      </c>
      <c r="E1890" t="s">
        <v>70</v>
      </c>
      <c r="F1890" t="s">
        <v>70</v>
      </c>
      <c r="H1890" s="35">
        <v>41251</v>
      </c>
      <c r="I1890" t="s">
        <v>143</v>
      </c>
      <c r="J1890">
        <v>-12</v>
      </c>
      <c r="K1890" t="s">
        <v>11</v>
      </c>
      <c r="M1890" t="s">
        <v>69</v>
      </c>
      <c r="N1890">
        <v>4280004</v>
      </c>
      <c r="O1890" t="s">
        <v>99</v>
      </c>
      <c r="P1890" s="35">
        <v>45177</v>
      </c>
      <c r="Q1890" t="s">
        <v>56</v>
      </c>
      <c r="R1890" s="35">
        <v>44818</v>
      </c>
      <c r="T1890" t="s">
        <v>63</v>
      </c>
      <c r="U1890">
        <v>541</v>
      </c>
      <c r="X1890">
        <v>5</v>
      </c>
      <c r="Y1890" t="s">
        <v>58</v>
      </c>
      <c r="AC1890" t="s">
        <v>59</v>
      </c>
      <c r="AL1890">
        <v>0</v>
      </c>
      <c r="AM1890">
        <v>0</v>
      </c>
    </row>
    <row r="1891" spans="1:39" x14ac:dyDescent="0.3">
      <c r="A1891">
        <v>1184068</v>
      </c>
      <c r="B1891" t="s">
        <v>2505</v>
      </c>
      <c r="C1891" t="s">
        <v>2506</v>
      </c>
      <c r="D1891">
        <v>4529349</v>
      </c>
      <c r="E1891" t="s">
        <v>53</v>
      </c>
      <c r="H1891" s="35">
        <v>40163</v>
      </c>
      <c r="I1891" t="s">
        <v>102</v>
      </c>
      <c r="J1891">
        <v>-15</v>
      </c>
      <c r="K1891" t="s">
        <v>6</v>
      </c>
      <c r="M1891" t="s">
        <v>54</v>
      </c>
      <c r="N1891">
        <v>4450108</v>
      </c>
      <c r="O1891" t="s">
        <v>157</v>
      </c>
      <c r="P1891" s="35">
        <v>45277</v>
      </c>
      <c r="Q1891" t="s">
        <v>56</v>
      </c>
      <c r="R1891" s="35">
        <v>43017</v>
      </c>
      <c r="T1891" t="s">
        <v>82</v>
      </c>
      <c r="U1891">
        <v>500</v>
      </c>
      <c r="X1891">
        <v>5</v>
      </c>
      <c r="Y1891" t="s">
        <v>58</v>
      </c>
      <c r="AC1891" t="s">
        <v>59</v>
      </c>
      <c r="AL1891">
        <v>0</v>
      </c>
      <c r="AM1891">
        <v>0</v>
      </c>
    </row>
    <row r="1892" spans="1:39" x14ac:dyDescent="0.3">
      <c r="A1892">
        <v>1377557</v>
      </c>
      <c r="B1892" t="s">
        <v>2507</v>
      </c>
      <c r="C1892" t="s">
        <v>279</v>
      </c>
      <c r="D1892">
        <v>4532848</v>
      </c>
      <c r="E1892" t="s">
        <v>70</v>
      </c>
      <c r="F1892" t="s">
        <v>70</v>
      </c>
      <c r="H1892" s="35">
        <v>40638</v>
      </c>
      <c r="I1892" t="s">
        <v>90</v>
      </c>
      <c r="J1892">
        <v>-13</v>
      </c>
      <c r="K1892" t="s">
        <v>11</v>
      </c>
      <c r="M1892" t="s">
        <v>54</v>
      </c>
      <c r="N1892">
        <v>4450753</v>
      </c>
      <c r="O1892" t="s">
        <v>441</v>
      </c>
      <c r="P1892" s="35">
        <v>45183</v>
      </c>
      <c r="Q1892" t="s">
        <v>56</v>
      </c>
      <c r="R1892" s="35">
        <v>44525</v>
      </c>
      <c r="S1892" s="35">
        <v>45160</v>
      </c>
      <c r="T1892" t="s">
        <v>57</v>
      </c>
      <c r="U1892">
        <v>500</v>
      </c>
      <c r="X1892">
        <v>5</v>
      </c>
      <c r="Y1892" t="s">
        <v>58</v>
      </c>
      <c r="AC1892" t="s">
        <v>59</v>
      </c>
      <c r="AL1892">
        <v>0</v>
      </c>
      <c r="AM1892">
        <v>0</v>
      </c>
    </row>
    <row r="1893" spans="1:39" x14ac:dyDescent="0.3">
      <c r="A1893">
        <v>1553125</v>
      </c>
      <c r="B1893" t="s">
        <v>2508</v>
      </c>
      <c r="C1893" t="s">
        <v>1062</v>
      </c>
      <c r="D1893">
        <v>3736695</v>
      </c>
      <c r="E1893" t="s">
        <v>53</v>
      </c>
      <c r="H1893" s="35">
        <v>41628</v>
      </c>
      <c r="I1893" t="s">
        <v>66</v>
      </c>
      <c r="J1893">
        <v>-11</v>
      </c>
      <c r="K1893" t="s">
        <v>11</v>
      </c>
      <c r="M1893" t="s">
        <v>67</v>
      </c>
      <c r="N1893">
        <v>4370694</v>
      </c>
      <c r="O1893" t="s">
        <v>103</v>
      </c>
      <c r="P1893" s="35">
        <v>45265</v>
      </c>
      <c r="Q1893" t="s">
        <v>56</v>
      </c>
      <c r="R1893" s="35">
        <v>45265</v>
      </c>
      <c r="S1893" s="35">
        <v>45215</v>
      </c>
      <c r="T1893" t="s">
        <v>57</v>
      </c>
      <c r="U1893">
        <v>500</v>
      </c>
      <c r="X1893">
        <v>5</v>
      </c>
      <c r="Y1893" t="s">
        <v>58</v>
      </c>
      <c r="AC1893" t="s">
        <v>59</v>
      </c>
      <c r="AL1893">
        <v>0</v>
      </c>
      <c r="AM1893">
        <v>0</v>
      </c>
    </row>
    <row r="1894" spans="1:39" x14ac:dyDescent="0.3">
      <c r="A1894">
        <v>1526770</v>
      </c>
      <c r="B1894" t="s">
        <v>2509</v>
      </c>
      <c r="C1894" t="s">
        <v>2510</v>
      </c>
      <c r="D1894">
        <v>3736257</v>
      </c>
      <c r="E1894" t="s">
        <v>70</v>
      </c>
      <c r="H1894" s="35">
        <v>41573</v>
      </c>
      <c r="I1894" t="s">
        <v>66</v>
      </c>
      <c r="J1894">
        <v>-11</v>
      </c>
      <c r="K1894" t="s">
        <v>11</v>
      </c>
      <c r="M1894" t="s">
        <v>67</v>
      </c>
      <c r="N1894">
        <v>4370669</v>
      </c>
      <c r="O1894" t="s">
        <v>165</v>
      </c>
      <c r="P1894" s="35">
        <v>45199</v>
      </c>
      <c r="Q1894" t="s">
        <v>56</v>
      </c>
      <c r="R1894" s="35">
        <v>45199</v>
      </c>
      <c r="T1894" t="s">
        <v>63</v>
      </c>
      <c r="U1894">
        <v>500</v>
      </c>
      <c r="X1894">
        <v>5</v>
      </c>
      <c r="Y1894" t="s">
        <v>58</v>
      </c>
      <c r="AC1894" t="s">
        <v>59</v>
      </c>
      <c r="AL1894">
        <v>0</v>
      </c>
      <c r="AM1894">
        <v>0</v>
      </c>
    </row>
    <row r="1895" spans="1:39" x14ac:dyDescent="0.3">
      <c r="A1895">
        <v>1293044</v>
      </c>
      <c r="B1895" t="s">
        <v>2511</v>
      </c>
      <c r="C1895" t="s">
        <v>342</v>
      </c>
      <c r="D1895">
        <v>4531251</v>
      </c>
      <c r="E1895" t="s">
        <v>70</v>
      </c>
      <c r="F1895" t="s">
        <v>70</v>
      </c>
      <c r="H1895" s="35">
        <v>41366</v>
      </c>
      <c r="I1895" t="s">
        <v>66</v>
      </c>
      <c r="J1895">
        <v>-11</v>
      </c>
      <c r="K1895" t="s">
        <v>11</v>
      </c>
      <c r="M1895" t="s">
        <v>54</v>
      </c>
      <c r="N1895">
        <v>4450759</v>
      </c>
      <c r="O1895" t="s">
        <v>499</v>
      </c>
      <c r="P1895" s="35">
        <v>45164</v>
      </c>
      <c r="Q1895" t="s">
        <v>56</v>
      </c>
      <c r="R1895" s="35">
        <v>43759</v>
      </c>
      <c r="T1895" t="s">
        <v>63</v>
      </c>
      <c r="U1895">
        <v>500</v>
      </c>
      <c r="X1895">
        <v>5</v>
      </c>
      <c r="Y1895" t="s">
        <v>58</v>
      </c>
      <c r="AC1895" t="s">
        <v>59</v>
      </c>
      <c r="AL1895">
        <v>0</v>
      </c>
      <c r="AM1895">
        <v>0</v>
      </c>
    </row>
    <row r="1896" spans="1:39" x14ac:dyDescent="0.3">
      <c r="A1896">
        <v>1517978</v>
      </c>
      <c r="B1896" t="s">
        <v>2512</v>
      </c>
      <c r="C1896" t="s">
        <v>2513</v>
      </c>
      <c r="D1896">
        <v>3736125</v>
      </c>
      <c r="E1896" t="s">
        <v>70</v>
      </c>
      <c r="H1896" s="35">
        <v>39225</v>
      </c>
      <c r="I1896" t="s">
        <v>125</v>
      </c>
      <c r="J1896">
        <v>-17</v>
      </c>
      <c r="K1896" t="s">
        <v>11</v>
      </c>
      <c r="M1896" t="s">
        <v>67</v>
      </c>
      <c r="N1896">
        <v>4370549</v>
      </c>
      <c r="O1896" t="s">
        <v>891</v>
      </c>
      <c r="P1896" s="35">
        <v>45190</v>
      </c>
      <c r="Q1896" t="s">
        <v>56</v>
      </c>
      <c r="R1896" s="35">
        <v>45190</v>
      </c>
      <c r="T1896" t="s">
        <v>63</v>
      </c>
      <c r="U1896">
        <v>500</v>
      </c>
      <c r="X1896">
        <v>5</v>
      </c>
      <c r="Y1896" t="s">
        <v>58</v>
      </c>
      <c r="AC1896" t="s">
        <v>59</v>
      </c>
      <c r="AL1896">
        <v>0</v>
      </c>
      <c r="AM1896">
        <v>0</v>
      </c>
    </row>
    <row r="1897" spans="1:39" x14ac:dyDescent="0.3">
      <c r="A1897">
        <v>1242795</v>
      </c>
      <c r="B1897" t="s">
        <v>2514</v>
      </c>
      <c r="C1897" t="s">
        <v>436</v>
      </c>
      <c r="D1897">
        <v>4458231</v>
      </c>
      <c r="E1897" t="s">
        <v>53</v>
      </c>
      <c r="F1897" t="s">
        <v>53</v>
      </c>
      <c r="H1897" s="35">
        <v>40294</v>
      </c>
      <c r="I1897" t="s">
        <v>110</v>
      </c>
      <c r="J1897">
        <v>-14</v>
      </c>
      <c r="K1897" t="s">
        <v>11</v>
      </c>
      <c r="M1897" t="s">
        <v>67</v>
      </c>
      <c r="N1897">
        <v>4370015</v>
      </c>
      <c r="O1897" t="s">
        <v>561</v>
      </c>
      <c r="P1897" s="35">
        <v>45199</v>
      </c>
      <c r="Q1897" t="s">
        <v>56</v>
      </c>
      <c r="R1897" s="35">
        <v>43409</v>
      </c>
      <c r="T1897" t="s">
        <v>63</v>
      </c>
      <c r="U1897">
        <v>500</v>
      </c>
      <c r="X1897">
        <v>5</v>
      </c>
      <c r="Y1897" t="s">
        <v>58</v>
      </c>
      <c r="AC1897" t="s">
        <v>59</v>
      </c>
      <c r="AL1897">
        <v>0</v>
      </c>
      <c r="AM1897">
        <v>0</v>
      </c>
    </row>
    <row r="1898" spans="1:39" x14ac:dyDescent="0.3">
      <c r="A1898">
        <v>1164136</v>
      </c>
      <c r="B1898" t="s">
        <v>2515</v>
      </c>
      <c r="C1898" t="s">
        <v>342</v>
      </c>
      <c r="D1898">
        <v>3729106</v>
      </c>
      <c r="E1898" t="s">
        <v>70</v>
      </c>
      <c r="F1898" t="s">
        <v>70</v>
      </c>
      <c r="H1898" s="35">
        <v>39167</v>
      </c>
      <c r="I1898" t="s">
        <v>125</v>
      </c>
      <c r="J1898">
        <v>-17</v>
      </c>
      <c r="K1898" t="s">
        <v>11</v>
      </c>
      <c r="M1898" t="s">
        <v>67</v>
      </c>
      <c r="N1898">
        <v>4370002</v>
      </c>
      <c r="O1898" t="s">
        <v>68</v>
      </c>
      <c r="P1898" s="35">
        <v>45168</v>
      </c>
      <c r="Q1898" t="s">
        <v>56</v>
      </c>
      <c r="R1898" s="35">
        <v>42934</v>
      </c>
      <c r="T1898" t="s">
        <v>63</v>
      </c>
      <c r="U1898">
        <v>1275</v>
      </c>
      <c r="X1898">
        <v>12</v>
      </c>
      <c r="Y1898" t="s">
        <v>58</v>
      </c>
      <c r="AC1898" t="s">
        <v>59</v>
      </c>
      <c r="AL1898">
        <v>0</v>
      </c>
      <c r="AM1898">
        <v>0</v>
      </c>
    </row>
    <row r="1899" spans="1:39" x14ac:dyDescent="0.3">
      <c r="A1899">
        <v>1215012</v>
      </c>
      <c r="B1899" t="s">
        <v>2515</v>
      </c>
      <c r="C1899" t="s">
        <v>101</v>
      </c>
      <c r="D1899">
        <v>3730081</v>
      </c>
      <c r="E1899" t="s">
        <v>70</v>
      </c>
      <c r="F1899" t="s">
        <v>70</v>
      </c>
      <c r="H1899" s="35">
        <v>40801</v>
      </c>
      <c r="I1899" t="s">
        <v>90</v>
      </c>
      <c r="J1899">
        <v>-13</v>
      </c>
      <c r="K1899" t="s">
        <v>11</v>
      </c>
      <c r="M1899" t="s">
        <v>67</v>
      </c>
      <c r="N1899">
        <v>4370002</v>
      </c>
      <c r="O1899" t="s">
        <v>68</v>
      </c>
      <c r="P1899" s="35">
        <v>45168</v>
      </c>
      <c r="Q1899" t="s">
        <v>56</v>
      </c>
      <c r="R1899" s="35">
        <v>43320</v>
      </c>
      <c r="T1899" t="s">
        <v>63</v>
      </c>
      <c r="U1899">
        <v>1160</v>
      </c>
      <c r="X1899">
        <v>11</v>
      </c>
      <c r="Y1899" t="s">
        <v>58</v>
      </c>
      <c r="AC1899" t="s">
        <v>59</v>
      </c>
      <c r="AL1899">
        <v>0</v>
      </c>
      <c r="AM1899">
        <v>0</v>
      </c>
    </row>
    <row r="1900" spans="1:39" x14ac:dyDescent="0.3">
      <c r="A1900">
        <v>1538718</v>
      </c>
      <c r="B1900" t="s">
        <v>2517</v>
      </c>
      <c r="C1900" t="s">
        <v>640</v>
      </c>
      <c r="D1900">
        <v>1811357</v>
      </c>
      <c r="E1900" t="s">
        <v>70</v>
      </c>
      <c r="H1900" s="35">
        <v>40450</v>
      </c>
      <c r="I1900" t="s">
        <v>110</v>
      </c>
      <c r="J1900">
        <v>-14</v>
      </c>
      <c r="K1900" t="s">
        <v>11</v>
      </c>
      <c r="M1900" t="s">
        <v>71</v>
      </c>
      <c r="N1900">
        <v>4180613</v>
      </c>
      <c r="O1900" t="s">
        <v>87</v>
      </c>
      <c r="P1900" s="35">
        <v>45217</v>
      </c>
      <c r="Q1900" t="s">
        <v>56</v>
      </c>
      <c r="R1900" s="35">
        <v>45217</v>
      </c>
      <c r="S1900" s="35">
        <v>45181</v>
      </c>
      <c r="T1900" t="s">
        <v>57</v>
      </c>
      <c r="U1900">
        <v>500</v>
      </c>
      <c r="X1900">
        <v>5</v>
      </c>
      <c r="Y1900" t="s">
        <v>58</v>
      </c>
      <c r="AC1900" t="s">
        <v>59</v>
      </c>
      <c r="AL1900">
        <v>0</v>
      </c>
      <c r="AM1900">
        <v>0</v>
      </c>
    </row>
    <row r="1901" spans="1:39" x14ac:dyDescent="0.3">
      <c r="A1901">
        <v>1277814</v>
      </c>
      <c r="B1901" t="s">
        <v>2518</v>
      </c>
      <c r="C1901" t="s">
        <v>202</v>
      </c>
      <c r="D1901">
        <v>3731485</v>
      </c>
      <c r="E1901" t="s">
        <v>53</v>
      </c>
      <c r="H1901" s="35">
        <v>40534</v>
      </c>
      <c r="I1901" t="s">
        <v>110</v>
      </c>
      <c r="J1901">
        <v>-14</v>
      </c>
      <c r="K1901" t="s">
        <v>11</v>
      </c>
      <c r="M1901" t="s">
        <v>67</v>
      </c>
      <c r="N1901">
        <v>4370001</v>
      </c>
      <c r="O1901" t="s">
        <v>461</v>
      </c>
      <c r="P1901" s="35">
        <v>45190</v>
      </c>
      <c r="Q1901" t="s">
        <v>56</v>
      </c>
      <c r="R1901" s="35">
        <v>43735</v>
      </c>
      <c r="T1901" t="s">
        <v>63</v>
      </c>
      <c r="U1901">
        <v>500</v>
      </c>
      <c r="X1901">
        <v>5</v>
      </c>
      <c r="Y1901" t="s">
        <v>58</v>
      </c>
      <c r="AC1901" t="s">
        <v>59</v>
      </c>
      <c r="AL1901">
        <v>0</v>
      </c>
      <c r="AM1901">
        <v>0</v>
      </c>
    </row>
    <row r="1902" spans="1:39" x14ac:dyDescent="0.3">
      <c r="A1902">
        <v>1288615</v>
      </c>
      <c r="B1902" t="s">
        <v>2518</v>
      </c>
      <c r="C1902" t="s">
        <v>2519</v>
      </c>
      <c r="D1902">
        <v>3731743</v>
      </c>
      <c r="E1902" t="s">
        <v>53</v>
      </c>
      <c r="H1902" s="35">
        <v>40788</v>
      </c>
      <c r="I1902" t="s">
        <v>90</v>
      </c>
      <c r="J1902">
        <v>-13</v>
      </c>
      <c r="K1902" t="s">
        <v>11</v>
      </c>
      <c r="M1902" t="s">
        <v>67</v>
      </c>
      <c r="N1902">
        <v>4370724</v>
      </c>
      <c r="O1902" t="s">
        <v>2091</v>
      </c>
      <c r="P1902" s="35">
        <v>45281</v>
      </c>
      <c r="Q1902" t="s">
        <v>56</v>
      </c>
      <c r="R1902" s="35">
        <v>43749</v>
      </c>
      <c r="T1902" t="s">
        <v>63</v>
      </c>
      <c r="U1902">
        <v>500</v>
      </c>
      <c r="X1902">
        <v>5</v>
      </c>
      <c r="Y1902" t="s">
        <v>58</v>
      </c>
      <c r="AC1902" t="s">
        <v>59</v>
      </c>
      <c r="AL1902">
        <v>0</v>
      </c>
      <c r="AM1902">
        <v>0</v>
      </c>
    </row>
    <row r="1903" spans="1:39" x14ac:dyDescent="0.3">
      <c r="A1903">
        <v>1340198</v>
      </c>
      <c r="B1903" t="s">
        <v>2520</v>
      </c>
      <c r="C1903" t="s">
        <v>202</v>
      </c>
      <c r="D1903">
        <v>3732763</v>
      </c>
      <c r="E1903" t="s">
        <v>70</v>
      </c>
      <c r="F1903" t="s">
        <v>70</v>
      </c>
      <c r="H1903" s="35">
        <v>40849</v>
      </c>
      <c r="I1903" t="s">
        <v>90</v>
      </c>
      <c r="J1903">
        <v>-13</v>
      </c>
      <c r="K1903" t="s">
        <v>11</v>
      </c>
      <c r="M1903" t="s">
        <v>67</v>
      </c>
      <c r="N1903">
        <v>4370269</v>
      </c>
      <c r="O1903" t="s">
        <v>226</v>
      </c>
      <c r="P1903" s="35">
        <v>45196</v>
      </c>
      <c r="Q1903" t="s">
        <v>56</v>
      </c>
      <c r="R1903" s="35">
        <v>44453</v>
      </c>
      <c r="S1903" s="35">
        <v>45175</v>
      </c>
      <c r="T1903" t="s">
        <v>57</v>
      </c>
      <c r="U1903">
        <v>580</v>
      </c>
      <c r="X1903">
        <v>5</v>
      </c>
      <c r="Y1903" t="s">
        <v>58</v>
      </c>
      <c r="AC1903" t="s">
        <v>59</v>
      </c>
      <c r="AL1903">
        <v>0</v>
      </c>
      <c r="AM1903">
        <v>0</v>
      </c>
    </row>
    <row r="1904" spans="1:39" x14ac:dyDescent="0.3">
      <c r="A1904">
        <v>1503349</v>
      </c>
      <c r="B1904" t="s">
        <v>2520</v>
      </c>
      <c r="C1904" t="s">
        <v>1808</v>
      </c>
      <c r="D1904">
        <v>3735845</v>
      </c>
      <c r="E1904" t="s">
        <v>53</v>
      </c>
      <c r="F1904" t="s">
        <v>76</v>
      </c>
      <c r="H1904" s="35">
        <v>41599</v>
      </c>
      <c r="I1904" t="s">
        <v>66</v>
      </c>
      <c r="J1904">
        <v>-11</v>
      </c>
      <c r="K1904" t="s">
        <v>6</v>
      </c>
      <c r="M1904" t="s">
        <v>67</v>
      </c>
      <c r="N1904">
        <v>4370269</v>
      </c>
      <c r="O1904" t="s">
        <v>226</v>
      </c>
      <c r="P1904" s="35">
        <v>45176</v>
      </c>
      <c r="Q1904" t="s">
        <v>56</v>
      </c>
      <c r="R1904" s="35">
        <v>45107</v>
      </c>
      <c r="T1904" t="s">
        <v>63</v>
      </c>
      <c r="U1904">
        <v>500</v>
      </c>
      <c r="X1904">
        <v>5</v>
      </c>
      <c r="Y1904" t="s">
        <v>58</v>
      </c>
      <c r="AC1904" t="s">
        <v>59</v>
      </c>
      <c r="AL1904">
        <v>0</v>
      </c>
      <c r="AM1904">
        <v>0</v>
      </c>
    </row>
    <row r="1905" spans="1:39" x14ac:dyDescent="0.3">
      <c r="A1905">
        <v>1424535</v>
      </c>
      <c r="B1905" t="s">
        <v>2520</v>
      </c>
      <c r="C1905" t="s">
        <v>486</v>
      </c>
      <c r="D1905">
        <v>4535264</v>
      </c>
      <c r="E1905" t="s">
        <v>53</v>
      </c>
      <c r="F1905" t="s">
        <v>53</v>
      </c>
      <c r="H1905" s="35">
        <v>40691</v>
      </c>
      <c r="I1905" t="s">
        <v>90</v>
      </c>
      <c r="J1905">
        <v>-13</v>
      </c>
      <c r="K1905" t="s">
        <v>11</v>
      </c>
      <c r="M1905" t="s">
        <v>54</v>
      </c>
      <c r="N1905">
        <v>4450026</v>
      </c>
      <c r="O1905" t="s">
        <v>62</v>
      </c>
      <c r="P1905" s="35">
        <v>45180</v>
      </c>
      <c r="Q1905" t="s">
        <v>56</v>
      </c>
      <c r="R1905" s="35">
        <v>44819</v>
      </c>
      <c r="T1905" t="s">
        <v>63</v>
      </c>
      <c r="U1905">
        <v>500</v>
      </c>
      <c r="X1905">
        <v>5</v>
      </c>
      <c r="Y1905" t="s">
        <v>58</v>
      </c>
      <c r="AC1905" t="s">
        <v>59</v>
      </c>
      <c r="AL1905">
        <v>0</v>
      </c>
      <c r="AM1905">
        <v>0</v>
      </c>
    </row>
    <row r="1906" spans="1:39" x14ac:dyDescent="0.3">
      <c r="A1906">
        <v>1563130</v>
      </c>
      <c r="B1906" t="s">
        <v>2520</v>
      </c>
      <c r="C1906" t="s">
        <v>5423</v>
      </c>
      <c r="D1906">
        <v>1811506</v>
      </c>
      <c r="E1906" t="s">
        <v>76</v>
      </c>
      <c r="H1906" s="35">
        <v>39673</v>
      </c>
      <c r="I1906" t="s">
        <v>98</v>
      </c>
      <c r="J1906">
        <v>-16</v>
      </c>
      <c r="K1906" t="s">
        <v>6</v>
      </c>
      <c r="M1906" t="s">
        <v>71</v>
      </c>
      <c r="N1906">
        <v>4180696</v>
      </c>
      <c r="O1906" t="s">
        <v>137</v>
      </c>
      <c r="P1906" s="35">
        <v>45329</v>
      </c>
      <c r="Q1906" t="s">
        <v>56</v>
      </c>
      <c r="R1906" s="35">
        <v>45329</v>
      </c>
      <c r="T1906" t="s">
        <v>63</v>
      </c>
      <c r="U1906">
        <v>500</v>
      </c>
      <c r="X1906">
        <v>5</v>
      </c>
      <c r="Y1906" t="s">
        <v>58</v>
      </c>
      <c r="AC1906" t="s">
        <v>59</v>
      </c>
      <c r="AL1906">
        <v>0</v>
      </c>
      <c r="AM1906">
        <v>0</v>
      </c>
    </row>
    <row r="1907" spans="1:39" x14ac:dyDescent="0.3">
      <c r="A1907">
        <v>1479894</v>
      </c>
      <c r="B1907" t="s">
        <v>2520</v>
      </c>
      <c r="C1907" t="s">
        <v>1588</v>
      </c>
      <c r="D1907">
        <v>4115830</v>
      </c>
      <c r="E1907" t="s">
        <v>70</v>
      </c>
      <c r="F1907" t="s">
        <v>53</v>
      </c>
      <c r="H1907" s="35">
        <v>41352</v>
      </c>
      <c r="I1907" t="s">
        <v>66</v>
      </c>
      <c r="J1907">
        <v>-11</v>
      </c>
      <c r="K1907" t="s">
        <v>11</v>
      </c>
      <c r="M1907" t="s">
        <v>181</v>
      </c>
      <c r="N1907">
        <v>4410080</v>
      </c>
      <c r="O1907" t="s">
        <v>182</v>
      </c>
      <c r="P1907" s="35">
        <v>45203</v>
      </c>
      <c r="Q1907" t="s">
        <v>56</v>
      </c>
      <c r="R1907" s="35">
        <v>45008</v>
      </c>
      <c r="T1907" t="s">
        <v>63</v>
      </c>
      <c r="U1907">
        <v>500</v>
      </c>
      <c r="X1907">
        <v>5</v>
      </c>
      <c r="Y1907" t="s">
        <v>58</v>
      </c>
      <c r="AC1907" t="s">
        <v>59</v>
      </c>
      <c r="AL1907">
        <v>0</v>
      </c>
      <c r="AM1907">
        <v>0</v>
      </c>
    </row>
    <row r="1908" spans="1:39" x14ac:dyDescent="0.3">
      <c r="A1908">
        <v>1169633</v>
      </c>
      <c r="B1908" t="s">
        <v>2520</v>
      </c>
      <c r="C1908" t="s">
        <v>2521</v>
      </c>
      <c r="D1908">
        <v>4113510</v>
      </c>
      <c r="E1908" t="s">
        <v>70</v>
      </c>
      <c r="F1908" t="s">
        <v>70</v>
      </c>
      <c r="H1908" s="35">
        <v>38518</v>
      </c>
      <c r="I1908" t="s">
        <v>262</v>
      </c>
      <c r="J1908">
        <v>-19</v>
      </c>
      <c r="K1908" t="s">
        <v>11</v>
      </c>
      <c r="M1908" t="s">
        <v>181</v>
      </c>
      <c r="N1908">
        <v>4410080</v>
      </c>
      <c r="O1908" t="s">
        <v>182</v>
      </c>
      <c r="P1908" s="35">
        <v>45191</v>
      </c>
      <c r="Q1908" t="s">
        <v>56</v>
      </c>
      <c r="R1908" s="35">
        <v>42996</v>
      </c>
      <c r="S1908" s="35">
        <v>45191</v>
      </c>
      <c r="T1908" t="s">
        <v>57</v>
      </c>
      <c r="U1908">
        <v>848</v>
      </c>
      <c r="X1908">
        <v>8</v>
      </c>
      <c r="Y1908" t="s">
        <v>58</v>
      </c>
      <c r="AC1908" t="s">
        <v>59</v>
      </c>
      <c r="AL1908">
        <v>0</v>
      </c>
      <c r="AM1908">
        <v>0</v>
      </c>
    </row>
    <row r="1909" spans="1:39" x14ac:dyDescent="0.3">
      <c r="A1909">
        <v>1187877</v>
      </c>
      <c r="B1909" t="s">
        <v>2520</v>
      </c>
      <c r="C1909" t="s">
        <v>687</v>
      </c>
      <c r="D1909">
        <v>4113621</v>
      </c>
      <c r="E1909" t="s">
        <v>70</v>
      </c>
      <c r="F1909" t="s">
        <v>70</v>
      </c>
      <c r="H1909" s="35">
        <v>39353</v>
      </c>
      <c r="I1909" t="s">
        <v>125</v>
      </c>
      <c r="J1909">
        <v>-17</v>
      </c>
      <c r="K1909" t="s">
        <v>11</v>
      </c>
      <c r="M1909" t="s">
        <v>181</v>
      </c>
      <c r="N1909">
        <v>4410080</v>
      </c>
      <c r="O1909" t="s">
        <v>182</v>
      </c>
      <c r="P1909" s="35">
        <v>45175</v>
      </c>
      <c r="Q1909" t="s">
        <v>56</v>
      </c>
      <c r="R1909" s="35">
        <v>43025</v>
      </c>
      <c r="T1909" t="s">
        <v>63</v>
      </c>
      <c r="U1909">
        <v>987</v>
      </c>
      <c r="X1909">
        <v>9</v>
      </c>
      <c r="Y1909" t="s">
        <v>58</v>
      </c>
      <c r="AC1909" t="s">
        <v>59</v>
      </c>
      <c r="AL1909">
        <v>0</v>
      </c>
      <c r="AM1909">
        <v>0</v>
      </c>
    </row>
    <row r="1910" spans="1:39" x14ac:dyDescent="0.3">
      <c r="A1910">
        <v>1508114</v>
      </c>
      <c r="B1910" t="s">
        <v>2520</v>
      </c>
      <c r="C1910" t="s">
        <v>2522</v>
      </c>
      <c r="D1910">
        <v>3735949</v>
      </c>
      <c r="E1910" t="s">
        <v>53</v>
      </c>
      <c r="H1910" s="35">
        <v>43069</v>
      </c>
      <c r="I1910" t="s">
        <v>53</v>
      </c>
      <c r="J1910">
        <v>-9</v>
      </c>
      <c r="K1910" t="s">
        <v>11</v>
      </c>
      <c r="M1910" t="s">
        <v>67</v>
      </c>
      <c r="N1910">
        <v>4370269</v>
      </c>
      <c r="O1910" t="s">
        <v>226</v>
      </c>
      <c r="P1910" s="35">
        <v>45176</v>
      </c>
      <c r="Q1910" t="s">
        <v>56</v>
      </c>
      <c r="R1910" s="35">
        <v>45176</v>
      </c>
      <c r="T1910" t="s">
        <v>63</v>
      </c>
      <c r="U1910">
        <v>500</v>
      </c>
      <c r="X1910">
        <v>5</v>
      </c>
      <c r="Y1910" t="s">
        <v>58</v>
      </c>
      <c r="AC1910" t="s">
        <v>59</v>
      </c>
      <c r="AL1910">
        <v>0</v>
      </c>
      <c r="AM1910">
        <v>0</v>
      </c>
    </row>
    <row r="1911" spans="1:39" x14ac:dyDescent="0.3">
      <c r="A1911">
        <v>1478245</v>
      </c>
      <c r="B1911" t="s">
        <v>2520</v>
      </c>
      <c r="C1911" t="s">
        <v>231</v>
      </c>
      <c r="D1911">
        <v>1811086</v>
      </c>
      <c r="E1911" t="s">
        <v>53</v>
      </c>
      <c r="F1911" t="s">
        <v>53</v>
      </c>
      <c r="H1911" s="35">
        <v>40343</v>
      </c>
      <c r="I1911" t="s">
        <v>110</v>
      </c>
      <c r="J1911">
        <v>-14</v>
      </c>
      <c r="K1911" t="s">
        <v>11</v>
      </c>
      <c r="M1911" t="s">
        <v>71</v>
      </c>
      <c r="N1911">
        <v>4180696</v>
      </c>
      <c r="O1911" t="s">
        <v>137</v>
      </c>
      <c r="P1911" s="35">
        <v>45247</v>
      </c>
      <c r="Q1911" t="s">
        <v>56</v>
      </c>
      <c r="R1911" s="35">
        <v>44999</v>
      </c>
      <c r="T1911" t="s">
        <v>82</v>
      </c>
      <c r="U1911">
        <v>500</v>
      </c>
      <c r="X1911">
        <v>5</v>
      </c>
      <c r="Y1911" t="s">
        <v>58</v>
      </c>
      <c r="AC1911" t="s">
        <v>59</v>
      </c>
      <c r="AL1911">
        <v>0</v>
      </c>
      <c r="AM1911">
        <v>0</v>
      </c>
    </row>
    <row r="1912" spans="1:39" x14ac:dyDescent="0.3">
      <c r="A1912">
        <v>1526837</v>
      </c>
      <c r="B1912" t="s">
        <v>2523</v>
      </c>
      <c r="C1912" t="s">
        <v>259</v>
      </c>
      <c r="D1912">
        <v>3736269</v>
      </c>
      <c r="E1912" t="s">
        <v>76</v>
      </c>
      <c r="H1912" s="35">
        <v>43139</v>
      </c>
      <c r="I1912" t="s">
        <v>53</v>
      </c>
      <c r="J1912">
        <v>-9</v>
      </c>
      <c r="K1912" t="s">
        <v>11</v>
      </c>
      <c r="M1912" t="s">
        <v>67</v>
      </c>
      <c r="N1912">
        <v>4370002</v>
      </c>
      <c r="O1912" t="s">
        <v>68</v>
      </c>
      <c r="P1912" s="35">
        <v>45199</v>
      </c>
      <c r="Q1912" t="s">
        <v>56</v>
      </c>
      <c r="R1912" s="35">
        <v>45199</v>
      </c>
      <c r="T1912" t="s">
        <v>63</v>
      </c>
      <c r="U1912">
        <v>500</v>
      </c>
      <c r="X1912">
        <v>5</v>
      </c>
      <c r="Y1912" t="s">
        <v>58</v>
      </c>
      <c r="AC1912" t="s">
        <v>59</v>
      </c>
      <c r="AL1912">
        <v>0</v>
      </c>
      <c r="AM1912">
        <v>0</v>
      </c>
    </row>
    <row r="1913" spans="1:39" x14ac:dyDescent="0.3">
      <c r="A1913">
        <v>1324092</v>
      </c>
      <c r="B1913" t="s">
        <v>2525</v>
      </c>
      <c r="C1913" t="s">
        <v>380</v>
      </c>
      <c r="D1913">
        <v>2815872</v>
      </c>
      <c r="E1913" t="s">
        <v>70</v>
      </c>
      <c r="F1913" t="s">
        <v>70</v>
      </c>
      <c r="H1913" s="35">
        <v>39583</v>
      </c>
      <c r="I1913" t="s">
        <v>98</v>
      </c>
      <c r="J1913">
        <v>-16</v>
      </c>
      <c r="K1913" t="s">
        <v>11</v>
      </c>
      <c r="M1913" t="s">
        <v>69</v>
      </c>
      <c r="N1913">
        <v>4280004</v>
      </c>
      <c r="O1913" t="s">
        <v>99</v>
      </c>
      <c r="P1913" s="35">
        <v>45177</v>
      </c>
      <c r="Q1913" t="s">
        <v>56</v>
      </c>
      <c r="R1913" s="35">
        <v>44106</v>
      </c>
      <c r="T1913" t="s">
        <v>63</v>
      </c>
      <c r="U1913">
        <v>660</v>
      </c>
      <c r="X1913">
        <v>6</v>
      </c>
      <c r="Y1913" t="s">
        <v>58</v>
      </c>
      <c r="AC1913" t="s">
        <v>59</v>
      </c>
      <c r="AL1913">
        <v>0</v>
      </c>
      <c r="AM1913">
        <v>0</v>
      </c>
    </row>
    <row r="1914" spans="1:39" x14ac:dyDescent="0.3">
      <c r="A1914">
        <v>1187201</v>
      </c>
      <c r="B1914" t="s">
        <v>2526</v>
      </c>
      <c r="C1914" t="s">
        <v>612</v>
      </c>
      <c r="D1914">
        <v>4529391</v>
      </c>
      <c r="E1914" t="s">
        <v>53</v>
      </c>
      <c r="H1914" s="35">
        <v>39500</v>
      </c>
      <c r="I1914" t="s">
        <v>98</v>
      </c>
      <c r="J1914">
        <v>-16</v>
      </c>
      <c r="K1914" t="s">
        <v>6</v>
      </c>
      <c r="M1914" t="s">
        <v>54</v>
      </c>
      <c r="N1914">
        <v>4450576</v>
      </c>
      <c r="O1914" t="s">
        <v>587</v>
      </c>
      <c r="P1914" s="35">
        <v>45216</v>
      </c>
      <c r="Q1914" t="s">
        <v>56</v>
      </c>
      <c r="R1914" s="35">
        <v>43023</v>
      </c>
      <c r="T1914" t="s">
        <v>63</v>
      </c>
      <c r="U1914">
        <v>500</v>
      </c>
      <c r="X1914">
        <v>5</v>
      </c>
      <c r="Y1914" t="s">
        <v>58</v>
      </c>
      <c r="AC1914" t="s">
        <v>59</v>
      </c>
      <c r="AL1914">
        <v>0</v>
      </c>
      <c r="AM1914">
        <v>0</v>
      </c>
    </row>
    <row r="1915" spans="1:39" x14ac:dyDescent="0.3">
      <c r="A1915">
        <v>1531848</v>
      </c>
      <c r="B1915" t="s">
        <v>2526</v>
      </c>
      <c r="C1915" t="s">
        <v>613</v>
      </c>
      <c r="D1915">
        <v>4116004</v>
      </c>
      <c r="E1915" t="s">
        <v>53</v>
      </c>
      <c r="H1915" s="35">
        <v>43447</v>
      </c>
      <c r="I1915" t="s">
        <v>53</v>
      </c>
      <c r="J1915">
        <v>-9</v>
      </c>
      <c r="K1915" t="s">
        <v>6</v>
      </c>
      <c r="M1915" t="s">
        <v>181</v>
      </c>
      <c r="N1915">
        <v>4410065</v>
      </c>
      <c r="O1915" t="s">
        <v>272</v>
      </c>
      <c r="P1915" s="35">
        <v>45205</v>
      </c>
      <c r="Q1915" t="s">
        <v>56</v>
      </c>
      <c r="R1915" s="35">
        <v>45205</v>
      </c>
      <c r="T1915" t="s">
        <v>63</v>
      </c>
      <c r="U1915">
        <v>500</v>
      </c>
      <c r="X1915">
        <v>5</v>
      </c>
      <c r="Y1915" t="s">
        <v>58</v>
      </c>
      <c r="AC1915" t="s">
        <v>59</v>
      </c>
      <c r="AL1915">
        <v>0</v>
      </c>
      <c r="AM1915">
        <v>0</v>
      </c>
    </row>
    <row r="1916" spans="1:39" x14ac:dyDescent="0.3">
      <c r="A1916">
        <v>1511625</v>
      </c>
      <c r="B1916" t="s">
        <v>2527</v>
      </c>
      <c r="C1916" t="s">
        <v>279</v>
      </c>
      <c r="D1916">
        <v>4538068</v>
      </c>
      <c r="E1916" t="s">
        <v>70</v>
      </c>
      <c r="H1916" s="35">
        <v>41918</v>
      </c>
      <c r="I1916" t="s">
        <v>85</v>
      </c>
      <c r="J1916">
        <v>-10</v>
      </c>
      <c r="K1916" t="s">
        <v>11</v>
      </c>
      <c r="M1916" t="s">
        <v>54</v>
      </c>
      <c r="N1916">
        <v>4450617</v>
      </c>
      <c r="O1916" t="s">
        <v>107</v>
      </c>
      <c r="P1916" s="35">
        <v>45215</v>
      </c>
      <c r="Q1916" t="s">
        <v>56</v>
      </c>
      <c r="R1916" s="35">
        <v>45183</v>
      </c>
      <c r="T1916" t="s">
        <v>63</v>
      </c>
      <c r="U1916">
        <v>500</v>
      </c>
      <c r="X1916">
        <v>5</v>
      </c>
      <c r="Y1916" t="s">
        <v>58</v>
      </c>
      <c r="AC1916" t="s">
        <v>59</v>
      </c>
      <c r="AL1916">
        <v>0</v>
      </c>
      <c r="AM1916">
        <v>0</v>
      </c>
    </row>
    <row r="1917" spans="1:39" x14ac:dyDescent="0.3">
      <c r="A1917">
        <v>1439927</v>
      </c>
      <c r="B1917" t="s">
        <v>2528</v>
      </c>
      <c r="C1917" t="s">
        <v>2529</v>
      </c>
      <c r="D1917">
        <v>4535482</v>
      </c>
      <c r="E1917" t="s">
        <v>70</v>
      </c>
      <c r="F1917" t="s">
        <v>53</v>
      </c>
      <c r="H1917" s="35">
        <v>40690</v>
      </c>
      <c r="I1917" t="s">
        <v>90</v>
      </c>
      <c r="J1917">
        <v>-13</v>
      </c>
      <c r="K1917" t="s">
        <v>11</v>
      </c>
      <c r="M1917" t="s">
        <v>54</v>
      </c>
      <c r="N1917">
        <v>4450589</v>
      </c>
      <c r="O1917" t="s">
        <v>290</v>
      </c>
      <c r="P1917" s="35">
        <v>45182</v>
      </c>
      <c r="Q1917" t="s">
        <v>56</v>
      </c>
      <c r="R1917" s="35">
        <v>44835</v>
      </c>
      <c r="T1917" t="s">
        <v>63</v>
      </c>
      <c r="U1917">
        <v>500</v>
      </c>
      <c r="X1917">
        <v>5</v>
      </c>
      <c r="Y1917" t="s">
        <v>58</v>
      </c>
      <c r="AC1917" t="s">
        <v>59</v>
      </c>
      <c r="AL1917">
        <v>1</v>
      </c>
      <c r="AM1917">
        <v>0</v>
      </c>
    </row>
    <row r="1918" spans="1:39" x14ac:dyDescent="0.3">
      <c r="A1918">
        <v>1527042</v>
      </c>
      <c r="B1918" t="s">
        <v>2530</v>
      </c>
      <c r="C1918" t="s">
        <v>129</v>
      </c>
      <c r="D1918">
        <v>3611596</v>
      </c>
      <c r="E1918" t="s">
        <v>76</v>
      </c>
      <c r="H1918" s="35">
        <v>42604</v>
      </c>
      <c r="I1918" t="s">
        <v>53</v>
      </c>
      <c r="J1918">
        <v>-9</v>
      </c>
      <c r="K1918" t="s">
        <v>11</v>
      </c>
      <c r="M1918" t="s">
        <v>77</v>
      </c>
      <c r="N1918">
        <v>4360002</v>
      </c>
      <c r="O1918" t="s">
        <v>78</v>
      </c>
      <c r="P1918" s="35">
        <v>45200</v>
      </c>
      <c r="Q1918" t="s">
        <v>56</v>
      </c>
      <c r="R1918" s="35">
        <v>45200</v>
      </c>
      <c r="T1918" t="s">
        <v>63</v>
      </c>
      <c r="U1918">
        <v>500</v>
      </c>
      <c r="X1918">
        <v>5</v>
      </c>
      <c r="Y1918" t="s">
        <v>58</v>
      </c>
      <c r="AC1918" t="s">
        <v>59</v>
      </c>
      <c r="AL1918">
        <v>0</v>
      </c>
      <c r="AM1918">
        <v>0</v>
      </c>
    </row>
    <row r="1919" spans="1:39" x14ac:dyDescent="0.3">
      <c r="A1919">
        <v>1539824</v>
      </c>
      <c r="B1919" t="s">
        <v>2531</v>
      </c>
      <c r="C1919" t="s">
        <v>543</v>
      </c>
      <c r="D1919">
        <v>3611677</v>
      </c>
      <c r="E1919" t="s">
        <v>53</v>
      </c>
      <c r="H1919" s="35">
        <v>42604</v>
      </c>
      <c r="I1919" t="s">
        <v>53</v>
      </c>
      <c r="J1919">
        <v>-9</v>
      </c>
      <c r="K1919" t="s">
        <v>11</v>
      </c>
      <c r="M1919" t="s">
        <v>77</v>
      </c>
      <c r="N1919">
        <v>4360002</v>
      </c>
      <c r="O1919" t="s">
        <v>78</v>
      </c>
      <c r="P1919" s="35">
        <v>45219</v>
      </c>
      <c r="Q1919" t="s">
        <v>56</v>
      </c>
      <c r="R1919" s="35">
        <v>45219</v>
      </c>
      <c r="T1919" t="s">
        <v>63</v>
      </c>
      <c r="U1919">
        <v>500</v>
      </c>
      <c r="X1919">
        <v>5</v>
      </c>
      <c r="Y1919" t="s">
        <v>58</v>
      </c>
      <c r="AC1919" t="s">
        <v>59</v>
      </c>
      <c r="AL1919">
        <v>0</v>
      </c>
      <c r="AM1919">
        <v>0</v>
      </c>
    </row>
    <row r="1920" spans="1:39" x14ac:dyDescent="0.3">
      <c r="A1920">
        <v>1286392</v>
      </c>
      <c r="B1920" t="s">
        <v>2532</v>
      </c>
      <c r="C1920" t="s">
        <v>342</v>
      </c>
      <c r="D1920">
        <v>4531149</v>
      </c>
      <c r="E1920" t="s">
        <v>70</v>
      </c>
      <c r="F1920" t="s">
        <v>70</v>
      </c>
      <c r="H1920" s="35">
        <v>41339</v>
      </c>
      <c r="I1920" t="s">
        <v>66</v>
      </c>
      <c r="J1920">
        <v>-11</v>
      </c>
      <c r="K1920" t="s">
        <v>11</v>
      </c>
      <c r="M1920" t="s">
        <v>54</v>
      </c>
      <c r="N1920">
        <v>4450571</v>
      </c>
      <c r="O1920" t="s">
        <v>332</v>
      </c>
      <c r="P1920" s="35">
        <v>45156</v>
      </c>
      <c r="Q1920" t="s">
        <v>56</v>
      </c>
      <c r="R1920" s="35">
        <v>43746</v>
      </c>
      <c r="T1920" t="s">
        <v>63</v>
      </c>
      <c r="U1920">
        <v>500</v>
      </c>
      <c r="X1920">
        <v>5</v>
      </c>
      <c r="Y1920" t="s">
        <v>58</v>
      </c>
      <c r="AC1920" t="s">
        <v>59</v>
      </c>
      <c r="AL1920">
        <v>0</v>
      </c>
      <c r="AM1920">
        <v>0</v>
      </c>
    </row>
    <row r="1921" spans="1:39" x14ac:dyDescent="0.3">
      <c r="A1921">
        <v>1430549</v>
      </c>
      <c r="B1921" t="s">
        <v>2533</v>
      </c>
      <c r="C1921" t="s">
        <v>2534</v>
      </c>
      <c r="D1921">
        <v>4115425</v>
      </c>
      <c r="E1921" t="s">
        <v>53</v>
      </c>
      <c r="F1921" t="s">
        <v>53</v>
      </c>
      <c r="H1921" s="35">
        <v>41410</v>
      </c>
      <c r="I1921" t="s">
        <v>66</v>
      </c>
      <c r="J1921">
        <v>-11</v>
      </c>
      <c r="K1921" t="s">
        <v>6</v>
      </c>
      <c r="M1921" t="s">
        <v>181</v>
      </c>
      <c r="N1921">
        <v>4410080</v>
      </c>
      <c r="O1921" t="s">
        <v>182</v>
      </c>
      <c r="P1921" s="35">
        <v>45211</v>
      </c>
      <c r="Q1921" t="s">
        <v>56</v>
      </c>
      <c r="R1921" s="35">
        <v>44825</v>
      </c>
      <c r="T1921" t="s">
        <v>82</v>
      </c>
      <c r="U1921">
        <v>500</v>
      </c>
      <c r="X1921">
        <v>5</v>
      </c>
      <c r="Y1921" t="s">
        <v>58</v>
      </c>
      <c r="AC1921" t="s">
        <v>59</v>
      </c>
      <c r="AL1921">
        <v>0</v>
      </c>
      <c r="AM1921">
        <v>0</v>
      </c>
    </row>
    <row r="1922" spans="1:39" x14ac:dyDescent="0.3">
      <c r="A1922">
        <v>1538776</v>
      </c>
      <c r="B1922" t="s">
        <v>2535</v>
      </c>
      <c r="C1922" t="s">
        <v>101</v>
      </c>
      <c r="D1922">
        <v>2816996</v>
      </c>
      <c r="E1922" t="s">
        <v>53</v>
      </c>
      <c r="H1922" s="35">
        <v>41346</v>
      </c>
      <c r="I1922" t="s">
        <v>66</v>
      </c>
      <c r="J1922">
        <v>-11</v>
      </c>
      <c r="K1922" t="s">
        <v>11</v>
      </c>
      <c r="M1922" t="s">
        <v>69</v>
      </c>
      <c r="N1922">
        <v>4280045</v>
      </c>
      <c r="O1922" t="s">
        <v>172</v>
      </c>
      <c r="P1922" s="35">
        <v>45217</v>
      </c>
      <c r="Q1922" t="s">
        <v>56</v>
      </c>
      <c r="R1922" s="35">
        <v>45217</v>
      </c>
      <c r="T1922" t="s">
        <v>63</v>
      </c>
      <c r="U1922">
        <v>500</v>
      </c>
      <c r="X1922">
        <v>5</v>
      </c>
      <c r="Y1922" t="s">
        <v>58</v>
      </c>
      <c r="AC1922" t="s">
        <v>59</v>
      </c>
      <c r="AL1922">
        <v>0</v>
      </c>
      <c r="AM1922">
        <v>0</v>
      </c>
    </row>
    <row r="1923" spans="1:39" x14ac:dyDescent="0.3">
      <c r="A1923">
        <v>1297533</v>
      </c>
      <c r="B1923" t="s">
        <v>2536</v>
      </c>
      <c r="C1923" t="s">
        <v>121</v>
      </c>
      <c r="D1923">
        <v>4114371</v>
      </c>
      <c r="E1923" t="s">
        <v>70</v>
      </c>
      <c r="F1923" t="s">
        <v>70</v>
      </c>
      <c r="H1923" s="35">
        <v>41103</v>
      </c>
      <c r="I1923" t="s">
        <v>143</v>
      </c>
      <c r="J1923">
        <v>-12</v>
      </c>
      <c r="K1923" t="s">
        <v>11</v>
      </c>
      <c r="M1923" t="s">
        <v>181</v>
      </c>
      <c r="N1923">
        <v>4410612</v>
      </c>
      <c r="O1923" t="s">
        <v>213</v>
      </c>
      <c r="P1923" s="35">
        <v>45176</v>
      </c>
      <c r="Q1923" t="s">
        <v>56</v>
      </c>
      <c r="R1923" s="35">
        <v>43780</v>
      </c>
      <c r="S1923" s="35">
        <v>45168</v>
      </c>
      <c r="T1923" t="s">
        <v>57</v>
      </c>
      <c r="U1923">
        <v>622</v>
      </c>
      <c r="X1923">
        <v>6</v>
      </c>
      <c r="Y1923" t="s">
        <v>58</v>
      </c>
      <c r="AC1923" t="s">
        <v>59</v>
      </c>
      <c r="AL1923">
        <v>0</v>
      </c>
      <c r="AM1923">
        <v>0</v>
      </c>
    </row>
    <row r="1924" spans="1:39" x14ac:dyDescent="0.3">
      <c r="A1924">
        <v>1506926</v>
      </c>
      <c r="B1924" t="s">
        <v>2537</v>
      </c>
      <c r="C1924" t="s">
        <v>2538</v>
      </c>
      <c r="D1924">
        <v>1811227</v>
      </c>
      <c r="E1924" t="s">
        <v>76</v>
      </c>
      <c r="H1924" s="35">
        <v>40294</v>
      </c>
      <c r="I1924" t="s">
        <v>110</v>
      </c>
      <c r="J1924">
        <v>-14</v>
      </c>
      <c r="K1924" t="s">
        <v>6</v>
      </c>
      <c r="M1924" t="s">
        <v>71</v>
      </c>
      <c r="N1924">
        <v>4180696</v>
      </c>
      <c r="O1924" t="s">
        <v>137</v>
      </c>
      <c r="P1924" s="35">
        <v>45173</v>
      </c>
      <c r="Q1924" t="s">
        <v>56</v>
      </c>
      <c r="R1924" s="35">
        <v>45173</v>
      </c>
      <c r="T1924" t="s">
        <v>63</v>
      </c>
      <c r="U1924">
        <v>500</v>
      </c>
      <c r="X1924">
        <v>5</v>
      </c>
      <c r="Y1924" t="s">
        <v>58</v>
      </c>
      <c r="AC1924" t="s">
        <v>59</v>
      </c>
      <c r="AL1924">
        <v>0</v>
      </c>
      <c r="AM1924">
        <v>0</v>
      </c>
    </row>
    <row r="1925" spans="1:39" x14ac:dyDescent="0.3">
      <c r="A1925">
        <v>1519202</v>
      </c>
      <c r="B1925" t="s">
        <v>2539</v>
      </c>
      <c r="C1925" t="s">
        <v>2540</v>
      </c>
      <c r="D1925">
        <v>3611341</v>
      </c>
      <c r="E1925" t="s">
        <v>53</v>
      </c>
      <c r="H1925" s="35">
        <v>41074</v>
      </c>
      <c r="I1925" t="s">
        <v>143</v>
      </c>
      <c r="J1925">
        <v>-12</v>
      </c>
      <c r="K1925" t="s">
        <v>11</v>
      </c>
      <c r="M1925" t="s">
        <v>77</v>
      </c>
      <c r="N1925">
        <v>4360729</v>
      </c>
      <c r="O1925" t="s">
        <v>319</v>
      </c>
      <c r="P1925" s="35">
        <v>45191</v>
      </c>
      <c r="Q1925" t="s">
        <v>56</v>
      </c>
      <c r="R1925" s="35">
        <v>45191</v>
      </c>
      <c r="T1925" t="s">
        <v>63</v>
      </c>
      <c r="U1925">
        <v>500</v>
      </c>
      <c r="X1925">
        <v>5</v>
      </c>
      <c r="Y1925" t="s">
        <v>58</v>
      </c>
      <c r="AC1925" t="s">
        <v>59</v>
      </c>
      <c r="AL1925">
        <v>0</v>
      </c>
      <c r="AM1925">
        <v>0</v>
      </c>
    </row>
    <row r="1926" spans="1:39" x14ac:dyDescent="0.3">
      <c r="A1926">
        <v>1113854</v>
      </c>
      <c r="B1926" t="s">
        <v>2541</v>
      </c>
      <c r="C1926" t="s">
        <v>2542</v>
      </c>
      <c r="D1926">
        <v>4113160</v>
      </c>
      <c r="E1926" t="s">
        <v>70</v>
      </c>
      <c r="F1926" t="s">
        <v>70</v>
      </c>
      <c r="H1926" s="35">
        <v>40424</v>
      </c>
      <c r="I1926" t="s">
        <v>110</v>
      </c>
      <c r="J1926">
        <v>-14</v>
      </c>
      <c r="K1926" t="s">
        <v>6</v>
      </c>
      <c r="M1926" t="s">
        <v>181</v>
      </c>
      <c r="N1926">
        <v>4410080</v>
      </c>
      <c r="O1926" t="s">
        <v>182</v>
      </c>
      <c r="P1926" s="35">
        <v>45190</v>
      </c>
      <c r="Q1926" t="s">
        <v>56</v>
      </c>
      <c r="R1926" s="35">
        <v>42621</v>
      </c>
      <c r="T1926" t="s">
        <v>63</v>
      </c>
      <c r="U1926">
        <v>544</v>
      </c>
      <c r="X1926">
        <v>5</v>
      </c>
      <c r="Y1926" t="s">
        <v>58</v>
      </c>
      <c r="AC1926" t="s">
        <v>59</v>
      </c>
      <c r="AL1926">
        <v>0</v>
      </c>
      <c r="AM1926">
        <v>0</v>
      </c>
    </row>
    <row r="1927" spans="1:39" x14ac:dyDescent="0.3">
      <c r="A1927">
        <v>1535014</v>
      </c>
      <c r="B1927" t="s">
        <v>2543</v>
      </c>
      <c r="C1927" t="s">
        <v>2544</v>
      </c>
      <c r="D1927">
        <v>4538366</v>
      </c>
      <c r="E1927" t="s">
        <v>53</v>
      </c>
      <c r="H1927" s="35">
        <v>41181</v>
      </c>
      <c r="I1927" t="s">
        <v>143</v>
      </c>
      <c r="J1927">
        <v>-12</v>
      </c>
      <c r="K1927" t="s">
        <v>11</v>
      </c>
      <c r="M1927" t="s">
        <v>54</v>
      </c>
      <c r="N1927">
        <v>4450036</v>
      </c>
      <c r="O1927" t="s">
        <v>589</v>
      </c>
      <c r="P1927" s="35">
        <v>45210</v>
      </c>
      <c r="Q1927" t="s">
        <v>56</v>
      </c>
      <c r="R1927" s="35">
        <v>45210</v>
      </c>
      <c r="T1927" t="s">
        <v>63</v>
      </c>
      <c r="U1927">
        <v>500</v>
      </c>
      <c r="X1927">
        <v>5</v>
      </c>
      <c r="Y1927" t="s">
        <v>58</v>
      </c>
      <c r="AC1927" t="s">
        <v>59</v>
      </c>
      <c r="AL1927">
        <v>1</v>
      </c>
      <c r="AM1927">
        <v>1</v>
      </c>
    </row>
    <row r="1928" spans="1:39" x14ac:dyDescent="0.3">
      <c r="A1928">
        <v>1349055</v>
      </c>
      <c r="B1928" t="s">
        <v>2545</v>
      </c>
      <c r="C1928" t="s">
        <v>486</v>
      </c>
      <c r="D1928">
        <v>3732954</v>
      </c>
      <c r="E1928" t="s">
        <v>70</v>
      </c>
      <c r="F1928" t="s">
        <v>70</v>
      </c>
      <c r="H1928" s="35">
        <v>39400</v>
      </c>
      <c r="I1928" t="s">
        <v>125</v>
      </c>
      <c r="J1928">
        <v>-17</v>
      </c>
      <c r="K1928" t="s">
        <v>11</v>
      </c>
      <c r="M1928" t="s">
        <v>67</v>
      </c>
      <c r="N1928">
        <v>4370346</v>
      </c>
      <c r="O1928" t="s">
        <v>880</v>
      </c>
      <c r="P1928" s="35">
        <v>45188</v>
      </c>
      <c r="Q1928" t="s">
        <v>56</v>
      </c>
      <c r="R1928" s="35">
        <v>44463</v>
      </c>
      <c r="T1928" t="s">
        <v>63</v>
      </c>
      <c r="U1928">
        <v>618</v>
      </c>
      <c r="X1928">
        <v>6</v>
      </c>
      <c r="Y1928" t="s">
        <v>58</v>
      </c>
      <c r="AC1928" t="s">
        <v>59</v>
      </c>
      <c r="AL1928">
        <v>0</v>
      </c>
      <c r="AM1928">
        <v>0</v>
      </c>
    </row>
    <row r="1929" spans="1:39" x14ac:dyDescent="0.3">
      <c r="A1929">
        <v>1425037</v>
      </c>
      <c r="B1929" t="s">
        <v>2546</v>
      </c>
      <c r="C1929" t="s">
        <v>2547</v>
      </c>
      <c r="D1929">
        <v>2816385</v>
      </c>
      <c r="E1929" t="s">
        <v>53</v>
      </c>
      <c r="F1929" t="s">
        <v>53</v>
      </c>
      <c r="H1929" s="35">
        <v>41663</v>
      </c>
      <c r="I1929" t="s">
        <v>85</v>
      </c>
      <c r="J1929">
        <v>-10</v>
      </c>
      <c r="K1929" t="s">
        <v>6</v>
      </c>
      <c r="M1929" t="s">
        <v>69</v>
      </c>
      <c r="N1929">
        <v>4280722</v>
      </c>
      <c r="O1929" t="s">
        <v>134</v>
      </c>
      <c r="P1929" s="35">
        <v>45191</v>
      </c>
      <c r="Q1929" t="s">
        <v>56</v>
      </c>
      <c r="R1929" s="35">
        <v>44819</v>
      </c>
      <c r="T1929" t="s">
        <v>63</v>
      </c>
      <c r="U1929">
        <v>500</v>
      </c>
      <c r="X1929">
        <v>5</v>
      </c>
      <c r="Y1929" t="s">
        <v>58</v>
      </c>
      <c r="AC1929" t="s">
        <v>59</v>
      </c>
      <c r="AL1929">
        <v>0</v>
      </c>
      <c r="AM1929">
        <v>0</v>
      </c>
    </row>
    <row r="1930" spans="1:39" x14ac:dyDescent="0.3">
      <c r="A1930">
        <v>1508904</v>
      </c>
      <c r="B1930" t="s">
        <v>2548</v>
      </c>
      <c r="C1930" t="s">
        <v>2549</v>
      </c>
      <c r="D1930">
        <v>4115856</v>
      </c>
      <c r="E1930" t="s">
        <v>53</v>
      </c>
      <c r="H1930" s="35">
        <v>41240</v>
      </c>
      <c r="I1930" t="s">
        <v>143</v>
      </c>
      <c r="J1930">
        <v>-12</v>
      </c>
      <c r="K1930" t="s">
        <v>11</v>
      </c>
      <c r="M1930" t="s">
        <v>181</v>
      </c>
      <c r="N1930">
        <v>4410612</v>
      </c>
      <c r="O1930" t="s">
        <v>213</v>
      </c>
      <c r="P1930" s="35">
        <v>45178</v>
      </c>
      <c r="Q1930" t="s">
        <v>56</v>
      </c>
      <c r="R1930" s="35">
        <v>45178</v>
      </c>
      <c r="T1930" t="s">
        <v>63</v>
      </c>
      <c r="U1930">
        <v>500</v>
      </c>
      <c r="X1930">
        <v>5</v>
      </c>
      <c r="Y1930" t="s">
        <v>58</v>
      </c>
      <c r="AC1930" t="s">
        <v>59</v>
      </c>
      <c r="AL1930">
        <v>0</v>
      </c>
      <c r="AM1930">
        <v>0</v>
      </c>
    </row>
    <row r="1931" spans="1:39" x14ac:dyDescent="0.3">
      <c r="A1931">
        <v>1526451</v>
      </c>
      <c r="B1931" t="s">
        <v>2550</v>
      </c>
      <c r="C1931" t="s">
        <v>2551</v>
      </c>
      <c r="D1931">
        <v>4538287</v>
      </c>
      <c r="E1931" t="s">
        <v>53</v>
      </c>
      <c r="H1931" s="35">
        <v>42071</v>
      </c>
      <c r="I1931" t="s">
        <v>53</v>
      </c>
      <c r="J1931">
        <v>-9</v>
      </c>
      <c r="K1931" t="s">
        <v>6</v>
      </c>
      <c r="M1931" t="s">
        <v>54</v>
      </c>
      <c r="N1931">
        <v>4450616</v>
      </c>
      <c r="O1931" t="s">
        <v>296</v>
      </c>
      <c r="P1931" s="35">
        <v>45199</v>
      </c>
      <c r="Q1931" t="s">
        <v>56</v>
      </c>
      <c r="R1931" s="35">
        <v>45199</v>
      </c>
      <c r="T1931" t="s">
        <v>63</v>
      </c>
      <c r="U1931">
        <v>500</v>
      </c>
      <c r="X1931">
        <v>5</v>
      </c>
      <c r="Y1931" t="s">
        <v>58</v>
      </c>
      <c r="AC1931" t="s">
        <v>59</v>
      </c>
      <c r="AL1931">
        <v>0</v>
      </c>
      <c r="AM1931">
        <v>0</v>
      </c>
    </row>
    <row r="1932" spans="1:39" x14ac:dyDescent="0.3">
      <c r="A1932">
        <v>1166486</v>
      </c>
      <c r="B1932" t="s">
        <v>2552</v>
      </c>
      <c r="C1932" t="s">
        <v>349</v>
      </c>
      <c r="D1932">
        <v>4529053</v>
      </c>
      <c r="E1932" t="s">
        <v>70</v>
      </c>
      <c r="F1932" t="s">
        <v>70</v>
      </c>
      <c r="H1932" s="35">
        <v>39105</v>
      </c>
      <c r="I1932" t="s">
        <v>125</v>
      </c>
      <c r="J1932">
        <v>-17</v>
      </c>
      <c r="K1932" t="s">
        <v>11</v>
      </c>
      <c r="M1932" t="s">
        <v>54</v>
      </c>
      <c r="N1932">
        <v>4450295</v>
      </c>
      <c r="O1932" t="s">
        <v>514</v>
      </c>
      <c r="P1932" s="35">
        <v>45170</v>
      </c>
      <c r="Q1932" t="s">
        <v>56</v>
      </c>
      <c r="R1932" s="35">
        <v>42988</v>
      </c>
      <c r="T1932" t="s">
        <v>63</v>
      </c>
      <c r="U1932">
        <v>1165</v>
      </c>
      <c r="X1932">
        <v>11</v>
      </c>
      <c r="Y1932" t="s">
        <v>175</v>
      </c>
      <c r="AA1932" t="s">
        <v>305</v>
      </c>
      <c r="AC1932" t="s">
        <v>59</v>
      </c>
      <c r="AL1932">
        <v>0</v>
      </c>
      <c r="AM1932">
        <v>0</v>
      </c>
    </row>
    <row r="1933" spans="1:39" x14ac:dyDescent="0.3">
      <c r="A1933">
        <v>1272409</v>
      </c>
      <c r="B1933" t="s">
        <v>2552</v>
      </c>
      <c r="C1933" t="s">
        <v>428</v>
      </c>
      <c r="D1933">
        <v>4530972</v>
      </c>
      <c r="E1933" t="s">
        <v>70</v>
      </c>
      <c r="F1933" t="s">
        <v>70</v>
      </c>
      <c r="H1933" s="35">
        <v>40938</v>
      </c>
      <c r="I1933" t="s">
        <v>143</v>
      </c>
      <c r="J1933">
        <v>-12</v>
      </c>
      <c r="K1933" t="s">
        <v>11</v>
      </c>
      <c r="M1933" t="s">
        <v>54</v>
      </c>
      <c r="N1933">
        <v>4450295</v>
      </c>
      <c r="O1933" t="s">
        <v>514</v>
      </c>
      <c r="P1933" s="35">
        <v>45170</v>
      </c>
      <c r="Q1933" t="s">
        <v>56</v>
      </c>
      <c r="R1933" s="35">
        <v>43727</v>
      </c>
      <c r="T1933" t="s">
        <v>63</v>
      </c>
      <c r="U1933">
        <v>508</v>
      </c>
      <c r="X1933">
        <v>5</v>
      </c>
      <c r="Y1933" t="s">
        <v>58</v>
      </c>
      <c r="AC1933" t="s">
        <v>59</v>
      </c>
      <c r="AL1933">
        <v>0</v>
      </c>
      <c r="AM1933">
        <v>0</v>
      </c>
    </row>
    <row r="1934" spans="1:39" x14ac:dyDescent="0.3">
      <c r="A1934">
        <v>1545126</v>
      </c>
      <c r="B1934" t="s">
        <v>2552</v>
      </c>
      <c r="C1934" t="s">
        <v>729</v>
      </c>
      <c r="D1934">
        <v>1811386</v>
      </c>
      <c r="E1934" t="s">
        <v>53</v>
      </c>
      <c r="H1934" s="35">
        <v>40543</v>
      </c>
      <c r="I1934" t="s">
        <v>110</v>
      </c>
      <c r="J1934">
        <v>-14</v>
      </c>
      <c r="K1934" t="s">
        <v>11</v>
      </c>
      <c r="M1934" t="s">
        <v>71</v>
      </c>
      <c r="N1934">
        <v>4180738</v>
      </c>
      <c r="O1934" t="s">
        <v>166</v>
      </c>
      <c r="P1934" s="35">
        <v>45240</v>
      </c>
      <c r="Q1934" t="s">
        <v>56</v>
      </c>
      <c r="R1934" s="35">
        <v>45240</v>
      </c>
      <c r="T1934" t="s">
        <v>63</v>
      </c>
      <c r="U1934">
        <v>500</v>
      </c>
      <c r="X1934">
        <v>5</v>
      </c>
      <c r="Y1934" t="s">
        <v>58</v>
      </c>
      <c r="AC1934" t="s">
        <v>59</v>
      </c>
      <c r="AL1934">
        <v>0</v>
      </c>
      <c r="AM1934">
        <v>0</v>
      </c>
    </row>
    <row r="1935" spans="1:39" x14ac:dyDescent="0.3">
      <c r="A1935">
        <v>1523652</v>
      </c>
      <c r="B1935" t="s">
        <v>2552</v>
      </c>
      <c r="C1935" t="s">
        <v>2553</v>
      </c>
      <c r="D1935">
        <v>3611557</v>
      </c>
      <c r="E1935" t="s">
        <v>76</v>
      </c>
      <c r="H1935" s="35">
        <v>42878</v>
      </c>
      <c r="I1935" t="s">
        <v>53</v>
      </c>
      <c r="J1935">
        <v>-9</v>
      </c>
      <c r="K1935" t="s">
        <v>6</v>
      </c>
      <c r="M1935" t="s">
        <v>77</v>
      </c>
      <c r="N1935">
        <v>4360002</v>
      </c>
      <c r="O1935" t="s">
        <v>78</v>
      </c>
      <c r="P1935" s="35">
        <v>45197</v>
      </c>
      <c r="Q1935" t="s">
        <v>56</v>
      </c>
      <c r="R1935" s="35">
        <v>45197</v>
      </c>
      <c r="T1935" t="s">
        <v>63</v>
      </c>
      <c r="U1935">
        <v>500</v>
      </c>
      <c r="X1935">
        <v>5</v>
      </c>
      <c r="Y1935" t="s">
        <v>58</v>
      </c>
      <c r="AC1935" t="s">
        <v>59</v>
      </c>
      <c r="AL1935">
        <v>0</v>
      </c>
      <c r="AM1935">
        <v>0</v>
      </c>
    </row>
    <row r="1936" spans="1:39" x14ac:dyDescent="0.3">
      <c r="A1936">
        <v>1166484</v>
      </c>
      <c r="B1936" t="s">
        <v>2552</v>
      </c>
      <c r="C1936" t="s">
        <v>883</v>
      </c>
      <c r="D1936">
        <v>4529052</v>
      </c>
      <c r="E1936" t="s">
        <v>70</v>
      </c>
      <c r="F1936" t="s">
        <v>70</v>
      </c>
      <c r="H1936" s="35">
        <v>39978</v>
      </c>
      <c r="I1936" t="s">
        <v>102</v>
      </c>
      <c r="J1936">
        <v>-15</v>
      </c>
      <c r="K1936" t="s">
        <v>11</v>
      </c>
      <c r="M1936" t="s">
        <v>54</v>
      </c>
      <c r="N1936">
        <v>4450295</v>
      </c>
      <c r="O1936" t="s">
        <v>514</v>
      </c>
      <c r="P1936" s="35">
        <v>45170</v>
      </c>
      <c r="Q1936" t="s">
        <v>56</v>
      </c>
      <c r="R1936" s="35">
        <v>42988</v>
      </c>
      <c r="T1936" t="s">
        <v>63</v>
      </c>
      <c r="U1936">
        <v>947</v>
      </c>
      <c r="X1936">
        <v>9</v>
      </c>
      <c r="Y1936" t="s">
        <v>175</v>
      </c>
      <c r="AA1936" t="s">
        <v>305</v>
      </c>
      <c r="AC1936" t="s">
        <v>59</v>
      </c>
      <c r="AL1936">
        <v>0</v>
      </c>
      <c r="AM1936">
        <v>0</v>
      </c>
    </row>
    <row r="1937" spans="1:39" x14ac:dyDescent="0.3">
      <c r="A1937">
        <v>1340492</v>
      </c>
      <c r="B1937" t="s">
        <v>2554</v>
      </c>
      <c r="C1937" t="s">
        <v>2555</v>
      </c>
      <c r="D1937">
        <v>3732807</v>
      </c>
      <c r="E1937" t="s">
        <v>70</v>
      </c>
      <c r="F1937" t="s">
        <v>70</v>
      </c>
      <c r="H1937" s="35">
        <v>41753</v>
      </c>
      <c r="I1937" t="s">
        <v>85</v>
      </c>
      <c r="J1937">
        <v>-10</v>
      </c>
      <c r="K1937" t="s">
        <v>11</v>
      </c>
      <c r="M1937" t="s">
        <v>67</v>
      </c>
      <c r="N1937">
        <v>4370002</v>
      </c>
      <c r="O1937" t="s">
        <v>68</v>
      </c>
      <c r="P1937" s="35">
        <v>45113</v>
      </c>
      <c r="Q1937" t="s">
        <v>56</v>
      </c>
      <c r="R1937" s="35">
        <v>44453</v>
      </c>
      <c r="T1937" t="s">
        <v>63</v>
      </c>
      <c r="U1937">
        <v>735</v>
      </c>
      <c r="X1937">
        <v>7</v>
      </c>
      <c r="Y1937" t="s">
        <v>58</v>
      </c>
      <c r="AC1937" t="s">
        <v>59</v>
      </c>
      <c r="AL1937">
        <v>0</v>
      </c>
      <c r="AM1937">
        <v>0</v>
      </c>
    </row>
    <row r="1938" spans="1:39" x14ac:dyDescent="0.3">
      <c r="A1938">
        <v>1556090</v>
      </c>
      <c r="B1938" t="s">
        <v>2557</v>
      </c>
      <c r="C1938" t="s">
        <v>391</v>
      </c>
      <c r="D1938">
        <v>3736748</v>
      </c>
      <c r="E1938" t="s">
        <v>53</v>
      </c>
      <c r="H1938" s="35">
        <v>42696</v>
      </c>
      <c r="I1938" t="s">
        <v>53</v>
      </c>
      <c r="J1938">
        <v>-9</v>
      </c>
      <c r="K1938" t="s">
        <v>11</v>
      </c>
      <c r="M1938" t="s">
        <v>67</v>
      </c>
      <c r="N1938">
        <v>4370349</v>
      </c>
      <c r="O1938" t="s">
        <v>220</v>
      </c>
      <c r="P1938" s="35">
        <v>45282</v>
      </c>
      <c r="Q1938" t="s">
        <v>56</v>
      </c>
      <c r="R1938" s="35">
        <v>45282</v>
      </c>
      <c r="S1938" s="35">
        <v>45232</v>
      </c>
      <c r="T1938" t="s">
        <v>57</v>
      </c>
      <c r="U1938">
        <v>500</v>
      </c>
      <c r="X1938">
        <v>5</v>
      </c>
      <c r="Y1938" t="s">
        <v>58</v>
      </c>
      <c r="AC1938" t="s">
        <v>59</v>
      </c>
      <c r="AL1938">
        <v>0</v>
      </c>
      <c r="AM1938">
        <v>0</v>
      </c>
    </row>
    <row r="1939" spans="1:39" x14ac:dyDescent="0.3">
      <c r="A1939">
        <v>1553070</v>
      </c>
      <c r="B1939" t="s">
        <v>2557</v>
      </c>
      <c r="C1939" t="s">
        <v>2558</v>
      </c>
      <c r="D1939">
        <v>3736693</v>
      </c>
      <c r="E1939" t="s">
        <v>53</v>
      </c>
      <c r="H1939" s="35">
        <v>41424</v>
      </c>
      <c r="I1939" t="s">
        <v>66</v>
      </c>
      <c r="J1939">
        <v>-11</v>
      </c>
      <c r="K1939" t="s">
        <v>6</v>
      </c>
      <c r="M1939" t="s">
        <v>67</v>
      </c>
      <c r="N1939">
        <v>4370349</v>
      </c>
      <c r="O1939" t="s">
        <v>220</v>
      </c>
      <c r="P1939" s="35">
        <v>45265</v>
      </c>
      <c r="Q1939" t="s">
        <v>56</v>
      </c>
      <c r="R1939" s="35">
        <v>45265</v>
      </c>
      <c r="S1939" s="35">
        <v>45232</v>
      </c>
      <c r="T1939" t="s">
        <v>57</v>
      </c>
      <c r="U1939">
        <v>500</v>
      </c>
      <c r="X1939">
        <v>5</v>
      </c>
      <c r="Y1939" t="s">
        <v>58</v>
      </c>
      <c r="AC1939" t="s">
        <v>59</v>
      </c>
      <c r="AL1939">
        <v>0</v>
      </c>
      <c r="AM1939">
        <v>0</v>
      </c>
    </row>
    <row r="1940" spans="1:39" x14ac:dyDescent="0.3">
      <c r="A1940">
        <v>1424931</v>
      </c>
      <c r="B1940" t="s">
        <v>2559</v>
      </c>
      <c r="C1940" t="s">
        <v>2560</v>
      </c>
      <c r="D1940">
        <v>3734016</v>
      </c>
      <c r="E1940" t="s">
        <v>70</v>
      </c>
      <c r="F1940" t="s">
        <v>70</v>
      </c>
      <c r="H1940" s="35">
        <v>40912</v>
      </c>
      <c r="I1940" t="s">
        <v>143</v>
      </c>
      <c r="J1940">
        <v>-12</v>
      </c>
      <c r="K1940" t="s">
        <v>11</v>
      </c>
      <c r="M1940" t="s">
        <v>67</v>
      </c>
      <c r="N1940">
        <v>4370001</v>
      </c>
      <c r="O1940" t="s">
        <v>461</v>
      </c>
      <c r="P1940" s="35">
        <v>45197</v>
      </c>
      <c r="Q1940" t="s">
        <v>56</v>
      </c>
      <c r="R1940" s="35">
        <v>44819</v>
      </c>
      <c r="T1940" t="s">
        <v>63</v>
      </c>
      <c r="U1940">
        <v>500</v>
      </c>
      <c r="X1940">
        <v>5</v>
      </c>
      <c r="Y1940" t="s">
        <v>58</v>
      </c>
      <c r="AC1940" t="s">
        <v>59</v>
      </c>
      <c r="AL1940">
        <v>0</v>
      </c>
      <c r="AM1940">
        <v>0</v>
      </c>
    </row>
    <row r="1941" spans="1:39" x14ac:dyDescent="0.3">
      <c r="A1941">
        <v>1528884</v>
      </c>
      <c r="B1941" t="s">
        <v>2561</v>
      </c>
      <c r="C1941" t="s">
        <v>888</v>
      </c>
      <c r="D1941">
        <v>4115976</v>
      </c>
      <c r="E1941" t="s">
        <v>53</v>
      </c>
      <c r="H1941" s="35">
        <v>40488</v>
      </c>
      <c r="I1941" t="s">
        <v>110</v>
      </c>
      <c r="J1941">
        <v>-14</v>
      </c>
      <c r="K1941" t="s">
        <v>6</v>
      </c>
      <c r="M1941" t="s">
        <v>181</v>
      </c>
      <c r="N1941">
        <v>4410016</v>
      </c>
      <c r="O1941" t="s">
        <v>793</v>
      </c>
      <c r="P1941" s="35">
        <v>45202</v>
      </c>
      <c r="Q1941" t="s">
        <v>56</v>
      </c>
      <c r="R1941" s="35">
        <v>45202</v>
      </c>
      <c r="T1941" t="s">
        <v>63</v>
      </c>
      <c r="U1941">
        <v>500</v>
      </c>
      <c r="X1941">
        <v>5</v>
      </c>
      <c r="Y1941" t="s">
        <v>58</v>
      </c>
      <c r="AC1941" t="s">
        <v>59</v>
      </c>
      <c r="AL1941">
        <v>0</v>
      </c>
      <c r="AM1941">
        <v>0</v>
      </c>
    </row>
    <row r="1942" spans="1:39" x14ac:dyDescent="0.3">
      <c r="A1942">
        <v>1442890</v>
      </c>
      <c r="B1942" t="s">
        <v>2562</v>
      </c>
      <c r="C1942" t="s">
        <v>285</v>
      </c>
      <c r="D1942">
        <v>4115544</v>
      </c>
      <c r="E1942" t="s">
        <v>53</v>
      </c>
      <c r="F1942" t="s">
        <v>53</v>
      </c>
      <c r="H1942" s="35">
        <v>40538</v>
      </c>
      <c r="I1942" t="s">
        <v>110</v>
      </c>
      <c r="J1942">
        <v>-14</v>
      </c>
      <c r="K1942" t="s">
        <v>6</v>
      </c>
      <c r="M1942" t="s">
        <v>181</v>
      </c>
      <c r="N1942">
        <v>4410697</v>
      </c>
      <c r="O1942" t="s">
        <v>423</v>
      </c>
      <c r="P1942" s="35">
        <v>45189</v>
      </c>
      <c r="Q1942" t="s">
        <v>56</v>
      </c>
      <c r="R1942" s="35">
        <v>44839</v>
      </c>
      <c r="T1942" t="s">
        <v>63</v>
      </c>
      <c r="U1942">
        <v>500</v>
      </c>
      <c r="X1942">
        <v>5</v>
      </c>
      <c r="Y1942" t="s">
        <v>58</v>
      </c>
      <c r="AC1942" t="s">
        <v>59</v>
      </c>
      <c r="AL1942">
        <v>0</v>
      </c>
      <c r="AM1942">
        <v>0</v>
      </c>
    </row>
    <row r="1943" spans="1:39" x14ac:dyDescent="0.3">
      <c r="A1943">
        <v>1523655</v>
      </c>
      <c r="B1943" t="s">
        <v>2562</v>
      </c>
      <c r="C1943" t="s">
        <v>739</v>
      </c>
      <c r="D1943">
        <v>3611558</v>
      </c>
      <c r="E1943" t="s">
        <v>76</v>
      </c>
      <c r="H1943" s="35">
        <v>42878</v>
      </c>
      <c r="I1943" t="s">
        <v>53</v>
      </c>
      <c r="J1943">
        <v>-9</v>
      </c>
      <c r="K1943" t="s">
        <v>11</v>
      </c>
      <c r="M1943" t="s">
        <v>77</v>
      </c>
      <c r="N1943">
        <v>4360002</v>
      </c>
      <c r="O1943" t="s">
        <v>78</v>
      </c>
      <c r="P1943" s="35">
        <v>45197</v>
      </c>
      <c r="Q1943" t="s">
        <v>56</v>
      </c>
      <c r="R1943" s="35">
        <v>45197</v>
      </c>
      <c r="T1943" t="s">
        <v>63</v>
      </c>
      <c r="U1943">
        <v>500</v>
      </c>
      <c r="X1943">
        <v>5</v>
      </c>
      <c r="Y1943" t="s">
        <v>58</v>
      </c>
      <c r="AC1943" t="s">
        <v>59</v>
      </c>
      <c r="AL1943">
        <v>0</v>
      </c>
      <c r="AM1943">
        <v>0</v>
      </c>
    </row>
    <row r="1944" spans="1:39" x14ac:dyDescent="0.3">
      <c r="A1944">
        <v>1387288</v>
      </c>
      <c r="B1944" t="s">
        <v>2562</v>
      </c>
      <c r="C1944" t="s">
        <v>1501</v>
      </c>
      <c r="D1944">
        <v>4115303</v>
      </c>
      <c r="E1944" t="s">
        <v>53</v>
      </c>
      <c r="F1944" t="s">
        <v>53</v>
      </c>
      <c r="H1944" s="35">
        <v>42794</v>
      </c>
      <c r="I1944" t="s">
        <v>53</v>
      </c>
      <c r="J1944">
        <v>-9</v>
      </c>
      <c r="K1944" t="s">
        <v>6</v>
      </c>
      <c r="M1944" t="s">
        <v>181</v>
      </c>
      <c r="N1944">
        <v>4410697</v>
      </c>
      <c r="O1944" t="s">
        <v>423</v>
      </c>
      <c r="P1944" s="35">
        <v>45189</v>
      </c>
      <c r="Q1944" t="s">
        <v>56</v>
      </c>
      <c r="R1944" s="35">
        <v>44573</v>
      </c>
      <c r="T1944" t="s">
        <v>63</v>
      </c>
      <c r="U1944">
        <v>500</v>
      </c>
      <c r="X1944">
        <v>5</v>
      </c>
      <c r="Y1944" t="s">
        <v>58</v>
      </c>
      <c r="AC1944" t="s">
        <v>59</v>
      </c>
      <c r="AL1944">
        <v>0</v>
      </c>
      <c r="AM1944">
        <v>0</v>
      </c>
    </row>
    <row r="1945" spans="1:39" x14ac:dyDescent="0.3">
      <c r="A1945">
        <v>1526844</v>
      </c>
      <c r="B1945" t="s">
        <v>2562</v>
      </c>
      <c r="C1945" t="s">
        <v>2563</v>
      </c>
      <c r="D1945">
        <v>3736276</v>
      </c>
      <c r="E1945" t="s">
        <v>76</v>
      </c>
      <c r="H1945" s="35">
        <v>43825</v>
      </c>
      <c r="I1945" t="s">
        <v>53</v>
      </c>
      <c r="J1945">
        <v>-9</v>
      </c>
      <c r="K1945" t="s">
        <v>11</v>
      </c>
      <c r="M1945" t="s">
        <v>67</v>
      </c>
      <c r="N1945">
        <v>4370002</v>
      </c>
      <c r="O1945" t="s">
        <v>68</v>
      </c>
      <c r="P1945" s="35">
        <v>45199</v>
      </c>
      <c r="Q1945" t="s">
        <v>56</v>
      </c>
      <c r="R1945" s="35">
        <v>45199</v>
      </c>
      <c r="T1945" t="s">
        <v>63</v>
      </c>
      <c r="U1945">
        <v>500</v>
      </c>
      <c r="X1945">
        <v>5</v>
      </c>
      <c r="Y1945" t="s">
        <v>58</v>
      </c>
      <c r="AC1945" t="s">
        <v>59</v>
      </c>
      <c r="AL1945">
        <v>0</v>
      </c>
      <c r="AM1945">
        <v>0</v>
      </c>
    </row>
    <row r="1946" spans="1:39" x14ac:dyDescent="0.3">
      <c r="A1946">
        <v>1464389</v>
      </c>
      <c r="B1946" t="s">
        <v>2562</v>
      </c>
      <c r="C1946" t="s">
        <v>532</v>
      </c>
      <c r="D1946">
        <v>4536151</v>
      </c>
      <c r="E1946" t="s">
        <v>53</v>
      </c>
      <c r="F1946" t="s">
        <v>53</v>
      </c>
      <c r="H1946" s="35">
        <v>41086</v>
      </c>
      <c r="I1946" t="s">
        <v>143</v>
      </c>
      <c r="J1946">
        <v>-12</v>
      </c>
      <c r="K1946" t="s">
        <v>11</v>
      </c>
      <c r="M1946" t="s">
        <v>54</v>
      </c>
      <c r="N1946">
        <v>4450410</v>
      </c>
      <c r="O1946" t="s">
        <v>81</v>
      </c>
      <c r="P1946" s="35">
        <v>45260</v>
      </c>
      <c r="Q1946" t="s">
        <v>56</v>
      </c>
      <c r="R1946" s="35">
        <v>44902</v>
      </c>
      <c r="T1946" t="s">
        <v>82</v>
      </c>
      <c r="U1946">
        <v>500</v>
      </c>
      <c r="X1946">
        <v>5</v>
      </c>
      <c r="Y1946" t="s">
        <v>58</v>
      </c>
      <c r="AC1946" t="s">
        <v>59</v>
      </c>
      <c r="AL1946">
        <v>0</v>
      </c>
      <c r="AM1946">
        <v>0</v>
      </c>
    </row>
    <row r="1947" spans="1:39" x14ac:dyDescent="0.3">
      <c r="A1947">
        <v>1464390</v>
      </c>
      <c r="B1947" t="s">
        <v>2562</v>
      </c>
      <c r="C1947" t="s">
        <v>2564</v>
      </c>
      <c r="D1947">
        <v>4536152</v>
      </c>
      <c r="E1947" t="s">
        <v>53</v>
      </c>
      <c r="F1947" t="s">
        <v>53</v>
      </c>
      <c r="H1947" s="35">
        <v>40394</v>
      </c>
      <c r="I1947" t="s">
        <v>110</v>
      </c>
      <c r="J1947">
        <v>-14</v>
      </c>
      <c r="K1947" t="s">
        <v>11</v>
      </c>
      <c r="M1947" t="s">
        <v>54</v>
      </c>
      <c r="N1947">
        <v>4450410</v>
      </c>
      <c r="O1947" t="s">
        <v>81</v>
      </c>
      <c r="P1947" s="35">
        <v>45260</v>
      </c>
      <c r="Q1947" t="s">
        <v>56</v>
      </c>
      <c r="R1947" s="35">
        <v>44902</v>
      </c>
      <c r="T1947" t="s">
        <v>82</v>
      </c>
      <c r="U1947">
        <v>500</v>
      </c>
      <c r="X1947">
        <v>5</v>
      </c>
      <c r="Y1947" t="s">
        <v>58</v>
      </c>
      <c r="AC1947" t="s">
        <v>59</v>
      </c>
      <c r="AL1947">
        <v>0</v>
      </c>
      <c r="AM1947">
        <v>0</v>
      </c>
    </row>
    <row r="1948" spans="1:39" x14ac:dyDescent="0.3">
      <c r="A1948">
        <v>1423290</v>
      </c>
      <c r="B1948" t="s">
        <v>2562</v>
      </c>
      <c r="C1948" t="s">
        <v>729</v>
      </c>
      <c r="D1948">
        <v>2816362</v>
      </c>
      <c r="E1948" t="s">
        <v>70</v>
      </c>
      <c r="F1948" t="s">
        <v>70</v>
      </c>
      <c r="H1948" s="35">
        <v>41173</v>
      </c>
      <c r="I1948" t="s">
        <v>143</v>
      </c>
      <c r="J1948">
        <v>-12</v>
      </c>
      <c r="K1948" t="s">
        <v>11</v>
      </c>
      <c r="M1948" t="s">
        <v>69</v>
      </c>
      <c r="N1948">
        <v>4280121</v>
      </c>
      <c r="O1948" t="s">
        <v>286</v>
      </c>
      <c r="P1948" s="35">
        <v>45237</v>
      </c>
      <c r="Q1948" t="s">
        <v>56</v>
      </c>
      <c r="R1948" s="35">
        <v>44817</v>
      </c>
      <c r="T1948" t="s">
        <v>63</v>
      </c>
      <c r="U1948">
        <v>500</v>
      </c>
      <c r="X1948">
        <v>5</v>
      </c>
      <c r="Y1948" t="s">
        <v>58</v>
      </c>
      <c r="AB1948" s="35">
        <v>45190</v>
      </c>
      <c r="AC1948" t="s">
        <v>59</v>
      </c>
      <c r="AL1948">
        <v>1</v>
      </c>
      <c r="AM1948">
        <v>0</v>
      </c>
    </row>
    <row r="1949" spans="1:39" x14ac:dyDescent="0.3">
      <c r="A1949">
        <v>1472564</v>
      </c>
      <c r="B1949" t="s">
        <v>2565</v>
      </c>
      <c r="C1949" t="s">
        <v>909</v>
      </c>
      <c r="D1949">
        <v>4115802</v>
      </c>
      <c r="E1949" t="s">
        <v>70</v>
      </c>
      <c r="F1949" t="s">
        <v>53</v>
      </c>
      <c r="H1949" s="35">
        <v>42361</v>
      </c>
      <c r="I1949" t="s">
        <v>53</v>
      </c>
      <c r="J1949">
        <v>-9</v>
      </c>
      <c r="K1949" t="s">
        <v>11</v>
      </c>
      <c r="M1949" t="s">
        <v>181</v>
      </c>
      <c r="N1949">
        <v>4410543</v>
      </c>
      <c r="O1949" t="s">
        <v>591</v>
      </c>
      <c r="P1949" s="35">
        <v>45196</v>
      </c>
      <c r="Q1949" t="s">
        <v>56</v>
      </c>
      <c r="R1949" s="35">
        <v>44959</v>
      </c>
      <c r="T1949" t="s">
        <v>63</v>
      </c>
      <c r="U1949">
        <v>515</v>
      </c>
      <c r="X1949">
        <v>5</v>
      </c>
      <c r="Y1949" t="s">
        <v>58</v>
      </c>
      <c r="AC1949" t="s">
        <v>59</v>
      </c>
      <c r="AL1949">
        <v>0</v>
      </c>
      <c r="AM1949">
        <v>0</v>
      </c>
    </row>
    <row r="1950" spans="1:39" x14ac:dyDescent="0.3">
      <c r="A1950">
        <v>1273387</v>
      </c>
      <c r="B1950" t="s">
        <v>2566</v>
      </c>
      <c r="C1950" t="s">
        <v>2567</v>
      </c>
      <c r="D1950">
        <v>4114165</v>
      </c>
      <c r="E1950" t="s">
        <v>70</v>
      </c>
      <c r="F1950" t="s">
        <v>70</v>
      </c>
      <c r="H1950" s="35">
        <v>39653</v>
      </c>
      <c r="I1950" t="s">
        <v>98</v>
      </c>
      <c r="J1950">
        <v>-16</v>
      </c>
      <c r="K1950" t="s">
        <v>11</v>
      </c>
      <c r="M1950" t="s">
        <v>181</v>
      </c>
      <c r="N1950">
        <v>4410083</v>
      </c>
      <c r="O1950" t="s">
        <v>541</v>
      </c>
      <c r="P1950" s="35">
        <v>45116</v>
      </c>
      <c r="Q1950" t="s">
        <v>56</v>
      </c>
      <c r="R1950" s="35">
        <v>43729</v>
      </c>
      <c r="T1950" t="s">
        <v>63</v>
      </c>
      <c r="U1950">
        <v>1304</v>
      </c>
      <c r="X1950">
        <v>13</v>
      </c>
      <c r="Y1950" t="s">
        <v>58</v>
      </c>
      <c r="AC1950" t="s">
        <v>59</v>
      </c>
      <c r="AL1950">
        <v>0</v>
      </c>
      <c r="AM1950">
        <v>1</v>
      </c>
    </row>
    <row r="1951" spans="1:39" x14ac:dyDescent="0.3">
      <c r="A1951">
        <v>1527672</v>
      </c>
      <c r="B1951" t="s">
        <v>2568</v>
      </c>
      <c r="C1951" t="s">
        <v>2569</v>
      </c>
      <c r="D1951">
        <v>1811310</v>
      </c>
      <c r="E1951" t="s">
        <v>70</v>
      </c>
      <c r="H1951" s="35">
        <v>41068</v>
      </c>
      <c r="I1951" t="s">
        <v>143</v>
      </c>
      <c r="J1951">
        <v>-12</v>
      </c>
      <c r="K1951" t="s">
        <v>11</v>
      </c>
      <c r="M1951" t="s">
        <v>71</v>
      </c>
      <c r="N1951">
        <v>4180157</v>
      </c>
      <c r="O1951" t="s">
        <v>371</v>
      </c>
      <c r="P1951" s="35">
        <v>45201</v>
      </c>
      <c r="Q1951" t="s">
        <v>56</v>
      </c>
      <c r="R1951" s="35">
        <v>45201</v>
      </c>
      <c r="T1951" t="s">
        <v>63</v>
      </c>
      <c r="U1951">
        <v>500</v>
      </c>
      <c r="X1951">
        <v>5</v>
      </c>
      <c r="Y1951" t="s">
        <v>58</v>
      </c>
      <c r="AC1951" t="s">
        <v>59</v>
      </c>
      <c r="AL1951">
        <v>0</v>
      </c>
      <c r="AM1951">
        <v>0</v>
      </c>
    </row>
    <row r="1952" spans="1:39" x14ac:dyDescent="0.3">
      <c r="A1952">
        <v>1527675</v>
      </c>
      <c r="B1952" t="s">
        <v>2568</v>
      </c>
      <c r="C1952" t="s">
        <v>1112</v>
      </c>
      <c r="D1952">
        <v>1811311</v>
      </c>
      <c r="E1952" t="s">
        <v>70</v>
      </c>
      <c r="H1952" s="35">
        <v>40381</v>
      </c>
      <c r="I1952" t="s">
        <v>110</v>
      </c>
      <c r="J1952">
        <v>-14</v>
      </c>
      <c r="K1952" t="s">
        <v>11</v>
      </c>
      <c r="M1952" t="s">
        <v>71</v>
      </c>
      <c r="N1952">
        <v>4180157</v>
      </c>
      <c r="O1952" t="s">
        <v>371</v>
      </c>
      <c r="P1952" s="35">
        <v>45201</v>
      </c>
      <c r="Q1952" t="s">
        <v>56</v>
      </c>
      <c r="R1952" s="35">
        <v>45201</v>
      </c>
      <c r="T1952" t="s">
        <v>63</v>
      </c>
      <c r="U1952">
        <v>554</v>
      </c>
      <c r="X1952">
        <v>5</v>
      </c>
      <c r="Y1952" t="s">
        <v>58</v>
      </c>
      <c r="AC1952" t="s">
        <v>59</v>
      </c>
      <c r="AL1952">
        <v>0</v>
      </c>
      <c r="AM1952">
        <v>0</v>
      </c>
    </row>
    <row r="1953" spans="1:39" x14ac:dyDescent="0.3">
      <c r="A1953">
        <v>1471987</v>
      </c>
      <c r="B1953" t="s">
        <v>2570</v>
      </c>
      <c r="C1953" t="s">
        <v>914</v>
      </c>
      <c r="D1953">
        <v>3734876</v>
      </c>
      <c r="E1953" t="s">
        <v>70</v>
      </c>
      <c r="H1953" s="35">
        <v>41529</v>
      </c>
      <c r="I1953" t="s">
        <v>66</v>
      </c>
      <c r="J1953">
        <v>-11</v>
      </c>
      <c r="K1953" t="s">
        <v>11</v>
      </c>
      <c r="M1953" t="s">
        <v>67</v>
      </c>
      <c r="N1953">
        <v>4370533</v>
      </c>
      <c r="O1953" t="s">
        <v>119</v>
      </c>
      <c r="P1953" s="35">
        <v>45331</v>
      </c>
      <c r="Q1953" t="s">
        <v>56</v>
      </c>
      <c r="R1953" s="35">
        <v>44956</v>
      </c>
      <c r="T1953" t="s">
        <v>63</v>
      </c>
      <c r="U1953">
        <v>500</v>
      </c>
      <c r="X1953">
        <v>5</v>
      </c>
      <c r="Y1953" t="s">
        <v>58</v>
      </c>
      <c r="AC1953" t="s">
        <v>59</v>
      </c>
      <c r="AL1953">
        <v>0</v>
      </c>
      <c r="AM1953">
        <v>0</v>
      </c>
    </row>
    <row r="1954" spans="1:39" x14ac:dyDescent="0.3">
      <c r="A1954">
        <v>1510374</v>
      </c>
      <c r="B1954" t="s">
        <v>2571</v>
      </c>
      <c r="C1954" t="s">
        <v>1725</v>
      </c>
      <c r="D1954">
        <v>3735993</v>
      </c>
      <c r="E1954" t="s">
        <v>53</v>
      </c>
      <c r="H1954" s="35">
        <v>40569</v>
      </c>
      <c r="I1954" t="s">
        <v>90</v>
      </c>
      <c r="J1954">
        <v>-13</v>
      </c>
      <c r="K1954" t="s">
        <v>11</v>
      </c>
      <c r="M1954" t="s">
        <v>67</v>
      </c>
      <c r="N1954">
        <v>4370002</v>
      </c>
      <c r="O1954" t="s">
        <v>68</v>
      </c>
      <c r="P1954" s="35">
        <v>45181</v>
      </c>
      <c r="Q1954" t="s">
        <v>56</v>
      </c>
      <c r="R1954" s="35">
        <v>45181</v>
      </c>
      <c r="T1954" t="s">
        <v>63</v>
      </c>
      <c r="U1954">
        <v>500</v>
      </c>
      <c r="X1954">
        <v>5</v>
      </c>
      <c r="Y1954" t="s">
        <v>58</v>
      </c>
      <c r="AC1954" t="s">
        <v>59</v>
      </c>
      <c r="AL1954">
        <v>0</v>
      </c>
      <c r="AM1954">
        <v>0</v>
      </c>
    </row>
    <row r="1955" spans="1:39" x14ac:dyDescent="0.3">
      <c r="A1955">
        <v>855369</v>
      </c>
      <c r="B1955" t="s">
        <v>2572</v>
      </c>
      <c r="C1955" t="s">
        <v>415</v>
      </c>
      <c r="D1955">
        <v>4522953</v>
      </c>
      <c r="E1955" t="s">
        <v>70</v>
      </c>
      <c r="F1955" t="s">
        <v>70</v>
      </c>
      <c r="H1955" s="35">
        <v>38726</v>
      </c>
      <c r="I1955" t="s">
        <v>94</v>
      </c>
      <c r="J1955">
        <v>-18</v>
      </c>
      <c r="K1955" t="s">
        <v>6</v>
      </c>
      <c r="M1955" t="s">
        <v>54</v>
      </c>
      <c r="N1955">
        <v>4450036</v>
      </c>
      <c r="O1955" t="s">
        <v>589</v>
      </c>
      <c r="P1955" s="35">
        <v>45212</v>
      </c>
      <c r="Q1955" t="s">
        <v>56</v>
      </c>
      <c r="R1955" s="35">
        <v>40844</v>
      </c>
      <c r="T1955" t="s">
        <v>63</v>
      </c>
      <c r="U1955">
        <v>598</v>
      </c>
      <c r="X1955">
        <v>5</v>
      </c>
      <c r="Y1955" t="s">
        <v>58</v>
      </c>
      <c r="AC1955" t="s">
        <v>59</v>
      </c>
      <c r="AL1955">
        <v>0</v>
      </c>
      <c r="AM1955">
        <v>0</v>
      </c>
    </row>
    <row r="1956" spans="1:39" x14ac:dyDescent="0.3">
      <c r="A1956">
        <v>1337594</v>
      </c>
      <c r="B1956" t="s">
        <v>2572</v>
      </c>
      <c r="C1956" t="s">
        <v>617</v>
      </c>
      <c r="D1956">
        <v>4532309</v>
      </c>
      <c r="E1956" t="s">
        <v>70</v>
      </c>
      <c r="F1956" t="s">
        <v>70</v>
      </c>
      <c r="H1956" s="35">
        <v>39404</v>
      </c>
      <c r="I1956" t="s">
        <v>125</v>
      </c>
      <c r="J1956">
        <v>-17</v>
      </c>
      <c r="K1956" t="s">
        <v>11</v>
      </c>
      <c r="M1956" t="s">
        <v>54</v>
      </c>
      <c r="N1956">
        <v>4450410</v>
      </c>
      <c r="O1956" t="s">
        <v>81</v>
      </c>
      <c r="P1956" s="35">
        <v>45176</v>
      </c>
      <c r="Q1956" t="s">
        <v>56</v>
      </c>
      <c r="R1956" s="35">
        <v>44446</v>
      </c>
      <c r="T1956" t="s">
        <v>63</v>
      </c>
      <c r="U1956">
        <v>927</v>
      </c>
      <c r="X1956">
        <v>9</v>
      </c>
      <c r="Y1956" t="s">
        <v>58</v>
      </c>
      <c r="AC1956" t="s">
        <v>59</v>
      </c>
      <c r="AL1956">
        <v>0</v>
      </c>
      <c r="AM1956">
        <v>0</v>
      </c>
    </row>
    <row r="1957" spans="1:39" x14ac:dyDescent="0.3">
      <c r="A1957">
        <v>1511221</v>
      </c>
      <c r="B1957" t="s">
        <v>2572</v>
      </c>
      <c r="C1957" t="s">
        <v>1119</v>
      </c>
      <c r="D1957">
        <v>4538061</v>
      </c>
      <c r="E1957" t="s">
        <v>70</v>
      </c>
      <c r="H1957" s="35">
        <v>40490</v>
      </c>
      <c r="I1957" t="s">
        <v>110</v>
      </c>
      <c r="J1957">
        <v>-14</v>
      </c>
      <c r="K1957" t="s">
        <v>11</v>
      </c>
      <c r="M1957" t="s">
        <v>54</v>
      </c>
      <c r="N1957">
        <v>4450759</v>
      </c>
      <c r="O1957" t="s">
        <v>499</v>
      </c>
      <c r="P1957" s="35">
        <v>45308</v>
      </c>
      <c r="Q1957" t="s">
        <v>56</v>
      </c>
      <c r="R1957" s="35">
        <v>45182</v>
      </c>
      <c r="T1957" t="s">
        <v>63</v>
      </c>
      <c r="U1957">
        <v>500</v>
      </c>
      <c r="X1957">
        <v>5</v>
      </c>
      <c r="Y1957" t="s">
        <v>58</v>
      </c>
      <c r="AC1957" t="s">
        <v>59</v>
      </c>
      <c r="AL1957">
        <v>0</v>
      </c>
      <c r="AM1957">
        <v>0</v>
      </c>
    </row>
    <row r="1958" spans="1:39" x14ac:dyDescent="0.3">
      <c r="A1958">
        <v>1266262</v>
      </c>
      <c r="B1958" t="s">
        <v>2572</v>
      </c>
      <c r="C1958" t="s">
        <v>101</v>
      </c>
      <c r="D1958">
        <v>4530890</v>
      </c>
      <c r="E1958" t="s">
        <v>70</v>
      </c>
      <c r="F1958" t="s">
        <v>53</v>
      </c>
      <c r="H1958" s="35">
        <v>41200</v>
      </c>
      <c r="I1958" t="s">
        <v>143</v>
      </c>
      <c r="J1958">
        <v>-12</v>
      </c>
      <c r="K1958" t="s">
        <v>11</v>
      </c>
      <c r="M1958" t="s">
        <v>54</v>
      </c>
      <c r="N1958">
        <v>4450036</v>
      </c>
      <c r="O1958" t="s">
        <v>589</v>
      </c>
      <c r="P1958" s="35">
        <v>45172</v>
      </c>
      <c r="Q1958" t="s">
        <v>56</v>
      </c>
      <c r="R1958" s="35">
        <v>43718</v>
      </c>
      <c r="T1958" t="s">
        <v>63</v>
      </c>
      <c r="U1958">
        <v>500</v>
      </c>
      <c r="X1958">
        <v>5</v>
      </c>
      <c r="Y1958" t="s">
        <v>58</v>
      </c>
      <c r="AC1958" t="s">
        <v>59</v>
      </c>
      <c r="AL1958">
        <v>0</v>
      </c>
      <c r="AM1958">
        <v>0</v>
      </c>
    </row>
    <row r="1959" spans="1:39" x14ac:dyDescent="0.3">
      <c r="A1959">
        <v>1342699</v>
      </c>
      <c r="B1959" t="s">
        <v>2573</v>
      </c>
      <c r="C1959" t="s">
        <v>394</v>
      </c>
      <c r="D1959">
        <v>3732857</v>
      </c>
      <c r="E1959" t="s">
        <v>53</v>
      </c>
      <c r="H1959" s="35">
        <v>41544</v>
      </c>
      <c r="I1959" t="s">
        <v>66</v>
      </c>
      <c r="J1959">
        <v>-11</v>
      </c>
      <c r="K1959" t="s">
        <v>11</v>
      </c>
      <c r="M1959" t="s">
        <v>67</v>
      </c>
      <c r="N1959">
        <v>4370349</v>
      </c>
      <c r="O1959" t="s">
        <v>220</v>
      </c>
      <c r="P1959" s="35">
        <v>45188</v>
      </c>
      <c r="Q1959" t="s">
        <v>56</v>
      </c>
      <c r="R1959" s="35">
        <v>44456</v>
      </c>
      <c r="S1959" s="35">
        <v>45176</v>
      </c>
      <c r="T1959" t="s">
        <v>57</v>
      </c>
      <c r="U1959">
        <v>500</v>
      </c>
      <c r="X1959">
        <v>5</v>
      </c>
      <c r="Y1959" t="s">
        <v>58</v>
      </c>
      <c r="AC1959" t="s">
        <v>59</v>
      </c>
      <c r="AL1959">
        <v>0</v>
      </c>
      <c r="AM1959">
        <v>0</v>
      </c>
    </row>
    <row r="1960" spans="1:39" x14ac:dyDescent="0.3">
      <c r="A1960">
        <v>1445894</v>
      </c>
      <c r="B1960" t="s">
        <v>2574</v>
      </c>
      <c r="C1960" t="s">
        <v>109</v>
      </c>
      <c r="D1960">
        <v>3734500</v>
      </c>
      <c r="E1960" t="s">
        <v>53</v>
      </c>
      <c r="F1960" t="s">
        <v>53</v>
      </c>
      <c r="H1960" s="35">
        <v>42679</v>
      </c>
      <c r="I1960" t="s">
        <v>53</v>
      </c>
      <c r="J1960">
        <v>-9</v>
      </c>
      <c r="K1960" t="s">
        <v>11</v>
      </c>
      <c r="M1960" t="s">
        <v>67</v>
      </c>
      <c r="N1960">
        <v>4370349</v>
      </c>
      <c r="O1960" t="s">
        <v>220</v>
      </c>
      <c r="P1960" s="35">
        <v>45323</v>
      </c>
      <c r="Q1960" t="s">
        <v>56</v>
      </c>
      <c r="R1960" s="35">
        <v>44842</v>
      </c>
      <c r="T1960" t="s">
        <v>63</v>
      </c>
      <c r="U1960">
        <v>500</v>
      </c>
      <c r="X1960">
        <v>5</v>
      </c>
      <c r="Y1960" t="s">
        <v>58</v>
      </c>
      <c r="AC1960" t="s">
        <v>320</v>
      </c>
      <c r="AL1960">
        <v>0</v>
      </c>
      <c r="AM1960">
        <v>0</v>
      </c>
    </row>
    <row r="1961" spans="1:39" x14ac:dyDescent="0.3">
      <c r="A1961">
        <v>1528787</v>
      </c>
      <c r="B1961" t="s">
        <v>2575</v>
      </c>
      <c r="C1961" t="s">
        <v>1093</v>
      </c>
      <c r="D1961">
        <v>1811317</v>
      </c>
      <c r="E1961" t="s">
        <v>53</v>
      </c>
      <c r="H1961" s="35">
        <v>40663</v>
      </c>
      <c r="I1961" t="s">
        <v>90</v>
      </c>
      <c r="J1961">
        <v>-13</v>
      </c>
      <c r="K1961" t="s">
        <v>11</v>
      </c>
      <c r="M1961" t="s">
        <v>71</v>
      </c>
      <c r="N1961">
        <v>4180734</v>
      </c>
      <c r="O1961" t="s">
        <v>370</v>
      </c>
      <c r="P1961" s="35">
        <v>45202</v>
      </c>
      <c r="Q1961" t="s">
        <v>56</v>
      </c>
      <c r="R1961" s="35">
        <v>45202</v>
      </c>
      <c r="S1961" s="35">
        <v>45194</v>
      </c>
      <c r="T1961" t="s">
        <v>57</v>
      </c>
      <c r="U1961">
        <v>500</v>
      </c>
      <c r="X1961">
        <v>5</v>
      </c>
      <c r="Y1961" t="s">
        <v>58</v>
      </c>
      <c r="AC1961" t="s">
        <v>59</v>
      </c>
      <c r="AL1961">
        <v>0</v>
      </c>
      <c r="AM1961">
        <v>0</v>
      </c>
    </row>
    <row r="1962" spans="1:39" x14ac:dyDescent="0.3">
      <c r="A1962">
        <v>1427197</v>
      </c>
      <c r="B1962" t="s">
        <v>2576</v>
      </c>
      <c r="C1962" t="s">
        <v>231</v>
      </c>
      <c r="D1962">
        <v>3734046</v>
      </c>
      <c r="E1962" t="s">
        <v>53</v>
      </c>
      <c r="F1962" t="s">
        <v>53</v>
      </c>
      <c r="H1962" s="35">
        <v>41208</v>
      </c>
      <c r="I1962" t="s">
        <v>143</v>
      </c>
      <c r="J1962">
        <v>-12</v>
      </c>
      <c r="K1962" t="s">
        <v>11</v>
      </c>
      <c r="M1962" t="s">
        <v>67</v>
      </c>
      <c r="N1962">
        <v>4370146</v>
      </c>
      <c r="O1962" t="s">
        <v>408</v>
      </c>
      <c r="P1962" s="35">
        <v>45183</v>
      </c>
      <c r="Q1962" t="s">
        <v>56</v>
      </c>
      <c r="R1962" s="35">
        <v>44822</v>
      </c>
      <c r="T1962" t="s">
        <v>63</v>
      </c>
      <c r="U1962">
        <v>500</v>
      </c>
      <c r="X1962">
        <v>5</v>
      </c>
      <c r="Y1962" t="s">
        <v>58</v>
      </c>
      <c r="AC1962" t="s">
        <v>59</v>
      </c>
      <c r="AL1962">
        <v>0</v>
      </c>
      <c r="AM1962">
        <v>0</v>
      </c>
    </row>
    <row r="1963" spans="1:39" x14ac:dyDescent="0.3">
      <c r="A1963">
        <v>1241985</v>
      </c>
      <c r="B1963" t="s">
        <v>2577</v>
      </c>
      <c r="C1963" t="s">
        <v>121</v>
      </c>
      <c r="D1963">
        <v>3730664</v>
      </c>
      <c r="E1963" t="s">
        <v>70</v>
      </c>
      <c r="F1963" t="s">
        <v>70</v>
      </c>
      <c r="H1963" s="35">
        <v>38671</v>
      </c>
      <c r="I1963" t="s">
        <v>262</v>
      </c>
      <c r="J1963">
        <v>-19</v>
      </c>
      <c r="K1963" t="s">
        <v>11</v>
      </c>
      <c r="M1963" t="s">
        <v>67</v>
      </c>
      <c r="N1963">
        <v>4370346</v>
      </c>
      <c r="O1963" t="s">
        <v>880</v>
      </c>
      <c r="P1963" s="35">
        <v>45190</v>
      </c>
      <c r="Q1963" t="s">
        <v>56</v>
      </c>
      <c r="R1963" s="35">
        <v>43402</v>
      </c>
      <c r="T1963" t="s">
        <v>63</v>
      </c>
      <c r="U1963">
        <v>528</v>
      </c>
      <c r="X1963">
        <v>5</v>
      </c>
      <c r="Y1963" t="s">
        <v>58</v>
      </c>
      <c r="AC1963" t="s">
        <v>59</v>
      </c>
      <c r="AL1963">
        <v>0</v>
      </c>
      <c r="AM1963">
        <v>0</v>
      </c>
    </row>
    <row r="1964" spans="1:39" x14ac:dyDescent="0.3">
      <c r="A1964">
        <v>1398902</v>
      </c>
      <c r="B1964" t="s">
        <v>2578</v>
      </c>
      <c r="C1964" t="s">
        <v>1112</v>
      </c>
      <c r="D1964">
        <v>4533141</v>
      </c>
      <c r="E1964" t="s">
        <v>70</v>
      </c>
      <c r="F1964" t="s">
        <v>70</v>
      </c>
      <c r="H1964" s="35">
        <v>39731</v>
      </c>
      <c r="I1964" t="s">
        <v>98</v>
      </c>
      <c r="J1964">
        <v>-16</v>
      </c>
      <c r="K1964" t="s">
        <v>11</v>
      </c>
      <c r="M1964" t="s">
        <v>54</v>
      </c>
      <c r="N1964">
        <v>4450417</v>
      </c>
      <c r="O1964" t="s">
        <v>160</v>
      </c>
      <c r="P1964" s="35">
        <v>45176</v>
      </c>
      <c r="Q1964" t="s">
        <v>56</v>
      </c>
      <c r="R1964" s="35">
        <v>44674</v>
      </c>
      <c r="T1964" t="s">
        <v>63</v>
      </c>
      <c r="U1964">
        <v>850</v>
      </c>
      <c r="X1964">
        <v>8</v>
      </c>
      <c r="Y1964" t="s">
        <v>58</v>
      </c>
      <c r="AC1964" t="s">
        <v>59</v>
      </c>
      <c r="AL1964">
        <v>0</v>
      </c>
      <c r="AM1964">
        <v>0</v>
      </c>
    </row>
    <row r="1965" spans="1:39" x14ac:dyDescent="0.3">
      <c r="A1965">
        <v>1336543</v>
      </c>
      <c r="B1965" t="s">
        <v>2579</v>
      </c>
      <c r="C1965" t="s">
        <v>121</v>
      </c>
      <c r="D1965">
        <v>4114813</v>
      </c>
      <c r="E1965" t="s">
        <v>70</v>
      </c>
      <c r="F1965" t="s">
        <v>70</v>
      </c>
      <c r="H1965" s="35">
        <v>39749</v>
      </c>
      <c r="I1965" t="s">
        <v>98</v>
      </c>
      <c r="J1965">
        <v>-16</v>
      </c>
      <c r="K1965" t="s">
        <v>11</v>
      </c>
      <c r="M1965" t="s">
        <v>181</v>
      </c>
      <c r="N1965">
        <v>4410697</v>
      </c>
      <c r="O1965" t="s">
        <v>423</v>
      </c>
      <c r="P1965" s="35">
        <v>45170</v>
      </c>
      <c r="Q1965" t="s">
        <v>56</v>
      </c>
      <c r="R1965" s="35">
        <v>44441</v>
      </c>
      <c r="T1965" t="s">
        <v>63</v>
      </c>
      <c r="U1965">
        <v>528</v>
      </c>
      <c r="X1965">
        <v>5</v>
      </c>
      <c r="Y1965" t="s">
        <v>58</v>
      </c>
      <c r="AC1965" t="s">
        <v>59</v>
      </c>
      <c r="AL1965">
        <v>0</v>
      </c>
      <c r="AM1965">
        <v>0</v>
      </c>
    </row>
    <row r="1966" spans="1:39" x14ac:dyDescent="0.3">
      <c r="A1966">
        <v>1470317</v>
      </c>
      <c r="B1966" t="s">
        <v>2579</v>
      </c>
      <c r="C1966" t="s">
        <v>123</v>
      </c>
      <c r="D1966">
        <v>4536229</v>
      </c>
      <c r="E1966" t="s">
        <v>53</v>
      </c>
      <c r="F1966" t="s">
        <v>76</v>
      </c>
      <c r="H1966" s="35">
        <v>40882</v>
      </c>
      <c r="I1966" t="s">
        <v>90</v>
      </c>
      <c r="J1966">
        <v>-13</v>
      </c>
      <c r="K1966" t="s">
        <v>11</v>
      </c>
      <c r="M1966" t="s">
        <v>54</v>
      </c>
      <c r="N1966">
        <v>4450589</v>
      </c>
      <c r="O1966" t="s">
        <v>290</v>
      </c>
      <c r="P1966" s="35">
        <v>45336</v>
      </c>
      <c r="Q1966" t="s">
        <v>56</v>
      </c>
      <c r="R1966" s="35">
        <v>44944</v>
      </c>
      <c r="T1966" t="s">
        <v>63</v>
      </c>
      <c r="U1966">
        <v>500</v>
      </c>
      <c r="X1966">
        <v>5</v>
      </c>
      <c r="Y1966" t="s">
        <v>58</v>
      </c>
      <c r="AC1966" t="s">
        <v>59</v>
      </c>
      <c r="AL1966">
        <v>0</v>
      </c>
      <c r="AM1966">
        <v>0</v>
      </c>
    </row>
    <row r="1967" spans="1:39" x14ac:dyDescent="0.3">
      <c r="A1967">
        <v>1349198</v>
      </c>
      <c r="B1967" t="s">
        <v>2580</v>
      </c>
      <c r="C1967" t="s">
        <v>870</v>
      </c>
      <c r="D1967">
        <v>4532449</v>
      </c>
      <c r="E1967" t="s">
        <v>53</v>
      </c>
      <c r="F1967" t="s">
        <v>53</v>
      </c>
      <c r="H1967" s="35">
        <v>41820</v>
      </c>
      <c r="I1967" t="s">
        <v>85</v>
      </c>
      <c r="J1967">
        <v>-10</v>
      </c>
      <c r="K1967" t="s">
        <v>11</v>
      </c>
      <c r="M1967" t="s">
        <v>54</v>
      </c>
      <c r="N1967">
        <v>4450417</v>
      </c>
      <c r="O1967" t="s">
        <v>160</v>
      </c>
      <c r="P1967" s="35">
        <v>45182</v>
      </c>
      <c r="Q1967" t="s">
        <v>56</v>
      </c>
      <c r="R1967" s="35">
        <v>44463</v>
      </c>
      <c r="T1967" t="s">
        <v>63</v>
      </c>
      <c r="U1967">
        <v>500</v>
      </c>
      <c r="X1967">
        <v>5</v>
      </c>
      <c r="Y1967" t="s">
        <v>58</v>
      </c>
      <c r="AC1967" t="s">
        <v>59</v>
      </c>
      <c r="AL1967">
        <v>0</v>
      </c>
      <c r="AM1967">
        <v>0</v>
      </c>
    </row>
    <row r="1968" spans="1:39" x14ac:dyDescent="0.3">
      <c r="A1968">
        <v>1267277</v>
      </c>
      <c r="B1968" t="s">
        <v>2581</v>
      </c>
      <c r="C1968" t="s">
        <v>114</v>
      </c>
      <c r="D1968">
        <v>2815524</v>
      </c>
      <c r="E1968" t="s">
        <v>70</v>
      </c>
      <c r="F1968" t="s">
        <v>70</v>
      </c>
      <c r="H1968" s="35">
        <v>40403</v>
      </c>
      <c r="I1968" t="s">
        <v>110</v>
      </c>
      <c r="J1968">
        <v>-14</v>
      </c>
      <c r="K1968" t="s">
        <v>6</v>
      </c>
      <c r="M1968" t="s">
        <v>69</v>
      </c>
      <c r="N1968">
        <v>4280121</v>
      </c>
      <c r="O1968" t="s">
        <v>286</v>
      </c>
      <c r="P1968" s="35">
        <v>45190</v>
      </c>
      <c r="Q1968" t="s">
        <v>56</v>
      </c>
      <c r="R1968" s="35">
        <v>43720</v>
      </c>
      <c r="T1968" t="s">
        <v>63</v>
      </c>
      <c r="U1968">
        <v>667</v>
      </c>
      <c r="X1968">
        <v>6</v>
      </c>
      <c r="Y1968" t="s">
        <v>58</v>
      </c>
      <c r="AC1968" t="s">
        <v>59</v>
      </c>
      <c r="AL1968">
        <v>0</v>
      </c>
      <c r="AM1968">
        <v>0</v>
      </c>
    </row>
    <row r="1969" spans="1:39" x14ac:dyDescent="0.3">
      <c r="A1969">
        <v>1436001</v>
      </c>
      <c r="B1969" t="s">
        <v>2582</v>
      </c>
      <c r="C1969" t="s">
        <v>600</v>
      </c>
      <c r="D1969">
        <v>3734325</v>
      </c>
      <c r="E1969" t="s">
        <v>53</v>
      </c>
      <c r="F1969" t="s">
        <v>53</v>
      </c>
      <c r="H1969" s="35">
        <v>40379</v>
      </c>
      <c r="I1969" t="s">
        <v>110</v>
      </c>
      <c r="J1969">
        <v>-14</v>
      </c>
      <c r="K1969" t="s">
        <v>6</v>
      </c>
      <c r="M1969" t="s">
        <v>67</v>
      </c>
      <c r="N1969">
        <v>4370349</v>
      </c>
      <c r="O1969" t="s">
        <v>220</v>
      </c>
      <c r="P1969" s="35">
        <v>45188</v>
      </c>
      <c r="Q1969" t="s">
        <v>56</v>
      </c>
      <c r="R1969" s="35">
        <v>44831</v>
      </c>
      <c r="T1969" t="s">
        <v>63</v>
      </c>
      <c r="U1969">
        <v>500</v>
      </c>
      <c r="X1969">
        <v>5</v>
      </c>
      <c r="Y1969" t="s">
        <v>58</v>
      </c>
      <c r="AC1969" t="s">
        <v>59</v>
      </c>
      <c r="AL1969">
        <v>0</v>
      </c>
      <c r="AM1969">
        <v>0</v>
      </c>
    </row>
    <row r="1970" spans="1:39" x14ac:dyDescent="0.3">
      <c r="A1970">
        <v>1233294</v>
      </c>
      <c r="B1970" t="s">
        <v>2582</v>
      </c>
      <c r="C1970" t="s">
        <v>458</v>
      </c>
      <c r="D1970">
        <v>189670</v>
      </c>
      <c r="E1970" t="s">
        <v>70</v>
      </c>
      <c r="F1970" t="s">
        <v>70</v>
      </c>
      <c r="H1970" s="35">
        <v>39491</v>
      </c>
      <c r="I1970" t="s">
        <v>98</v>
      </c>
      <c r="J1970">
        <v>-16</v>
      </c>
      <c r="K1970" t="s">
        <v>11</v>
      </c>
      <c r="M1970" t="s">
        <v>71</v>
      </c>
      <c r="N1970">
        <v>4180486</v>
      </c>
      <c r="O1970" t="s">
        <v>72</v>
      </c>
      <c r="P1970" s="35">
        <v>45203</v>
      </c>
      <c r="Q1970" t="s">
        <v>56</v>
      </c>
      <c r="R1970" s="35">
        <v>43379</v>
      </c>
      <c r="T1970" t="s">
        <v>63</v>
      </c>
      <c r="U1970">
        <v>561</v>
      </c>
      <c r="X1970">
        <v>5</v>
      </c>
      <c r="Y1970" t="s">
        <v>58</v>
      </c>
      <c r="AB1970" s="35">
        <v>44378</v>
      </c>
      <c r="AC1970" t="s">
        <v>59</v>
      </c>
      <c r="AL1970">
        <v>0</v>
      </c>
      <c r="AM1970">
        <v>0</v>
      </c>
    </row>
    <row r="1971" spans="1:39" x14ac:dyDescent="0.3">
      <c r="A1971">
        <v>1446406</v>
      </c>
      <c r="B1971" t="s">
        <v>2583</v>
      </c>
      <c r="C1971" t="s">
        <v>121</v>
      </c>
      <c r="D1971">
        <v>4535561</v>
      </c>
      <c r="E1971" t="s">
        <v>70</v>
      </c>
      <c r="F1971" t="s">
        <v>70</v>
      </c>
      <c r="H1971" s="35">
        <v>40452</v>
      </c>
      <c r="I1971" t="s">
        <v>110</v>
      </c>
      <c r="J1971">
        <v>-14</v>
      </c>
      <c r="K1971" t="s">
        <v>11</v>
      </c>
      <c r="M1971" t="s">
        <v>54</v>
      </c>
      <c r="N1971">
        <v>4450285</v>
      </c>
      <c r="O1971" t="s">
        <v>228</v>
      </c>
      <c r="P1971" s="35">
        <v>45201</v>
      </c>
      <c r="Q1971" t="s">
        <v>56</v>
      </c>
      <c r="R1971" s="35">
        <v>44843</v>
      </c>
      <c r="T1971" t="s">
        <v>63</v>
      </c>
      <c r="U1971">
        <v>500</v>
      </c>
      <c r="X1971">
        <v>5</v>
      </c>
      <c r="Y1971" t="s">
        <v>58</v>
      </c>
      <c r="AC1971" t="s">
        <v>59</v>
      </c>
      <c r="AL1971">
        <v>0</v>
      </c>
      <c r="AM1971">
        <v>0</v>
      </c>
    </row>
    <row r="1972" spans="1:39" x14ac:dyDescent="0.3">
      <c r="A1972">
        <v>1522105</v>
      </c>
      <c r="B1972" t="s">
        <v>2584</v>
      </c>
      <c r="C1972" t="s">
        <v>2585</v>
      </c>
      <c r="D1972">
        <v>3611441</v>
      </c>
      <c r="E1972" t="s">
        <v>76</v>
      </c>
      <c r="H1972" s="35">
        <v>41396</v>
      </c>
      <c r="I1972" t="s">
        <v>66</v>
      </c>
      <c r="J1972">
        <v>-11</v>
      </c>
      <c r="K1972" t="s">
        <v>6</v>
      </c>
      <c r="M1972" t="s">
        <v>77</v>
      </c>
      <c r="N1972">
        <v>4360002</v>
      </c>
      <c r="O1972" t="s">
        <v>78</v>
      </c>
      <c r="P1972" s="35">
        <v>45195</v>
      </c>
      <c r="Q1972" t="s">
        <v>56</v>
      </c>
      <c r="R1972" s="35">
        <v>45195</v>
      </c>
      <c r="T1972" t="s">
        <v>63</v>
      </c>
      <c r="U1972">
        <v>500</v>
      </c>
      <c r="X1972">
        <v>5</v>
      </c>
      <c r="Y1972" t="s">
        <v>58</v>
      </c>
      <c r="AC1972" t="s">
        <v>59</v>
      </c>
      <c r="AL1972">
        <v>0</v>
      </c>
      <c r="AM1972">
        <v>0</v>
      </c>
    </row>
    <row r="1973" spans="1:39" x14ac:dyDescent="0.3">
      <c r="A1973">
        <v>1547869</v>
      </c>
      <c r="B1973" t="s">
        <v>2586</v>
      </c>
      <c r="C1973" t="s">
        <v>285</v>
      </c>
      <c r="D1973">
        <v>4116096</v>
      </c>
      <c r="E1973" t="s">
        <v>53</v>
      </c>
      <c r="H1973" s="35">
        <v>41217</v>
      </c>
      <c r="I1973" t="s">
        <v>143</v>
      </c>
      <c r="J1973">
        <v>-12</v>
      </c>
      <c r="K1973" t="s">
        <v>6</v>
      </c>
      <c r="M1973" t="s">
        <v>181</v>
      </c>
      <c r="N1973">
        <v>4410065</v>
      </c>
      <c r="O1973" t="s">
        <v>272</v>
      </c>
      <c r="P1973" s="35">
        <v>45247</v>
      </c>
      <c r="Q1973" t="s">
        <v>56</v>
      </c>
      <c r="R1973" s="35">
        <v>45247</v>
      </c>
      <c r="T1973" t="s">
        <v>63</v>
      </c>
      <c r="U1973">
        <v>500</v>
      </c>
      <c r="X1973">
        <v>5</v>
      </c>
      <c r="Y1973" t="s">
        <v>58</v>
      </c>
      <c r="AC1973" t="s">
        <v>59</v>
      </c>
      <c r="AL1973">
        <v>0</v>
      </c>
      <c r="AM1973">
        <v>0</v>
      </c>
    </row>
    <row r="1974" spans="1:39" x14ac:dyDescent="0.3">
      <c r="A1974">
        <v>1547870</v>
      </c>
      <c r="B1974" t="s">
        <v>2586</v>
      </c>
      <c r="C1974" t="s">
        <v>636</v>
      </c>
      <c r="D1974">
        <v>4116097</v>
      </c>
      <c r="E1974" t="s">
        <v>53</v>
      </c>
      <c r="H1974" s="35">
        <v>41584</v>
      </c>
      <c r="I1974" t="s">
        <v>66</v>
      </c>
      <c r="J1974">
        <v>-11</v>
      </c>
      <c r="K1974" t="s">
        <v>6</v>
      </c>
      <c r="M1974" t="s">
        <v>181</v>
      </c>
      <c r="N1974">
        <v>4410065</v>
      </c>
      <c r="O1974" t="s">
        <v>272</v>
      </c>
      <c r="P1974" s="35">
        <v>45247</v>
      </c>
      <c r="Q1974" t="s">
        <v>56</v>
      </c>
      <c r="R1974" s="35">
        <v>45247</v>
      </c>
      <c r="T1974" t="s">
        <v>63</v>
      </c>
      <c r="U1974">
        <v>500</v>
      </c>
      <c r="X1974">
        <v>5</v>
      </c>
      <c r="Y1974" t="s">
        <v>58</v>
      </c>
      <c r="AC1974" t="s">
        <v>59</v>
      </c>
      <c r="AL1974">
        <v>0</v>
      </c>
      <c r="AM1974">
        <v>0</v>
      </c>
    </row>
    <row r="1975" spans="1:39" x14ac:dyDescent="0.3">
      <c r="A1975">
        <v>1522425</v>
      </c>
      <c r="B1975" t="s">
        <v>2587</v>
      </c>
      <c r="C1975" t="s">
        <v>840</v>
      </c>
      <c r="D1975">
        <v>3611504</v>
      </c>
      <c r="E1975" t="s">
        <v>53</v>
      </c>
      <c r="H1975" s="35">
        <v>40087</v>
      </c>
      <c r="I1975" t="s">
        <v>102</v>
      </c>
      <c r="J1975">
        <v>-15</v>
      </c>
      <c r="K1975" t="s">
        <v>11</v>
      </c>
      <c r="M1975" t="s">
        <v>77</v>
      </c>
      <c r="N1975">
        <v>4360123</v>
      </c>
      <c r="O1975" t="s">
        <v>116</v>
      </c>
      <c r="P1975" s="35">
        <v>45196</v>
      </c>
      <c r="Q1975" t="s">
        <v>56</v>
      </c>
      <c r="R1975" s="35">
        <v>45196</v>
      </c>
      <c r="T1975" t="s">
        <v>63</v>
      </c>
      <c r="U1975">
        <v>500</v>
      </c>
      <c r="X1975">
        <v>5</v>
      </c>
      <c r="Y1975" t="s">
        <v>58</v>
      </c>
      <c r="AC1975" t="s">
        <v>59</v>
      </c>
      <c r="AL1975">
        <v>0</v>
      </c>
      <c r="AM1975">
        <v>0</v>
      </c>
    </row>
    <row r="1976" spans="1:39" x14ac:dyDescent="0.3">
      <c r="A1976">
        <v>1524695</v>
      </c>
      <c r="B1976" t="s">
        <v>2588</v>
      </c>
      <c r="C1976" t="s">
        <v>2589</v>
      </c>
      <c r="D1976">
        <v>3611573</v>
      </c>
      <c r="E1976" t="s">
        <v>70</v>
      </c>
      <c r="H1976" s="35">
        <v>40926</v>
      </c>
      <c r="I1976" t="s">
        <v>143</v>
      </c>
      <c r="J1976">
        <v>-12</v>
      </c>
      <c r="K1976" t="s">
        <v>11</v>
      </c>
      <c r="M1976" t="s">
        <v>77</v>
      </c>
      <c r="N1976">
        <v>4360727</v>
      </c>
      <c r="O1976" t="s">
        <v>1043</v>
      </c>
      <c r="P1976" s="35">
        <v>45197</v>
      </c>
      <c r="Q1976" t="s">
        <v>56</v>
      </c>
      <c r="R1976" s="35">
        <v>45197</v>
      </c>
      <c r="T1976" t="s">
        <v>63</v>
      </c>
      <c r="U1976">
        <v>500</v>
      </c>
      <c r="X1976">
        <v>5</v>
      </c>
      <c r="Y1976" t="s">
        <v>58</v>
      </c>
      <c r="AC1976" t="s">
        <v>59</v>
      </c>
      <c r="AL1976">
        <v>0</v>
      </c>
      <c r="AM1976">
        <v>0</v>
      </c>
    </row>
    <row r="1977" spans="1:39" x14ac:dyDescent="0.3">
      <c r="A1977">
        <v>1521902</v>
      </c>
      <c r="B1977" t="s">
        <v>2590</v>
      </c>
      <c r="C1977" t="s">
        <v>349</v>
      </c>
      <c r="D1977">
        <v>3611376</v>
      </c>
      <c r="E1977" t="s">
        <v>76</v>
      </c>
      <c r="H1977" s="35">
        <v>41932</v>
      </c>
      <c r="I1977" t="s">
        <v>85</v>
      </c>
      <c r="J1977">
        <v>-10</v>
      </c>
      <c r="K1977" t="s">
        <v>11</v>
      </c>
      <c r="M1977" t="s">
        <v>77</v>
      </c>
      <c r="N1977">
        <v>4360002</v>
      </c>
      <c r="O1977" t="s">
        <v>78</v>
      </c>
      <c r="P1977" s="35">
        <v>45195</v>
      </c>
      <c r="Q1977" t="s">
        <v>56</v>
      </c>
      <c r="R1977" s="35">
        <v>45195</v>
      </c>
      <c r="T1977" t="s">
        <v>63</v>
      </c>
      <c r="U1977">
        <v>500</v>
      </c>
      <c r="X1977">
        <v>5</v>
      </c>
      <c r="Y1977" t="s">
        <v>58</v>
      </c>
      <c r="AC1977" t="s">
        <v>59</v>
      </c>
      <c r="AL1977">
        <v>0</v>
      </c>
      <c r="AM1977">
        <v>0</v>
      </c>
    </row>
    <row r="1978" spans="1:39" x14ac:dyDescent="0.3">
      <c r="A1978">
        <v>1432285</v>
      </c>
      <c r="B1978" t="s">
        <v>2590</v>
      </c>
      <c r="C1978" t="s">
        <v>1811</v>
      </c>
      <c r="D1978">
        <v>1810862</v>
      </c>
      <c r="E1978" t="s">
        <v>70</v>
      </c>
      <c r="F1978" t="s">
        <v>53</v>
      </c>
      <c r="H1978" s="35">
        <v>41496</v>
      </c>
      <c r="I1978" t="s">
        <v>66</v>
      </c>
      <c r="J1978">
        <v>-11</v>
      </c>
      <c r="K1978" t="s">
        <v>11</v>
      </c>
      <c r="M1978" t="s">
        <v>71</v>
      </c>
      <c r="N1978">
        <v>4180737</v>
      </c>
      <c r="O1978" t="s">
        <v>115</v>
      </c>
      <c r="P1978" s="35">
        <v>45182</v>
      </c>
      <c r="Q1978" t="s">
        <v>56</v>
      </c>
      <c r="R1978" s="35">
        <v>44826</v>
      </c>
      <c r="T1978" t="s">
        <v>63</v>
      </c>
      <c r="U1978">
        <v>500</v>
      </c>
      <c r="X1978">
        <v>5</v>
      </c>
      <c r="Y1978" t="s">
        <v>58</v>
      </c>
      <c r="AC1978" t="s">
        <v>59</v>
      </c>
      <c r="AL1978">
        <v>0</v>
      </c>
      <c r="AM1978">
        <v>0</v>
      </c>
    </row>
    <row r="1979" spans="1:39" x14ac:dyDescent="0.3">
      <c r="A1979">
        <v>1398565</v>
      </c>
      <c r="B1979" t="s">
        <v>2590</v>
      </c>
      <c r="C1979" t="s">
        <v>342</v>
      </c>
      <c r="D1979">
        <v>4533116</v>
      </c>
      <c r="E1979" t="s">
        <v>53</v>
      </c>
      <c r="H1979" s="35">
        <v>41617</v>
      </c>
      <c r="I1979" t="s">
        <v>66</v>
      </c>
      <c r="J1979">
        <v>-11</v>
      </c>
      <c r="K1979" t="s">
        <v>11</v>
      </c>
      <c r="M1979" t="s">
        <v>54</v>
      </c>
      <c r="N1979">
        <v>4450026</v>
      </c>
      <c r="O1979" t="s">
        <v>62</v>
      </c>
      <c r="P1979" s="35">
        <v>45228</v>
      </c>
      <c r="Q1979" t="s">
        <v>56</v>
      </c>
      <c r="R1979" s="35">
        <v>44668</v>
      </c>
      <c r="T1979" t="s">
        <v>63</v>
      </c>
      <c r="U1979">
        <v>500</v>
      </c>
      <c r="X1979">
        <v>5</v>
      </c>
      <c r="Y1979" t="s">
        <v>58</v>
      </c>
      <c r="AC1979" t="s">
        <v>59</v>
      </c>
      <c r="AL1979">
        <v>0</v>
      </c>
      <c r="AM1979">
        <v>0</v>
      </c>
    </row>
    <row r="1980" spans="1:39" x14ac:dyDescent="0.3">
      <c r="A1980">
        <v>1554458</v>
      </c>
      <c r="B1980" t="s">
        <v>2591</v>
      </c>
      <c r="C1980" t="s">
        <v>2592</v>
      </c>
      <c r="D1980">
        <v>4116118</v>
      </c>
      <c r="E1980" t="s">
        <v>53</v>
      </c>
      <c r="H1980" s="35">
        <v>41537</v>
      </c>
      <c r="I1980" t="s">
        <v>66</v>
      </c>
      <c r="J1980">
        <v>-11</v>
      </c>
      <c r="K1980" t="s">
        <v>11</v>
      </c>
      <c r="M1980" t="s">
        <v>181</v>
      </c>
      <c r="N1980">
        <v>4410697</v>
      </c>
      <c r="O1980" t="s">
        <v>423</v>
      </c>
      <c r="P1980" s="35">
        <v>45273</v>
      </c>
      <c r="Q1980" t="s">
        <v>56</v>
      </c>
      <c r="R1980" s="35">
        <v>45273</v>
      </c>
      <c r="T1980" t="s">
        <v>63</v>
      </c>
      <c r="U1980">
        <v>500</v>
      </c>
      <c r="X1980">
        <v>5</v>
      </c>
      <c r="Y1980" t="s">
        <v>58</v>
      </c>
      <c r="AC1980" t="s">
        <v>59</v>
      </c>
      <c r="AL1980">
        <v>0</v>
      </c>
      <c r="AM1980">
        <v>0</v>
      </c>
    </row>
    <row r="1981" spans="1:39" x14ac:dyDescent="0.3">
      <c r="A1981">
        <v>1555433</v>
      </c>
      <c r="B1981" t="s">
        <v>2590</v>
      </c>
      <c r="C1981" t="s">
        <v>114</v>
      </c>
      <c r="D1981">
        <v>4116131</v>
      </c>
      <c r="E1981" t="s">
        <v>53</v>
      </c>
      <c r="H1981" s="35">
        <v>38696</v>
      </c>
      <c r="I1981" t="s">
        <v>262</v>
      </c>
      <c r="J1981">
        <v>-19</v>
      </c>
      <c r="K1981" t="s">
        <v>6</v>
      </c>
      <c r="M1981" t="s">
        <v>181</v>
      </c>
      <c r="N1981">
        <v>4410016</v>
      </c>
      <c r="O1981" t="s">
        <v>793</v>
      </c>
      <c r="P1981" s="35">
        <v>45277</v>
      </c>
      <c r="Q1981" t="s">
        <v>56</v>
      </c>
      <c r="R1981" s="35">
        <v>45277</v>
      </c>
      <c r="S1981" s="35">
        <v>45232</v>
      </c>
      <c r="T1981" t="s">
        <v>57</v>
      </c>
      <c r="U1981">
        <v>500</v>
      </c>
      <c r="X1981">
        <v>5</v>
      </c>
      <c r="Y1981" t="s">
        <v>58</v>
      </c>
      <c r="AC1981" t="s">
        <v>59</v>
      </c>
      <c r="AL1981">
        <v>0</v>
      </c>
      <c r="AM1981">
        <v>0</v>
      </c>
    </row>
    <row r="1982" spans="1:39" x14ac:dyDescent="0.3">
      <c r="A1982">
        <v>1540800</v>
      </c>
      <c r="B1982" t="s">
        <v>2590</v>
      </c>
      <c r="C1982" t="s">
        <v>2593</v>
      </c>
      <c r="D1982">
        <v>3736508</v>
      </c>
      <c r="E1982" t="s">
        <v>53</v>
      </c>
      <c r="H1982" s="35">
        <v>42772</v>
      </c>
      <c r="I1982" t="s">
        <v>53</v>
      </c>
      <c r="J1982">
        <v>-9</v>
      </c>
      <c r="K1982" t="s">
        <v>11</v>
      </c>
      <c r="M1982" t="s">
        <v>67</v>
      </c>
      <c r="N1982">
        <v>4370549</v>
      </c>
      <c r="O1982" t="s">
        <v>891</v>
      </c>
      <c r="P1982" s="35">
        <v>45221</v>
      </c>
      <c r="Q1982" t="s">
        <v>56</v>
      </c>
      <c r="R1982" s="35">
        <v>45221</v>
      </c>
      <c r="T1982" t="s">
        <v>63</v>
      </c>
      <c r="U1982">
        <v>500</v>
      </c>
      <c r="X1982">
        <v>5</v>
      </c>
      <c r="Y1982" t="s">
        <v>58</v>
      </c>
      <c r="AC1982" t="s">
        <v>59</v>
      </c>
      <c r="AL1982">
        <v>0</v>
      </c>
      <c r="AM1982">
        <v>0</v>
      </c>
    </row>
    <row r="1983" spans="1:39" x14ac:dyDescent="0.3">
      <c r="A1983">
        <v>1436515</v>
      </c>
      <c r="B1983" t="s">
        <v>2590</v>
      </c>
      <c r="C1983" t="s">
        <v>709</v>
      </c>
      <c r="D1983">
        <v>4535409</v>
      </c>
      <c r="E1983" t="s">
        <v>70</v>
      </c>
      <c r="H1983" s="35">
        <v>42387</v>
      </c>
      <c r="I1983" t="s">
        <v>53</v>
      </c>
      <c r="J1983">
        <v>-9</v>
      </c>
      <c r="K1983" t="s">
        <v>11</v>
      </c>
      <c r="M1983" t="s">
        <v>54</v>
      </c>
      <c r="N1983">
        <v>4450410</v>
      </c>
      <c r="O1983" t="s">
        <v>81</v>
      </c>
      <c r="P1983" s="35">
        <v>45317</v>
      </c>
      <c r="Q1983" t="s">
        <v>56</v>
      </c>
      <c r="R1983" s="35">
        <v>44832</v>
      </c>
      <c r="T1983" t="s">
        <v>63</v>
      </c>
      <c r="U1983">
        <v>500</v>
      </c>
      <c r="X1983">
        <v>5</v>
      </c>
      <c r="Y1983" t="s">
        <v>58</v>
      </c>
      <c r="AC1983" t="s">
        <v>59</v>
      </c>
      <c r="AL1983">
        <v>0</v>
      </c>
      <c r="AM1983">
        <v>0</v>
      </c>
    </row>
    <row r="1984" spans="1:39" x14ac:dyDescent="0.3">
      <c r="A1984">
        <v>1521012</v>
      </c>
      <c r="B1984" t="s">
        <v>2590</v>
      </c>
      <c r="C1984" t="s">
        <v>698</v>
      </c>
      <c r="D1984">
        <v>2816866</v>
      </c>
      <c r="E1984" t="s">
        <v>53</v>
      </c>
      <c r="H1984" s="35">
        <v>42794</v>
      </c>
      <c r="I1984" t="s">
        <v>53</v>
      </c>
      <c r="J1984">
        <v>-9</v>
      </c>
      <c r="K1984" t="s">
        <v>11</v>
      </c>
      <c r="M1984" t="s">
        <v>69</v>
      </c>
      <c r="N1984">
        <v>4280004</v>
      </c>
      <c r="O1984" t="s">
        <v>99</v>
      </c>
      <c r="P1984" s="35">
        <v>45194</v>
      </c>
      <c r="Q1984" t="s">
        <v>56</v>
      </c>
      <c r="R1984" s="35">
        <v>45194</v>
      </c>
      <c r="T1984" t="s">
        <v>63</v>
      </c>
      <c r="U1984">
        <v>500</v>
      </c>
      <c r="X1984">
        <v>5</v>
      </c>
      <c r="Y1984" t="s">
        <v>58</v>
      </c>
      <c r="AC1984" t="s">
        <v>59</v>
      </c>
      <c r="AL1984">
        <v>0</v>
      </c>
      <c r="AM1984">
        <v>0</v>
      </c>
    </row>
    <row r="1985" spans="1:39" x14ac:dyDescent="0.3">
      <c r="A1985">
        <v>1342668</v>
      </c>
      <c r="B1985" t="s">
        <v>2594</v>
      </c>
      <c r="C1985" t="s">
        <v>2595</v>
      </c>
      <c r="D1985">
        <v>3732856</v>
      </c>
      <c r="E1985" t="s">
        <v>53</v>
      </c>
      <c r="F1985" t="s">
        <v>53</v>
      </c>
      <c r="H1985" s="35">
        <v>41416</v>
      </c>
      <c r="I1985" t="s">
        <v>66</v>
      </c>
      <c r="J1985">
        <v>-11</v>
      </c>
      <c r="K1985" t="s">
        <v>11</v>
      </c>
      <c r="M1985" t="s">
        <v>67</v>
      </c>
      <c r="N1985">
        <v>4370004</v>
      </c>
      <c r="O1985" t="s">
        <v>808</v>
      </c>
      <c r="P1985" s="35">
        <v>45210</v>
      </c>
      <c r="Q1985" t="s">
        <v>56</v>
      </c>
      <c r="R1985" s="35">
        <v>44456</v>
      </c>
      <c r="T1985" t="s">
        <v>63</v>
      </c>
      <c r="U1985">
        <v>500</v>
      </c>
      <c r="X1985">
        <v>5</v>
      </c>
      <c r="Y1985" t="s">
        <v>58</v>
      </c>
      <c r="AC1985" t="s">
        <v>59</v>
      </c>
      <c r="AL1985">
        <v>0</v>
      </c>
      <c r="AM1985">
        <v>0</v>
      </c>
    </row>
    <row r="1986" spans="1:39" x14ac:dyDescent="0.3">
      <c r="A1986">
        <v>1444713</v>
      </c>
      <c r="B1986" t="s">
        <v>2594</v>
      </c>
      <c r="C1986" t="s">
        <v>1069</v>
      </c>
      <c r="D1986">
        <v>2816552</v>
      </c>
      <c r="E1986" t="s">
        <v>70</v>
      </c>
      <c r="F1986" t="s">
        <v>53</v>
      </c>
      <c r="H1986" s="35">
        <v>40189</v>
      </c>
      <c r="I1986" t="s">
        <v>110</v>
      </c>
      <c r="J1986">
        <v>-14</v>
      </c>
      <c r="K1986" t="s">
        <v>11</v>
      </c>
      <c r="M1986" t="s">
        <v>69</v>
      </c>
      <c r="N1986">
        <v>4280322</v>
      </c>
      <c r="O1986" t="s">
        <v>324</v>
      </c>
      <c r="P1986" s="35">
        <v>45196</v>
      </c>
      <c r="Q1986" t="s">
        <v>56</v>
      </c>
      <c r="R1986" s="35">
        <v>44841</v>
      </c>
      <c r="T1986" t="s">
        <v>63</v>
      </c>
      <c r="U1986">
        <v>500</v>
      </c>
      <c r="X1986">
        <v>5</v>
      </c>
      <c r="Y1986" t="s">
        <v>58</v>
      </c>
      <c r="AC1986" t="s">
        <v>59</v>
      </c>
      <c r="AL1986">
        <v>1</v>
      </c>
      <c r="AM1986">
        <v>0</v>
      </c>
    </row>
    <row r="1987" spans="1:39" x14ac:dyDescent="0.3">
      <c r="A1987">
        <v>1340448</v>
      </c>
      <c r="B1987" t="s">
        <v>2596</v>
      </c>
      <c r="C1987" t="s">
        <v>121</v>
      </c>
      <c r="D1987">
        <v>3732800</v>
      </c>
      <c r="E1987" t="s">
        <v>70</v>
      </c>
      <c r="F1987" t="s">
        <v>53</v>
      </c>
      <c r="H1987" s="35">
        <v>41288</v>
      </c>
      <c r="I1987" t="s">
        <v>66</v>
      </c>
      <c r="J1987">
        <v>-11</v>
      </c>
      <c r="K1987" t="s">
        <v>11</v>
      </c>
      <c r="M1987" t="s">
        <v>67</v>
      </c>
      <c r="N1987">
        <v>4370002</v>
      </c>
      <c r="O1987" t="s">
        <v>68</v>
      </c>
      <c r="P1987" s="35">
        <v>45181</v>
      </c>
      <c r="Q1987" t="s">
        <v>56</v>
      </c>
      <c r="R1987" s="35">
        <v>44453</v>
      </c>
      <c r="T1987" t="s">
        <v>63</v>
      </c>
      <c r="U1987">
        <v>500</v>
      </c>
      <c r="X1987">
        <v>5</v>
      </c>
      <c r="Y1987" t="s">
        <v>58</v>
      </c>
      <c r="AC1987" t="s">
        <v>59</v>
      </c>
      <c r="AL1987">
        <v>0</v>
      </c>
      <c r="AM1987">
        <v>0</v>
      </c>
    </row>
    <row r="1988" spans="1:39" x14ac:dyDescent="0.3">
      <c r="A1988">
        <v>1133733</v>
      </c>
      <c r="B1988" t="s">
        <v>2597</v>
      </c>
      <c r="C1988" t="s">
        <v>112</v>
      </c>
      <c r="D1988">
        <v>4528482</v>
      </c>
      <c r="E1988" t="s">
        <v>70</v>
      </c>
      <c r="F1988" t="s">
        <v>70</v>
      </c>
      <c r="H1988" s="35">
        <v>39297</v>
      </c>
      <c r="I1988" t="s">
        <v>125</v>
      </c>
      <c r="J1988">
        <v>-17</v>
      </c>
      <c r="K1988" t="s">
        <v>11</v>
      </c>
      <c r="M1988" t="s">
        <v>54</v>
      </c>
      <c r="N1988">
        <v>4450576</v>
      </c>
      <c r="O1988" t="s">
        <v>587</v>
      </c>
      <c r="P1988" s="35">
        <v>45167</v>
      </c>
      <c r="Q1988" t="s">
        <v>56</v>
      </c>
      <c r="R1988" s="35">
        <v>42652</v>
      </c>
      <c r="T1988" t="s">
        <v>63</v>
      </c>
      <c r="U1988">
        <v>956</v>
      </c>
      <c r="X1988">
        <v>9</v>
      </c>
      <c r="Y1988" t="s">
        <v>58</v>
      </c>
      <c r="AC1988" t="s">
        <v>59</v>
      </c>
      <c r="AL1988">
        <v>0</v>
      </c>
      <c r="AM1988">
        <v>0</v>
      </c>
    </row>
    <row r="1989" spans="1:39" x14ac:dyDescent="0.3">
      <c r="A1989">
        <v>1522293</v>
      </c>
      <c r="B1989" t="s">
        <v>2598</v>
      </c>
      <c r="C1989" t="s">
        <v>2599</v>
      </c>
      <c r="D1989">
        <v>3611488</v>
      </c>
      <c r="E1989" t="s">
        <v>76</v>
      </c>
      <c r="H1989" s="35">
        <v>41304</v>
      </c>
      <c r="I1989" t="s">
        <v>66</v>
      </c>
      <c r="J1989">
        <v>-11</v>
      </c>
      <c r="K1989" t="s">
        <v>6</v>
      </c>
      <c r="M1989" t="s">
        <v>77</v>
      </c>
      <c r="N1989">
        <v>4360002</v>
      </c>
      <c r="O1989" t="s">
        <v>78</v>
      </c>
      <c r="P1989" s="35">
        <v>45196</v>
      </c>
      <c r="Q1989" t="s">
        <v>56</v>
      </c>
      <c r="R1989" s="35">
        <v>45196</v>
      </c>
      <c r="T1989" t="s">
        <v>63</v>
      </c>
      <c r="U1989">
        <v>500</v>
      </c>
      <c r="X1989">
        <v>5</v>
      </c>
      <c r="Y1989" t="s">
        <v>58</v>
      </c>
      <c r="AC1989" t="s">
        <v>59</v>
      </c>
      <c r="AL1989">
        <v>0</v>
      </c>
      <c r="AM1989">
        <v>0</v>
      </c>
    </row>
    <row r="1990" spans="1:39" x14ac:dyDescent="0.3">
      <c r="A1990">
        <v>1519653</v>
      </c>
      <c r="B1990" t="s">
        <v>2600</v>
      </c>
      <c r="C1990" t="s">
        <v>2601</v>
      </c>
      <c r="D1990">
        <v>4538198</v>
      </c>
      <c r="E1990" t="s">
        <v>53</v>
      </c>
      <c r="H1990" s="35">
        <v>41634</v>
      </c>
      <c r="I1990" t="s">
        <v>66</v>
      </c>
      <c r="J1990">
        <v>-11</v>
      </c>
      <c r="K1990" t="s">
        <v>11</v>
      </c>
      <c r="M1990" t="s">
        <v>54</v>
      </c>
      <c r="N1990">
        <v>4450751</v>
      </c>
      <c r="O1990" t="s">
        <v>187</v>
      </c>
      <c r="P1990" s="35">
        <v>45192</v>
      </c>
      <c r="Q1990" t="s">
        <v>56</v>
      </c>
      <c r="R1990" s="35">
        <v>45192</v>
      </c>
      <c r="T1990" t="s">
        <v>63</v>
      </c>
      <c r="U1990">
        <v>500</v>
      </c>
      <c r="X1990">
        <v>5</v>
      </c>
      <c r="Y1990" t="s">
        <v>58</v>
      </c>
      <c r="AC1990" t="s">
        <v>59</v>
      </c>
      <c r="AL1990">
        <v>0</v>
      </c>
      <c r="AM1990">
        <v>0</v>
      </c>
    </row>
    <row r="1991" spans="1:39" x14ac:dyDescent="0.3">
      <c r="A1991">
        <v>1521024</v>
      </c>
      <c r="B1991" t="s">
        <v>2602</v>
      </c>
      <c r="C1991" t="s">
        <v>222</v>
      </c>
      <c r="D1991">
        <v>4538208</v>
      </c>
      <c r="E1991" t="s">
        <v>70</v>
      </c>
      <c r="H1991" s="35">
        <v>40802</v>
      </c>
      <c r="I1991" t="s">
        <v>90</v>
      </c>
      <c r="J1991">
        <v>-13</v>
      </c>
      <c r="K1991" t="s">
        <v>11</v>
      </c>
      <c r="M1991" t="s">
        <v>54</v>
      </c>
      <c r="N1991">
        <v>4450702</v>
      </c>
      <c r="O1991" t="s">
        <v>298</v>
      </c>
      <c r="P1991" s="35">
        <v>45194</v>
      </c>
      <c r="Q1991" t="s">
        <v>56</v>
      </c>
      <c r="R1991" s="35">
        <v>45194</v>
      </c>
      <c r="T1991" t="s">
        <v>63</v>
      </c>
      <c r="U1991">
        <v>500</v>
      </c>
      <c r="X1991">
        <v>5</v>
      </c>
      <c r="Y1991" t="s">
        <v>58</v>
      </c>
      <c r="AC1991" t="s">
        <v>59</v>
      </c>
      <c r="AL1991">
        <v>0</v>
      </c>
      <c r="AM1991">
        <v>0</v>
      </c>
    </row>
    <row r="1992" spans="1:39" x14ac:dyDescent="0.3">
      <c r="A1992">
        <v>1360590</v>
      </c>
      <c r="B1992" t="s">
        <v>2603</v>
      </c>
      <c r="C1992" t="s">
        <v>2547</v>
      </c>
      <c r="D1992">
        <v>2816124</v>
      </c>
      <c r="E1992" t="s">
        <v>70</v>
      </c>
      <c r="F1992" t="s">
        <v>70</v>
      </c>
      <c r="H1992" s="35">
        <v>41405</v>
      </c>
      <c r="I1992" t="s">
        <v>66</v>
      </c>
      <c r="J1992">
        <v>-11</v>
      </c>
      <c r="K1992" t="s">
        <v>6</v>
      </c>
      <c r="M1992" t="s">
        <v>69</v>
      </c>
      <c r="N1992">
        <v>4280121</v>
      </c>
      <c r="O1992" t="s">
        <v>286</v>
      </c>
      <c r="P1992" s="35">
        <v>45196</v>
      </c>
      <c r="Q1992" t="s">
        <v>56</v>
      </c>
      <c r="R1992" s="35">
        <v>44477</v>
      </c>
      <c r="T1992" t="s">
        <v>63</v>
      </c>
      <c r="U1992">
        <v>500</v>
      </c>
      <c r="X1992">
        <v>5</v>
      </c>
      <c r="Y1992" t="s">
        <v>58</v>
      </c>
      <c r="AC1992" t="s">
        <v>59</v>
      </c>
      <c r="AL1992">
        <v>0</v>
      </c>
      <c r="AM1992">
        <v>0</v>
      </c>
    </row>
    <row r="1993" spans="1:39" x14ac:dyDescent="0.3">
      <c r="A1993">
        <v>1379959</v>
      </c>
      <c r="B1993" t="s">
        <v>2604</v>
      </c>
      <c r="C1993" t="s">
        <v>699</v>
      </c>
      <c r="D1993">
        <v>3733420</v>
      </c>
      <c r="E1993" t="s">
        <v>70</v>
      </c>
      <c r="F1993" t="s">
        <v>70</v>
      </c>
      <c r="H1993" s="35">
        <v>41217</v>
      </c>
      <c r="I1993" t="s">
        <v>143</v>
      </c>
      <c r="J1993">
        <v>-12</v>
      </c>
      <c r="K1993" t="s">
        <v>11</v>
      </c>
      <c r="M1993" t="s">
        <v>67</v>
      </c>
      <c r="N1993">
        <v>4370698</v>
      </c>
      <c r="O1993" t="s">
        <v>200</v>
      </c>
      <c r="P1993" s="35">
        <v>45176</v>
      </c>
      <c r="Q1993" t="s">
        <v>56</v>
      </c>
      <c r="R1993" s="35">
        <v>44534</v>
      </c>
      <c r="T1993" t="s">
        <v>63</v>
      </c>
      <c r="U1993">
        <v>539</v>
      </c>
      <c r="X1993">
        <v>5</v>
      </c>
      <c r="Y1993" t="s">
        <v>58</v>
      </c>
      <c r="AC1993" t="s">
        <v>59</v>
      </c>
      <c r="AL1993">
        <v>0</v>
      </c>
      <c r="AM1993">
        <v>0</v>
      </c>
    </row>
    <row r="1994" spans="1:39" x14ac:dyDescent="0.3">
      <c r="A1994">
        <v>1510336</v>
      </c>
      <c r="B1994" t="s">
        <v>2605</v>
      </c>
      <c r="C1994" t="s">
        <v>910</v>
      </c>
      <c r="D1994">
        <v>2816776</v>
      </c>
      <c r="E1994" t="s">
        <v>53</v>
      </c>
      <c r="H1994" s="35">
        <v>40887</v>
      </c>
      <c r="I1994" t="s">
        <v>90</v>
      </c>
      <c r="J1994">
        <v>-13</v>
      </c>
      <c r="K1994" t="s">
        <v>11</v>
      </c>
      <c r="M1994" t="s">
        <v>69</v>
      </c>
      <c r="N1994">
        <v>4280529</v>
      </c>
      <c r="O1994" t="s">
        <v>312</v>
      </c>
      <c r="P1994" s="35">
        <v>45181</v>
      </c>
      <c r="Q1994" t="s">
        <v>56</v>
      </c>
      <c r="R1994" s="35">
        <v>45181</v>
      </c>
      <c r="T1994" t="s">
        <v>63</v>
      </c>
      <c r="U1994">
        <v>500</v>
      </c>
      <c r="X1994">
        <v>5</v>
      </c>
      <c r="Y1994" t="s">
        <v>58</v>
      </c>
      <c r="AC1994" t="s">
        <v>59</v>
      </c>
      <c r="AL1994">
        <v>0</v>
      </c>
      <c r="AM1994">
        <v>0</v>
      </c>
    </row>
    <row r="1995" spans="1:39" x14ac:dyDescent="0.3">
      <c r="A1995">
        <v>1523657</v>
      </c>
      <c r="B1995" t="s">
        <v>2606</v>
      </c>
      <c r="C1995" t="s">
        <v>2607</v>
      </c>
      <c r="D1995">
        <v>3611559</v>
      </c>
      <c r="E1995" t="s">
        <v>76</v>
      </c>
      <c r="H1995" s="35">
        <v>42917</v>
      </c>
      <c r="I1995" t="s">
        <v>53</v>
      </c>
      <c r="J1995">
        <v>-9</v>
      </c>
      <c r="K1995" t="s">
        <v>11</v>
      </c>
      <c r="M1995" t="s">
        <v>77</v>
      </c>
      <c r="N1995">
        <v>4360002</v>
      </c>
      <c r="O1995" t="s">
        <v>78</v>
      </c>
      <c r="P1995" s="35">
        <v>45197</v>
      </c>
      <c r="Q1995" t="s">
        <v>56</v>
      </c>
      <c r="R1995" s="35">
        <v>45197</v>
      </c>
      <c r="T1995" t="s">
        <v>63</v>
      </c>
      <c r="U1995">
        <v>500</v>
      </c>
      <c r="X1995">
        <v>5</v>
      </c>
      <c r="Y1995" t="s">
        <v>58</v>
      </c>
      <c r="AC1995" t="s">
        <v>59</v>
      </c>
      <c r="AL1995">
        <v>0</v>
      </c>
      <c r="AM1995">
        <v>0</v>
      </c>
    </row>
    <row r="1996" spans="1:39" x14ac:dyDescent="0.3">
      <c r="A1996">
        <v>1331307</v>
      </c>
      <c r="B1996" t="s">
        <v>2608</v>
      </c>
      <c r="C1996" t="s">
        <v>349</v>
      </c>
      <c r="D1996">
        <v>4532177</v>
      </c>
      <c r="E1996" t="s">
        <v>70</v>
      </c>
      <c r="F1996" t="s">
        <v>70</v>
      </c>
      <c r="H1996" s="35">
        <v>41532</v>
      </c>
      <c r="I1996" t="s">
        <v>66</v>
      </c>
      <c r="J1996">
        <v>-11</v>
      </c>
      <c r="K1996" t="s">
        <v>11</v>
      </c>
      <c r="M1996" t="s">
        <v>54</v>
      </c>
      <c r="N1996">
        <v>4450192</v>
      </c>
      <c r="O1996" t="s">
        <v>128</v>
      </c>
      <c r="P1996" s="35">
        <v>45176</v>
      </c>
      <c r="Q1996" t="s">
        <v>56</v>
      </c>
      <c r="R1996" s="35">
        <v>44164</v>
      </c>
      <c r="T1996" t="s">
        <v>63</v>
      </c>
      <c r="U1996">
        <v>500</v>
      </c>
      <c r="X1996">
        <v>5</v>
      </c>
      <c r="Y1996" t="s">
        <v>58</v>
      </c>
      <c r="AC1996" t="s">
        <v>59</v>
      </c>
      <c r="AL1996">
        <v>0</v>
      </c>
      <c r="AM1996">
        <v>0</v>
      </c>
    </row>
    <row r="1997" spans="1:39" x14ac:dyDescent="0.3">
      <c r="A1997">
        <v>1529496</v>
      </c>
      <c r="B1997" t="s">
        <v>2609</v>
      </c>
      <c r="C1997" t="s">
        <v>2610</v>
      </c>
      <c r="D1997">
        <v>4538309</v>
      </c>
      <c r="E1997" t="s">
        <v>70</v>
      </c>
      <c r="H1997" s="35">
        <v>41645</v>
      </c>
      <c r="I1997" t="s">
        <v>85</v>
      </c>
      <c r="J1997">
        <v>-10</v>
      </c>
      <c r="K1997" t="s">
        <v>11</v>
      </c>
      <c r="M1997" t="s">
        <v>54</v>
      </c>
      <c r="N1997">
        <v>4450751</v>
      </c>
      <c r="O1997" t="s">
        <v>187</v>
      </c>
      <c r="P1997" s="35">
        <v>45203</v>
      </c>
      <c r="Q1997" t="s">
        <v>56</v>
      </c>
      <c r="R1997" s="35">
        <v>45203</v>
      </c>
      <c r="T1997" t="s">
        <v>63</v>
      </c>
      <c r="U1997">
        <v>500</v>
      </c>
      <c r="X1997">
        <v>5</v>
      </c>
      <c r="Y1997" t="s">
        <v>58</v>
      </c>
      <c r="AC1997" t="s">
        <v>59</v>
      </c>
      <c r="AL1997">
        <v>1</v>
      </c>
      <c r="AM1997">
        <v>0</v>
      </c>
    </row>
    <row r="1998" spans="1:39" x14ac:dyDescent="0.3">
      <c r="A1998">
        <v>1434929</v>
      </c>
      <c r="B1998" t="s">
        <v>2611</v>
      </c>
      <c r="C1998" t="s">
        <v>2612</v>
      </c>
      <c r="D1998">
        <v>4115490</v>
      </c>
      <c r="E1998" t="s">
        <v>53</v>
      </c>
      <c r="F1998" t="s">
        <v>53</v>
      </c>
      <c r="H1998" s="35">
        <v>42352</v>
      </c>
      <c r="I1998" t="s">
        <v>53</v>
      </c>
      <c r="J1998">
        <v>-9</v>
      </c>
      <c r="K1998" t="s">
        <v>6</v>
      </c>
      <c r="M1998" t="s">
        <v>181</v>
      </c>
      <c r="N1998">
        <v>4410697</v>
      </c>
      <c r="O1998" t="s">
        <v>423</v>
      </c>
      <c r="P1998" s="35">
        <v>45198</v>
      </c>
      <c r="Q1998" t="s">
        <v>56</v>
      </c>
      <c r="R1998" s="35">
        <v>44830</v>
      </c>
      <c r="T1998" t="s">
        <v>63</v>
      </c>
      <c r="U1998">
        <v>500</v>
      </c>
      <c r="X1998">
        <v>5</v>
      </c>
      <c r="Y1998" t="s">
        <v>58</v>
      </c>
      <c r="AC1998" t="s">
        <v>59</v>
      </c>
      <c r="AL1998">
        <v>0</v>
      </c>
      <c r="AM1998">
        <v>0</v>
      </c>
    </row>
    <row r="1999" spans="1:39" x14ac:dyDescent="0.3">
      <c r="A1999">
        <v>1531989</v>
      </c>
      <c r="B1999" t="s">
        <v>2613</v>
      </c>
      <c r="C1999" t="s">
        <v>1252</v>
      </c>
      <c r="D1999">
        <v>3736366</v>
      </c>
      <c r="E1999" t="s">
        <v>53</v>
      </c>
      <c r="H1999" s="35">
        <v>42037</v>
      </c>
      <c r="I1999" t="s">
        <v>53</v>
      </c>
      <c r="J1999">
        <v>-9</v>
      </c>
      <c r="K1999" t="s">
        <v>11</v>
      </c>
      <c r="M1999" t="s">
        <v>67</v>
      </c>
      <c r="N1999">
        <v>4370002</v>
      </c>
      <c r="O1999" t="s">
        <v>68</v>
      </c>
      <c r="P1999" s="35">
        <v>45206</v>
      </c>
      <c r="Q1999" t="s">
        <v>56</v>
      </c>
      <c r="R1999" s="35">
        <v>45206</v>
      </c>
      <c r="T1999" t="s">
        <v>63</v>
      </c>
      <c r="U1999">
        <v>500</v>
      </c>
      <c r="X1999">
        <v>5</v>
      </c>
      <c r="Y1999" t="s">
        <v>58</v>
      </c>
      <c r="AC1999" t="s">
        <v>59</v>
      </c>
      <c r="AL1999">
        <v>0</v>
      </c>
      <c r="AM1999">
        <v>0</v>
      </c>
    </row>
    <row r="2000" spans="1:39" x14ac:dyDescent="0.3">
      <c r="A2000">
        <v>1268528</v>
      </c>
      <c r="B2000" t="s">
        <v>2614</v>
      </c>
      <c r="C2000" t="s">
        <v>2615</v>
      </c>
      <c r="D2000">
        <v>368730</v>
      </c>
      <c r="E2000" t="s">
        <v>70</v>
      </c>
      <c r="F2000" t="s">
        <v>70</v>
      </c>
      <c r="H2000" s="35">
        <v>40508</v>
      </c>
      <c r="I2000" t="s">
        <v>110</v>
      </c>
      <c r="J2000">
        <v>-14</v>
      </c>
      <c r="K2000" t="s">
        <v>11</v>
      </c>
      <c r="M2000" t="s">
        <v>77</v>
      </c>
      <c r="N2000">
        <v>4360002</v>
      </c>
      <c r="O2000" t="s">
        <v>78</v>
      </c>
      <c r="P2000" s="35">
        <v>45181</v>
      </c>
      <c r="Q2000" t="s">
        <v>56</v>
      </c>
      <c r="R2000" s="35">
        <v>43722</v>
      </c>
      <c r="T2000" t="s">
        <v>63</v>
      </c>
      <c r="U2000">
        <v>500</v>
      </c>
      <c r="X2000">
        <v>5</v>
      </c>
      <c r="Y2000" t="s">
        <v>58</v>
      </c>
      <c r="AC2000" t="s">
        <v>59</v>
      </c>
      <c r="AL2000">
        <v>0</v>
      </c>
      <c r="AM2000">
        <v>0</v>
      </c>
    </row>
    <row r="2001" spans="1:39" x14ac:dyDescent="0.3">
      <c r="A2001">
        <v>1537873</v>
      </c>
      <c r="B2001" t="s">
        <v>2616</v>
      </c>
      <c r="C2001" t="s">
        <v>2617</v>
      </c>
      <c r="D2001">
        <v>3736461</v>
      </c>
      <c r="E2001" t="s">
        <v>70</v>
      </c>
      <c r="H2001" s="35">
        <v>40926</v>
      </c>
      <c r="I2001" t="s">
        <v>143</v>
      </c>
      <c r="J2001">
        <v>-12</v>
      </c>
      <c r="K2001" t="s">
        <v>11</v>
      </c>
      <c r="M2001" t="s">
        <v>67</v>
      </c>
      <c r="N2001">
        <v>4370566</v>
      </c>
      <c r="O2001" t="s">
        <v>111</v>
      </c>
      <c r="P2001" s="35">
        <v>45215</v>
      </c>
      <c r="Q2001" t="s">
        <v>56</v>
      </c>
      <c r="R2001" s="35">
        <v>45215</v>
      </c>
      <c r="T2001" t="s">
        <v>63</v>
      </c>
      <c r="U2001">
        <v>500</v>
      </c>
      <c r="X2001">
        <v>5</v>
      </c>
      <c r="Y2001" t="s">
        <v>58</v>
      </c>
      <c r="AC2001" t="s">
        <v>59</v>
      </c>
      <c r="AL2001">
        <v>1</v>
      </c>
      <c r="AM2001">
        <v>0</v>
      </c>
    </row>
    <row r="2002" spans="1:39" x14ac:dyDescent="0.3">
      <c r="A2002">
        <v>1430554</v>
      </c>
      <c r="B2002" t="s">
        <v>2618</v>
      </c>
      <c r="C2002" t="s">
        <v>89</v>
      </c>
      <c r="D2002">
        <v>4115426</v>
      </c>
      <c r="E2002" t="s">
        <v>53</v>
      </c>
      <c r="F2002" t="s">
        <v>53</v>
      </c>
      <c r="H2002" s="35">
        <v>42329</v>
      </c>
      <c r="I2002" t="s">
        <v>53</v>
      </c>
      <c r="J2002">
        <v>-9</v>
      </c>
      <c r="K2002" t="s">
        <v>11</v>
      </c>
      <c r="M2002" t="s">
        <v>181</v>
      </c>
      <c r="N2002">
        <v>4410080</v>
      </c>
      <c r="O2002" t="s">
        <v>182</v>
      </c>
      <c r="P2002" s="35">
        <v>45211</v>
      </c>
      <c r="Q2002" t="s">
        <v>56</v>
      </c>
      <c r="R2002" s="35">
        <v>44825</v>
      </c>
      <c r="T2002" t="s">
        <v>82</v>
      </c>
      <c r="U2002">
        <v>500</v>
      </c>
      <c r="X2002">
        <v>5</v>
      </c>
      <c r="Y2002" t="s">
        <v>58</v>
      </c>
      <c r="AC2002" t="s">
        <v>59</v>
      </c>
      <c r="AL2002">
        <v>0</v>
      </c>
      <c r="AM2002">
        <v>0</v>
      </c>
    </row>
    <row r="2003" spans="1:39" x14ac:dyDescent="0.3">
      <c r="A2003">
        <v>1528292</v>
      </c>
      <c r="B2003" t="s">
        <v>2619</v>
      </c>
      <c r="C2003" t="s">
        <v>2620</v>
      </c>
      <c r="D2003">
        <v>3736330</v>
      </c>
      <c r="E2003" t="s">
        <v>53</v>
      </c>
      <c r="H2003" s="35">
        <v>40926</v>
      </c>
      <c r="I2003" t="s">
        <v>143</v>
      </c>
      <c r="J2003">
        <v>-12</v>
      </c>
      <c r="K2003" t="s">
        <v>11</v>
      </c>
      <c r="M2003" t="s">
        <v>67</v>
      </c>
      <c r="N2003">
        <v>4370681</v>
      </c>
      <c r="O2003" t="s">
        <v>150</v>
      </c>
      <c r="P2003" s="35">
        <v>45202</v>
      </c>
      <c r="Q2003" t="s">
        <v>56</v>
      </c>
      <c r="R2003" s="35">
        <v>45202</v>
      </c>
      <c r="S2003" s="35">
        <v>45166</v>
      </c>
      <c r="T2003" t="s">
        <v>57</v>
      </c>
      <c r="U2003">
        <v>500</v>
      </c>
      <c r="X2003">
        <v>5</v>
      </c>
      <c r="Y2003" t="s">
        <v>58</v>
      </c>
      <c r="AC2003" t="s">
        <v>59</v>
      </c>
      <c r="AL2003">
        <v>0</v>
      </c>
      <c r="AM2003">
        <v>0</v>
      </c>
    </row>
    <row r="2004" spans="1:39" x14ac:dyDescent="0.3">
      <c r="A2004">
        <v>1523877</v>
      </c>
      <c r="B2004" t="s">
        <v>2619</v>
      </c>
      <c r="C2004" t="s">
        <v>2621</v>
      </c>
      <c r="D2004">
        <v>4538244</v>
      </c>
      <c r="E2004" t="s">
        <v>70</v>
      </c>
      <c r="H2004" s="35">
        <v>41236</v>
      </c>
      <c r="I2004" t="s">
        <v>143</v>
      </c>
      <c r="J2004">
        <v>-12</v>
      </c>
      <c r="K2004" t="s">
        <v>11</v>
      </c>
      <c r="M2004" t="s">
        <v>54</v>
      </c>
      <c r="N2004">
        <v>4450285</v>
      </c>
      <c r="O2004" t="s">
        <v>228</v>
      </c>
      <c r="P2004" s="35">
        <v>45197</v>
      </c>
      <c r="Q2004" t="s">
        <v>56</v>
      </c>
      <c r="R2004" s="35">
        <v>45197</v>
      </c>
      <c r="T2004" t="s">
        <v>63</v>
      </c>
      <c r="U2004">
        <v>500</v>
      </c>
      <c r="X2004">
        <v>5</v>
      </c>
      <c r="Y2004" t="s">
        <v>58</v>
      </c>
      <c r="AC2004" t="s">
        <v>59</v>
      </c>
      <c r="AL2004">
        <v>1</v>
      </c>
      <c r="AM2004">
        <v>1</v>
      </c>
    </row>
    <row r="2005" spans="1:39" x14ac:dyDescent="0.3">
      <c r="A2005">
        <v>1515413</v>
      </c>
      <c r="B2005" t="s">
        <v>2622</v>
      </c>
      <c r="C2005" t="s">
        <v>2623</v>
      </c>
      <c r="D2005">
        <v>3736065</v>
      </c>
      <c r="E2005" t="s">
        <v>53</v>
      </c>
      <c r="H2005" s="35">
        <v>41512</v>
      </c>
      <c r="I2005" t="s">
        <v>66</v>
      </c>
      <c r="J2005">
        <v>-11</v>
      </c>
      <c r="K2005" t="s">
        <v>6</v>
      </c>
      <c r="M2005" t="s">
        <v>67</v>
      </c>
      <c r="N2005">
        <v>4370183</v>
      </c>
      <c r="O2005" t="s">
        <v>169</v>
      </c>
      <c r="P2005" s="35">
        <v>45188</v>
      </c>
      <c r="Q2005" t="s">
        <v>56</v>
      </c>
      <c r="R2005" s="35">
        <v>45188</v>
      </c>
      <c r="T2005" t="s">
        <v>63</v>
      </c>
      <c r="U2005">
        <v>500</v>
      </c>
      <c r="X2005">
        <v>5</v>
      </c>
      <c r="Y2005" t="s">
        <v>58</v>
      </c>
      <c r="AC2005" t="s">
        <v>59</v>
      </c>
      <c r="AL2005">
        <v>0</v>
      </c>
      <c r="AM2005">
        <v>0</v>
      </c>
    </row>
    <row r="2006" spans="1:39" x14ac:dyDescent="0.3">
      <c r="A2006">
        <v>1553485</v>
      </c>
      <c r="B2006" t="s">
        <v>2624</v>
      </c>
      <c r="C2006" t="s">
        <v>230</v>
      </c>
      <c r="D2006">
        <v>4116117</v>
      </c>
      <c r="E2006" t="s">
        <v>53</v>
      </c>
      <c r="H2006" s="35">
        <v>40150</v>
      </c>
      <c r="I2006" t="s">
        <v>102</v>
      </c>
      <c r="J2006">
        <v>-15</v>
      </c>
      <c r="K2006" t="s">
        <v>11</v>
      </c>
      <c r="M2006" t="s">
        <v>181</v>
      </c>
      <c r="N2006">
        <v>4410726</v>
      </c>
      <c r="O2006" t="s">
        <v>389</v>
      </c>
      <c r="P2006" s="35">
        <v>45267</v>
      </c>
      <c r="Q2006" t="s">
        <v>56</v>
      </c>
      <c r="R2006" s="35">
        <v>45267</v>
      </c>
      <c r="T2006" t="s">
        <v>63</v>
      </c>
      <c r="U2006">
        <v>500</v>
      </c>
      <c r="X2006">
        <v>5</v>
      </c>
      <c r="Y2006" t="s">
        <v>58</v>
      </c>
      <c r="AC2006" t="s">
        <v>59</v>
      </c>
      <c r="AL2006">
        <v>0</v>
      </c>
      <c r="AM2006">
        <v>0</v>
      </c>
    </row>
    <row r="2007" spans="1:39" x14ac:dyDescent="0.3">
      <c r="A2007">
        <v>1541760</v>
      </c>
      <c r="B2007" t="s">
        <v>2625</v>
      </c>
      <c r="C2007" t="s">
        <v>2626</v>
      </c>
      <c r="D2007">
        <v>3736516</v>
      </c>
      <c r="E2007" t="s">
        <v>53</v>
      </c>
      <c r="H2007" s="35">
        <v>41318</v>
      </c>
      <c r="I2007" t="s">
        <v>66</v>
      </c>
      <c r="J2007">
        <v>-11</v>
      </c>
      <c r="K2007" t="s">
        <v>6</v>
      </c>
      <c r="M2007" t="s">
        <v>67</v>
      </c>
      <c r="N2007">
        <v>4370102</v>
      </c>
      <c r="O2007" t="s">
        <v>498</v>
      </c>
      <c r="P2007" s="35">
        <v>45225</v>
      </c>
      <c r="Q2007" t="s">
        <v>56</v>
      </c>
      <c r="R2007" s="35">
        <v>45225</v>
      </c>
      <c r="S2007" s="35">
        <v>45175</v>
      </c>
      <c r="T2007" t="s">
        <v>57</v>
      </c>
      <c r="U2007">
        <v>500</v>
      </c>
      <c r="X2007">
        <v>5</v>
      </c>
      <c r="Y2007" t="s">
        <v>58</v>
      </c>
      <c r="AC2007" t="s">
        <v>59</v>
      </c>
      <c r="AL2007">
        <v>1</v>
      </c>
      <c r="AM2007">
        <v>0</v>
      </c>
    </row>
    <row r="2008" spans="1:39" x14ac:dyDescent="0.3">
      <c r="A2008">
        <v>1523658</v>
      </c>
      <c r="B2008" t="s">
        <v>2627</v>
      </c>
      <c r="C2008" t="s">
        <v>422</v>
      </c>
      <c r="D2008">
        <v>3611560</v>
      </c>
      <c r="E2008" t="s">
        <v>76</v>
      </c>
      <c r="H2008" s="35">
        <v>43015</v>
      </c>
      <c r="I2008" t="s">
        <v>53</v>
      </c>
      <c r="J2008">
        <v>-9</v>
      </c>
      <c r="K2008" t="s">
        <v>11</v>
      </c>
      <c r="M2008" t="s">
        <v>77</v>
      </c>
      <c r="N2008">
        <v>4360002</v>
      </c>
      <c r="O2008" t="s">
        <v>78</v>
      </c>
      <c r="P2008" s="35">
        <v>45197</v>
      </c>
      <c r="Q2008" t="s">
        <v>56</v>
      </c>
      <c r="R2008" s="35">
        <v>45197</v>
      </c>
      <c r="T2008" t="s">
        <v>63</v>
      </c>
      <c r="U2008">
        <v>500</v>
      </c>
      <c r="X2008">
        <v>5</v>
      </c>
      <c r="Y2008" t="s">
        <v>58</v>
      </c>
      <c r="AC2008" t="s">
        <v>59</v>
      </c>
      <c r="AL2008">
        <v>0</v>
      </c>
      <c r="AM2008">
        <v>0</v>
      </c>
    </row>
    <row r="2009" spans="1:39" x14ac:dyDescent="0.3">
      <c r="A2009">
        <v>1521904</v>
      </c>
      <c r="B2009" t="s">
        <v>2627</v>
      </c>
      <c r="C2009" t="s">
        <v>2628</v>
      </c>
      <c r="D2009">
        <v>3611377</v>
      </c>
      <c r="E2009" t="s">
        <v>76</v>
      </c>
      <c r="H2009" s="35">
        <v>41676</v>
      </c>
      <c r="I2009" t="s">
        <v>85</v>
      </c>
      <c r="J2009">
        <v>-10</v>
      </c>
      <c r="K2009" t="s">
        <v>6</v>
      </c>
      <c r="M2009" t="s">
        <v>77</v>
      </c>
      <c r="N2009">
        <v>4360002</v>
      </c>
      <c r="O2009" t="s">
        <v>78</v>
      </c>
      <c r="P2009" s="35">
        <v>45195</v>
      </c>
      <c r="Q2009" t="s">
        <v>56</v>
      </c>
      <c r="R2009" s="35">
        <v>45195</v>
      </c>
      <c r="T2009" t="s">
        <v>63</v>
      </c>
      <c r="U2009">
        <v>500</v>
      </c>
      <c r="X2009">
        <v>5</v>
      </c>
      <c r="Y2009" t="s">
        <v>58</v>
      </c>
      <c r="AC2009" t="s">
        <v>59</v>
      </c>
      <c r="AL2009">
        <v>0</v>
      </c>
      <c r="AM2009">
        <v>0</v>
      </c>
    </row>
    <row r="2010" spans="1:39" x14ac:dyDescent="0.3">
      <c r="A2010">
        <v>1458710</v>
      </c>
      <c r="B2010" t="s">
        <v>2629</v>
      </c>
      <c r="C2010" t="s">
        <v>687</v>
      </c>
      <c r="D2010">
        <v>4115686</v>
      </c>
      <c r="E2010" t="s">
        <v>53</v>
      </c>
      <c r="F2010" t="s">
        <v>53</v>
      </c>
      <c r="H2010" s="35">
        <v>41295</v>
      </c>
      <c r="I2010" t="s">
        <v>66</v>
      </c>
      <c r="J2010">
        <v>-11</v>
      </c>
      <c r="K2010" t="s">
        <v>11</v>
      </c>
      <c r="M2010" t="s">
        <v>181</v>
      </c>
      <c r="N2010">
        <v>4410017</v>
      </c>
      <c r="O2010" t="s">
        <v>300</v>
      </c>
      <c r="P2010" s="35">
        <v>45258</v>
      </c>
      <c r="Q2010" t="s">
        <v>56</v>
      </c>
      <c r="R2010" s="35">
        <v>44879</v>
      </c>
      <c r="T2010" t="s">
        <v>63</v>
      </c>
      <c r="U2010">
        <v>500</v>
      </c>
      <c r="X2010">
        <v>5</v>
      </c>
      <c r="Y2010" t="s">
        <v>58</v>
      </c>
      <c r="AC2010" t="s">
        <v>59</v>
      </c>
      <c r="AL2010">
        <v>0</v>
      </c>
      <c r="AM2010">
        <v>0</v>
      </c>
    </row>
    <row r="2011" spans="1:39" x14ac:dyDescent="0.3">
      <c r="A2011">
        <v>1170111</v>
      </c>
      <c r="B2011" t="s">
        <v>2630</v>
      </c>
      <c r="C2011" t="s">
        <v>248</v>
      </c>
      <c r="D2011">
        <v>4529085</v>
      </c>
      <c r="E2011" t="s">
        <v>70</v>
      </c>
      <c r="F2011" t="s">
        <v>70</v>
      </c>
      <c r="H2011" s="35">
        <v>38603</v>
      </c>
      <c r="I2011" t="s">
        <v>262</v>
      </c>
      <c r="J2011">
        <v>-19</v>
      </c>
      <c r="K2011" t="s">
        <v>11</v>
      </c>
      <c r="M2011" t="s">
        <v>54</v>
      </c>
      <c r="N2011">
        <v>4450751</v>
      </c>
      <c r="O2011" t="s">
        <v>187</v>
      </c>
      <c r="P2011" s="35">
        <v>45184</v>
      </c>
      <c r="Q2011" t="s">
        <v>56</v>
      </c>
      <c r="R2011" s="35">
        <v>42997</v>
      </c>
      <c r="S2011" s="35">
        <v>45192</v>
      </c>
      <c r="T2011" t="s">
        <v>57</v>
      </c>
      <c r="U2011">
        <v>754</v>
      </c>
      <c r="X2011">
        <v>7</v>
      </c>
      <c r="Y2011" t="s">
        <v>58</v>
      </c>
      <c r="AC2011" t="s">
        <v>59</v>
      </c>
      <c r="AL2011">
        <v>0</v>
      </c>
      <c r="AM2011">
        <v>0</v>
      </c>
    </row>
    <row r="2012" spans="1:39" x14ac:dyDescent="0.3">
      <c r="A2012">
        <v>1527641</v>
      </c>
      <c r="B2012" t="s">
        <v>2631</v>
      </c>
      <c r="C2012" t="s">
        <v>684</v>
      </c>
      <c r="D2012">
        <v>4538294</v>
      </c>
      <c r="E2012" t="s">
        <v>53</v>
      </c>
      <c r="H2012" s="35">
        <v>40808</v>
      </c>
      <c r="I2012" t="s">
        <v>90</v>
      </c>
      <c r="J2012">
        <v>-13</v>
      </c>
      <c r="K2012" t="s">
        <v>6</v>
      </c>
      <c r="M2012" t="s">
        <v>54</v>
      </c>
      <c r="N2012">
        <v>4450760</v>
      </c>
      <c r="O2012" t="s">
        <v>648</v>
      </c>
      <c r="P2012" s="35">
        <v>45201</v>
      </c>
      <c r="Q2012" t="s">
        <v>56</v>
      </c>
      <c r="R2012" s="35">
        <v>45201</v>
      </c>
      <c r="S2012" s="35">
        <v>45148</v>
      </c>
      <c r="T2012" t="s">
        <v>57</v>
      </c>
      <c r="U2012">
        <v>500</v>
      </c>
      <c r="X2012">
        <v>5</v>
      </c>
      <c r="Y2012" t="s">
        <v>58</v>
      </c>
      <c r="AC2012" t="s">
        <v>59</v>
      </c>
      <c r="AL2012">
        <v>0</v>
      </c>
      <c r="AM2012">
        <v>0</v>
      </c>
    </row>
    <row r="2013" spans="1:39" x14ac:dyDescent="0.3">
      <c r="A2013">
        <v>1437168</v>
      </c>
      <c r="B2013" t="s">
        <v>2631</v>
      </c>
      <c r="C2013" t="s">
        <v>402</v>
      </c>
      <c r="D2013">
        <v>4535420</v>
      </c>
      <c r="E2013" t="s">
        <v>70</v>
      </c>
      <c r="F2013" t="s">
        <v>53</v>
      </c>
      <c r="H2013" s="35">
        <v>41403</v>
      </c>
      <c r="I2013" t="s">
        <v>66</v>
      </c>
      <c r="J2013">
        <v>-11</v>
      </c>
      <c r="K2013" t="s">
        <v>6</v>
      </c>
      <c r="M2013" t="s">
        <v>54</v>
      </c>
      <c r="N2013">
        <v>4450617</v>
      </c>
      <c r="O2013" t="s">
        <v>107</v>
      </c>
      <c r="P2013" s="35">
        <v>45189</v>
      </c>
      <c r="Q2013" t="s">
        <v>56</v>
      </c>
      <c r="R2013" s="35">
        <v>44832</v>
      </c>
      <c r="T2013" t="s">
        <v>63</v>
      </c>
      <c r="U2013">
        <v>500</v>
      </c>
      <c r="X2013">
        <v>5</v>
      </c>
      <c r="Y2013" t="s">
        <v>58</v>
      </c>
      <c r="AC2013" t="s">
        <v>59</v>
      </c>
      <c r="AL2013">
        <v>0</v>
      </c>
      <c r="AM2013">
        <v>0</v>
      </c>
    </row>
    <row r="2014" spans="1:39" x14ac:dyDescent="0.3">
      <c r="A2014">
        <v>1508653</v>
      </c>
      <c r="B2014" t="s">
        <v>2632</v>
      </c>
      <c r="C2014" t="s">
        <v>2633</v>
      </c>
      <c r="D2014">
        <v>1811269</v>
      </c>
      <c r="E2014" t="s">
        <v>53</v>
      </c>
      <c r="H2014" s="35">
        <v>38687</v>
      </c>
      <c r="I2014" t="s">
        <v>262</v>
      </c>
      <c r="J2014">
        <v>-19</v>
      </c>
      <c r="K2014" t="s">
        <v>11</v>
      </c>
      <c r="M2014" t="s">
        <v>71</v>
      </c>
      <c r="N2014">
        <v>4180174</v>
      </c>
      <c r="O2014" t="s">
        <v>190</v>
      </c>
      <c r="P2014" s="35">
        <v>45178</v>
      </c>
      <c r="Q2014" t="s">
        <v>56</v>
      </c>
      <c r="R2014" s="35">
        <v>45178</v>
      </c>
      <c r="T2014" t="s">
        <v>63</v>
      </c>
      <c r="U2014">
        <v>500</v>
      </c>
      <c r="X2014">
        <v>5</v>
      </c>
      <c r="Y2014" t="s">
        <v>58</v>
      </c>
      <c r="AC2014" t="s">
        <v>59</v>
      </c>
      <c r="AL2014">
        <v>0</v>
      </c>
      <c r="AM2014">
        <v>0</v>
      </c>
    </row>
    <row r="2015" spans="1:39" x14ac:dyDescent="0.3">
      <c r="A2015">
        <v>1555162</v>
      </c>
      <c r="B2015" t="s">
        <v>2634</v>
      </c>
      <c r="C2015" t="s">
        <v>669</v>
      </c>
      <c r="D2015">
        <v>4116125</v>
      </c>
      <c r="E2015" t="s">
        <v>53</v>
      </c>
      <c r="H2015" s="35">
        <v>41663</v>
      </c>
      <c r="I2015" t="s">
        <v>85</v>
      </c>
      <c r="J2015">
        <v>-10</v>
      </c>
      <c r="K2015" t="s">
        <v>11</v>
      </c>
      <c r="M2015" t="s">
        <v>181</v>
      </c>
      <c r="N2015">
        <v>4410615</v>
      </c>
      <c r="O2015" t="s">
        <v>603</v>
      </c>
      <c r="P2015" s="35">
        <v>45275</v>
      </c>
      <c r="Q2015" t="s">
        <v>56</v>
      </c>
      <c r="R2015" s="35">
        <v>45275</v>
      </c>
      <c r="T2015" t="s">
        <v>63</v>
      </c>
      <c r="U2015">
        <v>500</v>
      </c>
      <c r="X2015">
        <v>5</v>
      </c>
      <c r="Y2015" t="s">
        <v>58</v>
      </c>
      <c r="AC2015" t="s">
        <v>59</v>
      </c>
      <c r="AL2015">
        <v>0</v>
      </c>
      <c r="AM2015">
        <v>0</v>
      </c>
    </row>
    <row r="2016" spans="1:39" x14ac:dyDescent="0.3">
      <c r="A2016">
        <v>1449499</v>
      </c>
      <c r="B2016" t="s">
        <v>2635</v>
      </c>
      <c r="C2016" t="s">
        <v>516</v>
      </c>
      <c r="D2016">
        <v>4115597</v>
      </c>
      <c r="E2016" t="s">
        <v>70</v>
      </c>
      <c r="F2016" t="s">
        <v>53</v>
      </c>
      <c r="H2016" s="35">
        <v>40307</v>
      </c>
      <c r="I2016" t="s">
        <v>110</v>
      </c>
      <c r="J2016">
        <v>-14</v>
      </c>
      <c r="K2016" t="s">
        <v>11</v>
      </c>
      <c r="M2016" t="s">
        <v>181</v>
      </c>
      <c r="N2016">
        <v>4410612</v>
      </c>
      <c r="O2016" t="s">
        <v>213</v>
      </c>
      <c r="P2016" s="35">
        <v>45188</v>
      </c>
      <c r="Q2016" t="s">
        <v>56</v>
      </c>
      <c r="R2016" s="35">
        <v>44848</v>
      </c>
      <c r="T2016" t="s">
        <v>63</v>
      </c>
      <c r="U2016">
        <v>500</v>
      </c>
      <c r="X2016">
        <v>5</v>
      </c>
      <c r="Y2016" t="s">
        <v>58</v>
      </c>
      <c r="AC2016" t="s">
        <v>59</v>
      </c>
      <c r="AL2016">
        <v>0</v>
      </c>
      <c r="AM2016">
        <v>0</v>
      </c>
    </row>
    <row r="2017" spans="1:39" x14ac:dyDescent="0.3">
      <c r="A2017">
        <v>1521906</v>
      </c>
      <c r="B2017" t="s">
        <v>2636</v>
      </c>
      <c r="C2017" t="s">
        <v>1025</v>
      </c>
      <c r="D2017">
        <v>3611378</v>
      </c>
      <c r="E2017" t="s">
        <v>76</v>
      </c>
      <c r="H2017" s="35">
        <v>41940</v>
      </c>
      <c r="I2017" t="s">
        <v>85</v>
      </c>
      <c r="J2017">
        <v>-10</v>
      </c>
      <c r="K2017" t="s">
        <v>6</v>
      </c>
      <c r="M2017" t="s">
        <v>77</v>
      </c>
      <c r="N2017">
        <v>4360002</v>
      </c>
      <c r="O2017" t="s">
        <v>78</v>
      </c>
      <c r="P2017" s="35">
        <v>45195</v>
      </c>
      <c r="Q2017" t="s">
        <v>56</v>
      </c>
      <c r="R2017" s="35">
        <v>45195</v>
      </c>
      <c r="T2017" t="s">
        <v>63</v>
      </c>
      <c r="U2017">
        <v>500</v>
      </c>
      <c r="X2017">
        <v>5</v>
      </c>
      <c r="Y2017" t="s">
        <v>58</v>
      </c>
      <c r="AC2017" t="s">
        <v>59</v>
      </c>
      <c r="AL2017">
        <v>0</v>
      </c>
      <c r="AM2017">
        <v>0</v>
      </c>
    </row>
    <row r="2018" spans="1:39" x14ac:dyDescent="0.3">
      <c r="A2018">
        <v>1564067</v>
      </c>
      <c r="B2018" t="s">
        <v>5424</v>
      </c>
      <c r="C2018" t="s">
        <v>5416</v>
      </c>
      <c r="D2018">
        <v>1811559</v>
      </c>
      <c r="E2018" t="s">
        <v>76</v>
      </c>
      <c r="H2018" s="35">
        <v>41667</v>
      </c>
      <c r="I2018" t="s">
        <v>85</v>
      </c>
      <c r="J2018">
        <v>-10</v>
      </c>
      <c r="K2018" t="s">
        <v>6</v>
      </c>
      <c r="M2018" t="s">
        <v>71</v>
      </c>
      <c r="N2018">
        <v>4180696</v>
      </c>
      <c r="O2018" t="s">
        <v>137</v>
      </c>
      <c r="P2018" s="35">
        <v>45336</v>
      </c>
      <c r="Q2018" t="s">
        <v>56</v>
      </c>
      <c r="R2018" s="35">
        <v>45336</v>
      </c>
      <c r="T2018" t="s">
        <v>63</v>
      </c>
      <c r="U2018">
        <v>500</v>
      </c>
      <c r="X2018">
        <v>5</v>
      </c>
      <c r="Y2018" t="s">
        <v>58</v>
      </c>
      <c r="AC2018" t="s">
        <v>59</v>
      </c>
      <c r="AL2018">
        <v>0</v>
      </c>
      <c r="AM2018">
        <v>0</v>
      </c>
    </row>
    <row r="2019" spans="1:39" x14ac:dyDescent="0.3">
      <c r="A2019">
        <v>1548231</v>
      </c>
      <c r="B2019" t="s">
        <v>2637</v>
      </c>
      <c r="C2019" t="s">
        <v>458</v>
      </c>
      <c r="D2019">
        <v>3736637</v>
      </c>
      <c r="E2019" t="s">
        <v>53</v>
      </c>
      <c r="H2019" s="35">
        <v>41368</v>
      </c>
      <c r="I2019" t="s">
        <v>66</v>
      </c>
      <c r="J2019">
        <v>-11</v>
      </c>
      <c r="K2019" t="s">
        <v>11</v>
      </c>
      <c r="M2019" t="s">
        <v>67</v>
      </c>
      <c r="N2019">
        <v>4370146</v>
      </c>
      <c r="O2019" t="s">
        <v>408</v>
      </c>
      <c r="P2019" s="35">
        <v>45249</v>
      </c>
      <c r="Q2019" t="s">
        <v>56</v>
      </c>
      <c r="R2019" s="35">
        <v>45249</v>
      </c>
      <c r="T2019" t="s">
        <v>63</v>
      </c>
      <c r="U2019">
        <v>500</v>
      </c>
      <c r="X2019">
        <v>5</v>
      </c>
      <c r="Y2019" t="s">
        <v>58</v>
      </c>
      <c r="AC2019" t="s">
        <v>59</v>
      </c>
      <c r="AL2019">
        <v>0</v>
      </c>
      <c r="AM2019">
        <v>0</v>
      </c>
    </row>
    <row r="2020" spans="1:39" x14ac:dyDescent="0.3">
      <c r="A2020">
        <v>1538332</v>
      </c>
      <c r="B2020" t="s">
        <v>2638</v>
      </c>
      <c r="C2020" t="s">
        <v>121</v>
      </c>
      <c r="D2020">
        <v>3736470</v>
      </c>
      <c r="E2020" t="s">
        <v>53</v>
      </c>
      <c r="H2020" s="35">
        <v>41451</v>
      </c>
      <c r="I2020" t="s">
        <v>66</v>
      </c>
      <c r="J2020">
        <v>-11</v>
      </c>
      <c r="K2020" t="s">
        <v>11</v>
      </c>
      <c r="M2020" t="s">
        <v>67</v>
      </c>
      <c r="N2020">
        <v>4370001</v>
      </c>
      <c r="O2020" t="s">
        <v>461</v>
      </c>
      <c r="P2020" s="35">
        <v>45216</v>
      </c>
      <c r="Q2020" t="s">
        <v>56</v>
      </c>
      <c r="R2020" s="35">
        <v>45216</v>
      </c>
      <c r="T2020" t="s">
        <v>63</v>
      </c>
      <c r="U2020">
        <v>500</v>
      </c>
      <c r="X2020">
        <v>5</v>
      </c>
      <c r="Y2020" t="s">
        <v>58</v>
      </c>
      <c r="AC2020" t="s">
        <v>59</v>
      </c>
      <c r="AL2020">
        <v>0</v>
      </c>
      <c r="AM2020">
        <v>0</v>
      </c>
    </row>
    <row r="2021" spans="1:39" x14ac:dyDescent="0.3">
      <c r="A2021">
        <v>1541936</v>
      </c>
      <c r="B2021" t="s">
        <v>2639</v>
      </c>
      <c r="C2021" t="s">
        <v>2640</v>
      </c>
      <c r="D2021">
        <v>3611682</v>
      </c>
      <c r="E2021" t="s">
        <v>53</v>
      </c>
      <c r="H2021" s="35">
        <v>41965</v>
      </c>
      <c r="I2021" t="s">
        <v>85</v>
      </c>
      <c r="J2021">
        <v>-10</v>
      </c>
      <c r="K2021" t="s">
        <v>11</v>
      </c>
      <c r="M2021" t="s">
        <v>77</v>
      </c>
      <c r="N2021">
        <v>4360341</v>
      </c>
      <c r="O2021" t="s">
        <v>538</v>
      </c>
      <c r="P2021" s="35">
        <v>45225</v>
      </c>
      <c r="Q2021" t="s">
        <v>56</v>
      </c>
      <c r="R2021" s="35">
        <v>45225</v>
      </c>
      <c r="T2021" t="s">
        <v>63</v>
      </c>
      <c r="U2021">
        <v>500</v>
      </c>
      <c r="X2021">
        <v>5</v>
      </c>
      <c r="Y2021" t="s">
        <v>58</v>
      </c>
      <c r="AC2021" t="s">
        <v>59</v>
      </c>
      <c r="AL2021">
        <v>0</v>
      </c>
      <c r="AM2021">
        <v>0</v>
      </c>
    </row>
    <row r="2022" spans="1:39" x14ac:dyDescent="0.3">
      <c r="A2022">
        <v>1349664</v>
      </c>
      <c r="B2022" t="s">
        <v>2639</v>
      </c>
      <c r="C2022" t="s">
        <v>487</v>
      </c>
      <c r="D2022">
        <v>4114992</v>
      </c>
      <c r="E2022" t="s">
        <v>70</v>
      </c>
      <c r="F2022" t="s">
        <v>53</v>
      </c>
      <c r="H2022" s="35">
        <v>40853</v>
      </c>
      <c r="I2022" t="s">
        <v>90</v>
      </c>
      <c r="J2022">
        <v>-13</v>
      </c>
      <c r="K2022" t="s">
        <v>11</v>
      </c>
      <c r="M2022" t="s">
        <v>181</v>
      </c>
      <c r="N2022">
        <v>4410065</v>
      </c>
      <c r="O2022" t="s">
        <v>272</v>
      </c>
      <c r="P2022" s="35">
        <v>45191</v>
      </c>
      <c r="Q2022" t="s">
        <v>56</v>
      </c>
      <c r="R2022" s="35">
        <v>44463</v>
      </c>
      <c r="S2022" s="35">
        <v>45189</v>
      </c>
      <c r="T2022" t="s">
        <v>57</v>
      </c>
      <c r="U2022">
        <v>537</v>
      </c>
      <c r="X2022">
        <v>5</v>
      </c>
      <c r="Y2022" t="s">
        <v>58</v>
      </c>
      <c r="AC2022" t="s">
        <v>59</v>
      </c>
      <c r="AL2022">
        <v>0</v>
      </c>
      <c r="AM2022">
        <v>0</v>
      </c>
    </row>
    <row r="2023" spans="1:39" x14ac:dyDescent="0.3">
      <c r="A2023">
        <v>1540079</v>
      </c>
      <c r="B2023" t="s">
        <v>2641</v>
      </c>
      <c r="C2023" t="s">
        <v>391</v>
      </c>
      <c r="D2023">
        <v>4116055</v>
      </c>
      <c r="E2023" t="s">
        <v>70</v>
      </c>
      <c r="H2023" s="35">
        <v>41989</v>
      </c>
      <c r="I2023" t="s">
        <v>85</v>
      </c>
      <c r="J2023">
        <v>-10</v>
      </c>
      <c r="K2023" t="s">
        <v>11</v>
      </c>
      <c r="M2023" t="s">
        <v>181</v>
      </c>
      <c r="N2023">
        <v>4410386</v>
      </c>
      <c r="O2023" t="s">
        <v>826</v>
      </c>
      <c r="P2023" s="35">
        <v>45219</v>
      </c>
      <c r="Q2023" t="s">
        <v>56</v>
      </c>
      <c r="R2023" s="35">
        <v>45219</v>
      </c>
      <c r="T2023" t="s">
        <v>63</v>
      </c>
      <c r="U2023">
        <v>500</v>
      </c>
      <c r="X2023">
        <v>5</v>
      </c>
      <c r="Y2023" t="s">
        <v>58</v>
      </c>
      <c r="AC2023" t="s">
        <v>59</v>
      </c>
      <c r="AL2023">
        <v>1</v>
      </c>
      <c r="AM2023">
        <v>0</v>
      </c>
    </row>
    <row r="2024" spans="1:39" x14ac:dyDescent="0.3">
      <c r="A2024">
        <v>1560304</v>
      </c>
      <c r="B2024" t="s">
        <v>2642</v>
      </c>
      <c r="C2024" t="s">
        <v>127</v>
      </c>
      <c r="D2024">
        <v>3736783</v>
      </c>
      <c r="E2024" t="s">
        <v>53</v>
      </c>
      <c r="H2024" s="35">
        <v>41485</v>
      </c>
      <c r="I2024" t="s">
        <v>66</v>
      </c>
      <c r="J2024">
        <v>-11</v>
      </c>
      <c r="K2024" t="s">
        <v>11</v>
      </c>
      <c r="M2024" t="s">
        <v>67</v>
      </c>
      <c r="N2024">
        <v>4370132</v>
      </c>
      <c r="O2024" t="s">
        <v>148</v>
      </c>
      <c r="P2024" s="35">
        <v>45315</v>
      </c>
      <c r="Q2024" t="s">
        <v>56</v>
      </c>
      <c r="R2024" s="35">
        <v>45315</v>
      </c>
      <c r="S2024" s="35">
        <v>45245</v>
      </c>
      <c r="T2024" t="s">
        <v>57</v>
      </c>
      <c r="U2024">
        <v>500</v>
      </c>
      <c r="X2024">
        <v>5</v>
      </c>
      <c r="Y2024" t="s">
        <v>58</v>
      </c>
      <c r="AC2024" t="s">
        <v>59</v>
      </c>
      <c r="AL2024">
        <v>0</v>
      </c>
      <c r="AM2024">
        <v>0</v>
      </c>
    </row>
    <row r="2025" spans="1:39" x14ac:dyDescent="0.3">
      <c r="A2025">
        <v>1360175</v>
      </c>
      <c r="B2025" t="s">
        <v>2643</v>
      </c>
      <c r="C2025" t="s">
        <v>380</v>
      </c>
      <c r="D2025">
        <v>4115074</v>
      </c>
      <c r="E2025" t="s">
        <v>53</v>
      </c>
      <c r="F2025" t="s">
        <v>70</v>
      </c>
      <c r="H2025" s="35">
        <v>39853</v>
      </c>
      <c r="I2025" t="s">
        <v>102</v>
      </c>
      <c r="J2025">
        <v>-15</v>
      </c>
      <c r="K2025" t="s">
        <v>11</v>
      </c>
      <c r="M2025" t="s">
        <v>181</v>
      </c>
      <c r="N2025">
        <v>4410466</v>
      </c>
      <c r="O2025" t="s">
        <v>236</v>
      </c>
      <c r="P2025" s="35">
        <v>45176</v>
      </c>
      <c r="Q2025" t="s">
        <v>56</v>
      </c>
      <c r="R2025" s="35">
        <v>44476</v>
      </c>
      <c r="T2025" t="s">
        <v>63</v>
      </c>
      <c r="U2025">
        <v>500</v>
      </c>
      <c r="X2025">
        <v>5</v>
      </c>
      <c r="Y2025" t="s">
        <v>58</v>
      </c>
      <c r="AC2025" t="s">
        <v>59</v>
      </c>
      <c r="AL2025">
        <v>0</v>
      </c>
      <c r="AM2025">
        <v>0</v>
      </c>
    </row>
    <row r="2026" spans="1:39" x14ac:dyDescent="0.3">
      <c r="A2026">
        <v>1429666</v>
      </c>
      <c r="B2026" t="s">
        <v>2644</v>
      </c>
      <c r="C2026" t="s">
        <v>207</v>
      </c>
      <c r="D2026">
        <v>3734200</v>
      </c>
      <c r="E2026" t="s">
        <v>70</v>
      </c>
      <c r="F2026" t="s">
        <v>53</v>
      </c>
      <c r="H2026" s="35">
        <v>39032</v>
      </c>
      <c r="I2026" t="s">
        <v>94</v>
      </c>
      <c r="J2026">
        <v>-18</v>
      </c>
      <c r="K2026" t="s">
        <v>11</v>
      </c>
      <c r="M2026" t="s">
        <v>67</v>
      </c>
      <c r="N2026">
        <v>4370465</v>
      </c>
      <c r="O2026" t="s">
        <v>816</v>
      </c>
      <c r="P2026" s="35">
        <v>45189</v>
      </c>
      <c r="Q2026" t="s">
        <v>56</v>
      </c>
      <c r="R2026" s="35">
        <v>44825</v>
      </c>
      <c r="T2026" t="s">
        <v>63</v>
      </c>
      <c r="U2026">
        <v>500</v>
      </c>
      <c r="X2026">
        <v>5</v>
      </c>
      <c r="Y2026" t="s">
        <v>58</v>
      </c>
      <c r="AC2026" t="s">
        <v>59</v>
      </c>
      <c r="AL2026">
        <v>0</v>
      </c>
      <c r="AM2026">
        <v>0</v>
      </c>
    </row>
    <row r="2027" spans="1:39" x14ac:dyDescent="0.3">
      <c r="A2027">
        <v>1549832</v>
      </c>
      <c r="B2027" t="s">
        <v>2645</v>
      </c>
      <c r="C2027" t="s">
        <v>2646</v>
      </c>
      <c r="D2027">
        <v>2817048</v>
      </c>
      <c r="E2027" t="s">
        <v>53</v>
      </c>
      <c r="H2027" s="35">
        <v>40909</v>
      </c>
      <c r="I2027" t="s">
        <v>143</v>
      </c>
      <c r="J2027">
        <v>-12</v>
      </c>
      <c r="K2027" t="s">
        <v>6</v>
      </c>
      <c r="M2027" t="s">
        <v>69</v>
      </c>
      <c r="N2027">
        <v>4280719</v>
      </c>
      <c r="O2027" t="s">
        <v>521</v>
      </c>
      <c r="P2027" s="35">
        <v>45255</v>
      </c>
      <c r="Q2027" t="s">
        <v>56</v>
      </c>
      <c r="R2027" s="35">
        <v>45255</v>
      </c>
      <c r="S2027" s="35">
        <v>45240</v>
      </c>
      <c r="T2027" t="s">
        <v>57</v>
      </c>
      <c r="U2027">
        <v>500</v>
      </c>
      <c r="X2027">
        <v>5</v>
      </c>
      <c r="Y2027" t="s">
        <v>58</v>
      </c>
      <c r="AC2027" t="s">
        <v>59</v>
      </c>
      <c r="AL2027">
        <v>0</v>
      </c>
      <c r="AM2027">
        <v>0</v>
      </c>
    </row>
    <row r="2028" spans="1:39" x14ac:dyDescent="0.3">
      <c r="A2028">
        <v>1522160</v>
      </c>
      <c r="B2028" t="s">
        <v>2647</v>
      </c>
      <c r="C2028" t="s">
        <v>708</v>
      </c>
      <c r="D2028">
        <v>3611467</v>
      </c>
      <c r="E2028" t="s">
        <v>76</v>
      </c>
      <c r="H2028" s="35">
        <v>42242</v>
      </c>
      <c r="I2028" t="s">
        <v>53</v>
      </c>
      <c r="J2028">
        <v>-9</v>
      </c>
      <c r="K2028" t="s">
        <v>6</v>
      </c>
      <c r="M2028" t="s">
        <v>77</v>
      </c>
      <c r="N2028">
        <v>4360002</v>
      </c>
      <c r="O2028" t="s">
        <v>78</v>
      </c>
      <c r="P2028" s="35">
        <v>45195</v>
      </c>
      <c r="Q2028" t="s">
        <v>56</v>
      </c>
      <c r="R2028" s="35">
        <v>45195</v>
      </c>
      <c r="T2028" t="s">
        <v>63</v>
      </c>
      <c r="U2028">
        <v>500</v>
      </c>
      <c r="X2028">
        <v>5</v>
      </c>
      <c r="Y2028" t="s">
        <v>58</v>
      </c>
      <c r="AC2028" t="s">
        <v>59</v>
      </c>
      <c r="AL2028">
        <v>0</v>
      </c>
      <c r="AM2028">
        <v>0</v>
      </c>
    </row>
    <row r="2029" spans="1:39" x14ac:dyDescent="0.3">
      <c r="A2029">
        <v>1522294</v>
      </c>
      <c r="B2029" t="s">
        <v>2648</v>
      </c>
      <c r="C2029" t="s">
        <v>1125</v>
      </c>
      <c r="D2029">
        <v>3611489</v>
      </c>
      <c r="E2029" t="s">
        <v>76</v>
      </c>
      <c r="H2029" s="35">
        <v>41354</v>
      </c>
      <c r="I2029" t="s">
        <v>66</v>
      </c>
      <c r="J2029">
        <v>-11</v>
      </c>
      <c r="K2029" t="s">
        <v>6</v>
      </c>
      <c r="M2029" t="s">
        <v>77</v>
      </c>
      <c r="N2029">
        <v>4360002</v>
      </c>
      <c r="O2029" t="s">
        <v>78</v>
      </c>
      <c r="P2029" s="35">
        <v>45196</v>
      </c>
      <c r="Q2029" t="s">
        <v>56</v>
      </c>
      <c r="R2029" s="35">
        <v>45196</v>
      </c>
      <c r="T2029" t="s">
        <v>63</v>
      </c>
      <c r="U2029">
        <v>500</v>
      </c>
      <c r="X2029">
        <v>5</v>
      </c>
      <c r="Y2029" t="s">
        <v>58</v>
      </c>
      <c r="AC2029" t="s">
        <v>59</v>
      </c>
      <c r="AL2029">
        <v>0</v>
      </c>
      <c r="AM2029">
        <v>0</v>
      </c>
    </row>
    <row r="2030" spans="1:39" x14ac:dyDescent="0.3">
      <c r="A2030">
        <v>1352077</v>
      </c>
      <c r="B2030" t="s">
        <v>2649</v>
      </c>
      <c r="C2030" t="s">
        <v>1233</v>
      </c>
      <c r="D2030">
        <v>4532485</v>
      </c>
      <c r="E2030" t="s">
        <v>70</v>
      </c>
      <c r="F2030" t="s">
        <v>70</v>
      </c>
      <c r="H2030" s="35">
        <v>41205</v>
      </c>
      <c r="I2030" t="s">
        <v>143</v>
      </c>
      <c r="J2030">
        <v>-12</v>
      </c>
      <c r="K2030" t="s">
        <v>11</v>
      </c>
      <c r="M2030" t="s">
        <v>54</v>
      </c>
      <c r="N2030">
        <v>4450751</v>
      </c>
      <c r="O2030" t="s">
        <v>187</v>
      </c>
      <c r="P2030" s="35">
        <v>45114</v>
      </c>
      <c r="Q2030" t="s">
        <v>56</v>
      </c>
      <c r="R2030" s="35">
        <v>44467</v>
      </c>
      <c r="T2030" t="s">
        <v>63</v>
      </c>
      <c r="U2030">
        <v>555</v>
      </c>
      <c r="X2030">
        <v>5</v>
      </c>
      <c r="Y2030" t="s">
        <v>58</v>
      </c>
      <c r="AC2030" t="s">
        <v>59</v>
      </c>
      <c r="AL2030">
        <v>0</v>
      </c>
      <c r="AM2030">
        <v>0</v>
      </c>
    </row>
    <row r="2031" spans="1:39" x14ac:dyDescent="0.3">
      <c r="A2031">
        <v>1522120</v>
      </c>
      <c r="B2031" t="s">
        <v>2650</v>
      </c>
      <c r="C2031" t="s">
        <v>231</v>
      </c>
      <c r="D2031">
        <v>3736185</v>
      </c>
      <c r="E2031" t="s">
        <v>70</v>
      </c>
      <c r="H2031" s="35">
        <v>41284</v>
      </c>
      <c r="I2031" t="s">
        <v>66</v>
      </c>
      <c r="J2031">
        <v>-11</v>
      </c>
      <c r="K2031" t="s">
        <v>11</v>
      </c>
      <c r="M2031" t="s">
        <v>67</v>
      </c>
      <c r="N2031">
        <v>4370498</v>
      </c>
      <c r="O2031" t="s">
        <v>95</v>
      </c>
      <c r="P2031" s="35">
        <v>45195</v>
      </c>
      <c r="Q2031" t="s">
        <v>56</v>
      </c>
      <c r="R2031" s="35">
        <v>45195</v>
      </c>
      <c r="T2031" t="s">
        <v>63</v>
      </c>
      <c r="U2031">
        <v>557</v>
      </c>
      <c r="X2031">
        <v>5</v>
      </c>
      <c r="Y2031" t="s">
        <v>58</v>
      </c>
      <c r="AC2031" t="s">
        <v>59</v>
      </c>
      <c r="AL2031">
        <v>0</v>
      </c>
      <c r="AM2031">
        <v>0</v>
      </c>
    </row>
    <row r="2032" spans="1:39" x14ac:dyDescent="0.3">
      <c r="A2032">
        <v>1387999</v>
      </c>
      <c r="B2032" t="s">
        <v>2651</v>
      </c>
      <c r="C2032" t="s">
        <v>636</v>
      </c>
      <c r="D2032">
        <v>4115309</v>
      </c>
      <c r="E2032" t="s">
        <v>70</v>
      </c>
      <c r="F2032" t="s">
        <v>70</v>
      </c>
      <c r="H2032" s="35">
        <v>41435</v>
      </c>
      <c r="I2032" t="s">
        <v>66</v>
      </c>
      <c r="J2032">
        <v>-11</v>
      </c>
      <c r="K2032" t="s">
        <v>6</v>
      </c>
      <c r="M2032" t="s">
        <v>181</v>
      </c>
      <c r="N2032">
        <v>4410015</v>
      </c>
      <c r="O2032" t="s">
        <v>267</v>
      </c>
      <c r="P2032" s="35">
        <v>45192</v>
      </c>
      <c r="Q2032" t="s">
        <v>56</v>
      </c>
      <c r="R2032" s="35">
        <v>44577</v>
      </c>
      <c r="T2032" t="s">
        <v>63</v>
      </c>
      <c r="U2032">
        <v>543</v>
      </c>
      <c r="X2032">
        <v>5</v>
      </c>
      <c r="Y2032" t="s">
        <v>58</v>
      </c>
      <c r="AC2032" t="s">
        <v>59</v>
      </c>
      <c r="AL2032">
        <v>0</v>
      </c>
      <c r="AM2032">
        <v>0</v>
      </c>
    </row>
    <row r="2033" spans="1:39" x14ac:dyDescent="0.3">
      <c r="A2033">
        <v>1443729</v>
      </c>
      <c r="B2033" t="s">
        <v>2652</v>
      </c>
      <c r="C2033" t="s">
        <v>101</v>
      </c>
      <c r="D2033">
        <v>3734458</v>
      </c>
      <c r="E2033" t="s">
        <v>53</v>
      </c>
      <c r="F2033" t="s">
        <v>53</v>
      </c>
      <c r="H2033" s="35">
        <v>41216</v>
      </c>
      <c r="I2033" t="s">
        <v>143</v>
      </c>
      <c r="J2033">
        <v>-12</v>
      </c>
      <c r="K2033" t="s">
        <v>11</v>
      </c>
      <c r="M2033" t="s">
        <v>67</v>
      </c>
      <c r="N2033">
        <v>4370289</v>
      </c>
      <c r="O2033" t="s">
        <v>293</v>
      </c>
      <c r="P2033" s="35">
        <v>45183</v>
      </c>
      <c r="Q2033" t="s">
        <v>56</v>
      </c>
      <c r="R2033" s="35">
        <v>44840</v>
      </c>
      <c r="T2033" t="s">
        <v>63</v>
      </c>
      <c r="U2033">
        <v>500</v>
      </c>
      <c r="X2033">
        <v>5</v>
      </c>
      <c r="Y2033" t="s">
        <v>58</v>
      </c>
      <c r="AC2033" t="s">
        <v>59</v>
      </c>
      <c r="AL2033">
        <v>0</v>
      </c>
      <c r="AM2033">
        <v>0</v>
      </c>
    </row>
    <row r="2034" spans="1:39" x14ac:dyDescent="0.3">
      <c r="A2034">
        <v>1140799</v>
      </c>
      <c r="B2034" t="s">
        <v>2653</v>
      </c>
      <c r="C2034" t="s">
        <v>1716</v>
      </c>
      <c r="D2034">
        <v>2814673</v>
      </c>
      <c r="E2034" t="s">
        <v>70</v>
      </c>
      <c r="F2034" t="s">
        <v>70</v>
      </c>
      <c r="H2034" s="35">
        <v>40387</v>
      </c>
      <c r="I2034" t="s">
        <v>110</v>
      </c>
      <c r="J2034">
        <v>-14</v>
      </c>
      <c r="K2034" t="s">
        <v>11</v>
      </c>
      <c r="M2034" t="s">
        <v>69</v>
      </c>
      <c r="N2034">
        <v>4280322</v>
      </c>
      <c r="O2034" t="s">
        <v>324</v>
      </c>
      <c r="P2034" s="35">
        <v>45165</v>
      </c>
      <c r="Q2034" t="s">
        <v>56</v>
      </c>
      <c r="R2034" s="35">
        <v>42669</v>
      </c>
      <c r="T2034" t="s">
        <v>63</v>
      </c>
      <c r="U2034">
        <v>500</v>
      </c>
      <c r="X2034">
        <v>5</v>
      </c>
      <c r="Y2034" t="s">
        <v>58</v>
      </c>
      <c r="AC2034" t="s">
        <v>59</v>
      </c>
      <c r="AL2034">
        <v>0</v>
      </c>
      <c r="AM2034">
        <v>0</v>
      </c>
    </row>
    <row r="2035" spans="1:39" x14ac:dyDescent="0.3">
      <c r="A2035">
        <v>1544894</v>
      </c>
      <c r="B2035" t="s">
        <v>2654</v>
      </c>
      <c r="C2035" t="s">
        <v>2655</v>
      </c>
      <c r="D2035">
        <v>2817033</v>
      </c>
      <c r="E2035" t="s">
        <v>70</v>
      </c>
      <c r="H2035" s="35">
        <v>39515</v>
      </c>
      <c r="I2035" t="s">
        <v>98</v>
      </c>
      <c r="J2035">
        <v>-16</v>
      </c>
      <c r="K2035" t="s">
        <v>11</v>
      </c>
      <c r="M2035" t="s">
        <v>69</v>
      </c>
      <c r="N2035">
        <v>4280048</v>
      </c>
      <c r="O2035" t="s">
        <v>215</v>
      </c>
      <c r="P2035" s="35">
        <v>45239</v>
      </c>
      <c r="Q2035" t="s">
        <v>56</v>
      </c>
      <c r="R2035" s="35">
        <v>45239</v>
      </c>
      <c r="T2035" t="s">
        <v>63</v>
      </c>
      <c r="U2035">
        <v>500</v>
      </c>
      <c r="X2035">
        <v>5</v>
      </c>
      <c r="Y2035" t="s">
        <v>58</v>
      </c>
      <c r="AC2035" t="s">
        <v>59</v>
      </c>
      <c r="AL2035">
        <v>0</v>
      </c>
      <c r="AM2035">
        <v>0</v>
      </c>
    </row>
    <row r="2036" spans="1:39" x14ac:dyDescent="0.3">
      <c r="A2036">
        <v>1247569</v>
      </c>
      <c r="B2036" t="s">
        <v>2656</v>
      </c>
      <c r="C2036" t="s">
        <v>602</v>
      </c>
      <c r="D2036">
        <v>368624</v>
      </c>
      <c r="E2036" t="s">
        <v>70</v>
      </c>
      <c r="F2036" t="s">
        <v>70</v>
      </c>
      <c r="H2036" s="35">
        <v>40004</v>
      </c>
      <c r="I2036" t="s">
        <v>102</v>
      </c>
      <c r="J2036">
        <v>-15</v>
      </c>
      <c r="K2036" t="s">
        <v>11</v>
      </c>
      <c r="M2036" t="s">
        <v>77</v>
      </c>
      <c r="N2036">
        <v>4360002</v>
      </c>
      <c r="O2036" t="s">
        <v>78</v>
      </c>
      <c r="P2036" s="35">
        <v>45181</v>
      </c>
      <c r="Q2036" t="s">
        <v>56</v>
      </c>
      <c r="R2036" s="35">
        <v>43427</v>
      </c>
      <c r="T2036" t="s">
        <v>63</v>
      </c>
      <c r="U2036">
        <v>627</v>
      </c>
      <c r="X2036">
        <v>6</v>
      </c>
      <c r="Y2036" t="s">
        <v>58</v>
      </c>
      <c r="AC2036" t="s">
        <v>59</v>
      </c>
      <c r="AL2036">
        <v>0</v>
      </c>
      <c r="AM2036">
        <v>0</v>
      </c>
    </row>
    <row r="2037" spans="1:39" x14ac:dyDescent="0.3">
      <c r="A2037">
        <v>1533463</v>
      </c>
      <c r="B2037" t="s">
        <v>2657</v>
      </c>
      <c r="C2037" t="s">
        <v>311</v>
      </c>
      <c r="D2037">
        <v>2816956</v>
      </c>
      <c r="E2037" t="s">
        <v>70</v>
      </c>
      <c r="H2037" s="35">
        <v>41054</v>
      </c>
      <c r="I2037" t="s">
        <v>143</v>
      </c>
      <c r="J2037">
        <v>-12</v>
      </c>
      <c r="K2037" t="s">
        <v>11</v>
      </c>
      <c r="M2037" t="s">
        <v>69</v>
      </c>
      <c r="N2037">
        <v>4280004</v>
      </c>
      <c r="O2037" t="s">
        <v>99</v>
      </c>
      <c r="P2037" s="35">
        <v>45209</v>
      </c>
      <c r="Q2037" t="s">
        <v>56</v>
      </c>
      <c r="R2037" s="35">
        <v>45209</v>
      </c>
      <c r="T2037" t="s">
        <v>63</v>
      </c>
      <c r="U2037">
        <v>508</v>
      </c>
      <c r="X2037">
        <v>5</v>
      </c>
      <c r="Y2037" t="s">
        <v>58</v>
      </c>
      <c r="AC2037" t="s">
        <v>59</v>
      </c>
      <c r="AL2037">
        <v>0</v>
      </c>
      <c r="AM2037">
        <v>0</v>
      </c>
    </row>
    <row r="2038" spans="1:39" x14ac:dyDescent="0.3">
      <c r="A2038">
        <v>1172804</v>
      </c>
      <c r="B2038" t="s">
        <v>2658</v>
      </c>
      <c r="C2038" t="s">
        <v>2659</v>
      </c>
      <c r="D2038">
        <v>4529136</v>
      </c>
      <c r="E2038" t="s">
        <v>53</v>
      </c>
      <c r="H2038" s="35">
        <v>39892</v>
      </c>
      <c r="I2038" t="s">
        <v>102</v>
      </c>
      <c r="J2038">
        <v>-15</v>
      </c>
      <c r="K2038" t="s">
        <v>6</v>
      </c>
      <c r="M2038" t="s">
        <v>54</v>
      </c>
      <c r="N2038">
        <v>4450285</v>
      </c>
      <c r="O2038" t="s">
        <v>228</v>
      </c>
      <c r="P2038" s="35">
        <v>45187</v>
      </c>
      <c r="Q2038" t="s">
        <v>56</v>
      </c>
      <c r="R2038" s="35">
        <v>43000</v>
      </c>
      <c r="T2038" t="s">
        <v>63</v>
      </c>
      <c r="U2038">
        <v>500</v>
      </c>
      <c r="X2038">
        <v>5</v>
      </c>
      <c r="Y2038" t="s">
        <v>58</v>
      </c>
      <c r="AC2038" t="s">
        <v>59</v>
      </c>
      <c r="AL2038">
        <v>0</v>
      </c>
      <c r="AM2038">
        <v>0</v>
      </c>
    </row>
    <row r="2039" spans="1:39" x14ac:dyDescent="0.3">
      <c r="A2039">
        <v>1512851</v>
      </c>
      <c r="B2039" t="s">
        <v>2660</v>
      </c>
      <c r="C2039" t="s">
        <v>2661</v>
      </c>
      <c r="D2039">
        <v>4538083</v>
      </c>
      <c r="E2039" t="s">
        <v>53</v>
      </c>
      <c r="H2039" s="35">
        <v>41718</v>
      </c>
      <c r="I2039" t="s">
        <v>85</v>
      </c>
      <c r="J2039">
        <v>-10</v>
      </c>
      <c r="K2039" t="s">
        <v>6</v>
      </c>
      <c r="M2039" t="s">
        <v>54</v>
      </c>
      <c r="N2039">
        <v>4450026</v>
      </c>
      <c r="O2039" t="s">
        <v>62</v>
      </c>
      <c r="P2039" s="35">
        <v>45185</v>
      </c>
      <c r="Q2039" t="s">
        <v>56</v>
      </c>
      <c r="R2039" s="35">
        <v>45185</v>
      </c>
      <c r="T2039" t="s">
        <v>63</v>
      </c>
      <c r="U2039">
        <v>500</v>
      </c>
      <c r="X2039">
        <v>5</v>
      </c>
      <c r="Y2039" t="s">
        <v>58</v>
      </c>
      <c r="AC2039" t="s">
        <v>59</v>
      </c>
      <c r="AL2039">
        <v>0</v>
      </c>
      <c r="AM2039">
        <v>0</v>
      </c>
    </row>
    <row r="2040" spans="1:39" x14ac:dyDescent="0.3">
      <c r="A2040">
        <v>1344488</v>
      </c>
      <c r="B2040" t="s">
        <v>2662</v>
      </c>
      <c r="C2040" t="s">
        <v>780</v>
      </c>
      <c r="D2040">
        <v>3732897</v>
      </c>
      <c r="E2040" t="s">
        <v>70</v>
      </c>
      <c r="F2040" t="s">
        <v>70</v>
      </c>
      <c r="H2040" s="35">
        <v>41182</v>
      </c>
      <c r="I2040" t="s">
        <v>143</v>
      </c>
      <c r="J2040">
        <v>-12</v>
      </c>
      <c r="K2040" t="s">
        <v>11</v>
      </c>
      <c r="M2040" t="s">
        <v>67</v>
      </c>
      <c r="N2040">
        <v>4370167</v>
      </c>
      <c r="O2040" t="s">
        <v>154</v>
      </c>
      <c r="P2040" s="35">
        <v>45184</v>
      </c>
      <c r="Q2040" t="s">
        <v>56</v>
      </c>
      <c r="R2040" s="35">
        <v>44459</v>
      </c>
      <c r="T2040" t="s">
        <v>63</v>
      </c>
      <c r="U2040">
        <v>500</v>
      </c>
      <c r="X2040">
        <v>5</v>
      </c>
      <c r="Y2040" t="s">
        <v>58</v>
      </c>
      <c r="AC2040" t="s">
        <v>59</v>
      </c>
      <c r="AL2040">
        <v>0</v>
      </c>
      <c r="AM2040">
        <v>0</v>
      </c>
    </row>
    <row r="2041" spans="1:39" x14ac:dyDescent="0.3">
      <c r="A2041">
        <v>1511949</v>
      </c>
      <c r="B2041" t="s">
        <v>2662</v>
      </c>
      <c r="C2041" t="s">
        <v>2663</v>
      </c>
      <c r="D2041">
        <v>2816782</v>
      </c>
      <c r="E2041" t="s">
        <v>53</v>
      </c>
      <c r="H2041" s="35">
        <v>41436</v>
      </c>
      <c r="I2041" t="s">
        <v>66</v>
      </c>
      <c r="J2041">
        <v>-11</v>
      </c>
      <c r="K2041" t="s">
        <v>6</v>
      </c>
      <c r="M2041" t="s">
        <v>69</v>
      </c>
      <c r="N2041">
        <v>4280104</v>
      </c>
      <c r="O2041" t="s">
        <v>258</v>
      </c>
      <c r="P2041" s="35">
        <v>45183</v>
      </c>
      <c r="Q2041" t="s">
        <v>56</v>
      </c>
      <c r="R2041" s="35">
        <v>45183</v>
      </c>
      <c r="T2041" t="s">
        <v>63</v>
      </c>
      <c r="U2041">
        <v>500</v>
      </c>
      <c r="X2041">
        <v>5</v>
      </c>
      <c r="Y2041" t="s">
        <v>58</v>
      </c>
      <c r="AC2041" t="s">
        <v>59</v>
      </c>
      <c r="AL2041">
        <v>0</v>
      </c>
      <c r="AM2041">
        <v>0</v>
      </c>
    </row>
    <row r="2042" spans="1:39" x14ac:dyDescent="0.3">
      <c r="A2042">
        <v>1531154</v>
      </c>
      <c r="B2042" t="s">
        <v>2662</v>
      </c>
      <c r="C2042" t="s">
        <v>2626</v>
      </c>
      <c r="D2042">
        <v>3736357</v>
      </c>
      <c r="E2042" t="s">
        <v>53</v>
      </c>
      <c r="H2042" s="35">
        <v>41248</v>
      </c>
      <c r="I2042" t="s">
        <v>143</v>
      </c>
      <c r="J2042">
        <v>-12</v>
      </c>
      <c r="K2042" t="s">
        <v>11</v>
      </c>
      <c r="M2042" t="s">
        <v>67</v>
      </c>
      <c r="N2042">
        <v>4370167</v>
      </c>
      <c r="O2042" t="s">
        <v>154</v>
      </c>
      <c r="P2042" s="35">
        <v>45205</v>
      </c>
      <c r="Q2042" t="s">
        <v>56</v>
      </c>
      <c r="R2042" s="35">
        <v>45205</v>
      </c>
      <c r="T2042" t="s">
        <v>63</v>
      </c>
      <c r="U2042">
        <v>500</v>
      </c>
      <c r="X2042">
        <v>5</v>
      </c>
      <c r="Y2042" t="s">
        <v>58</v>
      </c>
      <c r="AC2042" t="s">
        <v>59</v>
      </c>
      <c r="AL2042">
        <v>1</v>
      </c>
      <c r="AM2042">
        <v>0</v>
      </c>
    </row>
    <row r="2043" spans="1:39" x14ac:dyDescent="0.3">
      <c r="A2043">
        <v>1425288</v>
      </c>
      <c r="B2043" t="s">
        <v>2662</v>
      </c>
      <c r="C2043" t="s">
        <v>724</v>
      </c>
      <c r="D2043">
        <v>1810838</v>
      </c>
      <c r="E2043" t="s">
        <v>70</v>
      </c>
      <c r="F2043" t="s">
        <v>70</v>
      </c>
      <c r="H2043" s="35">
        <v>41746</v>
      </c>
      <c r="I2043" t="s">
        <v>85</v>
      </c>
      <c r="J2043">
        <v>-10</v>
      </c>
      <c r="K2043" t="s">
        <v>11</v>
      </c>
      <c r="M2043" t="s">
        <v>71</v>
      </c>
      <c r="N2043">
        <v>4180613</v>
      </c>
      <c r="O2043" t="s">
        <v>87</v>
      </c>
      <c r="P2043" s="35">
        <v>45175</v>
      </c>
      <c r="Q2043" t="s">
        <v>56</v>
      </c>
      <c r="R2043" s="35">
        <v>44819</v>
      </c>
      <c r="T2043" t="s">
        <v>63</v>
      </c>
      <c r="U2043">
        <v>556</v>
      </c>
      <c r="X2043">
        <v>5</v>
      </c>
      <c r="Y2043" t="s">
        <v>58</v>
      </c>
      <c r="AC2043" t="s">
        <v>59</v>
      </c>
      <c r="AL2043">
        <v>0</v>
      </c>
      <c r="AM2043">
        <v>0</v>
      </c>
    </row>
    <row r="2044" spans="1:39" x14ac:dyDescent="0.3">
      <c r="A2044">
        <v>909965</v>
      </c>
      <c r="B2044" t="s">
        <v>2662</v>
      </c>
      <c r="C2044" t="s">
        <v>2664</v>
      </c>
      <c r="D2044">
        <v>367228</v>
      </c>
      <c r="E2044" t="s">
        <v>70</v>
      </c>
      <c r="F2044" t="s">
        <v>70</v>
      </c>
      <c r="H2044" s="35">
        <v>38413</v>
      </c>
      <c r="I2044" t="s">
        <v>262</v>
      </c>
      <c r="J2044">
        <v>-19</v>
      </c>
      <c r="K2044" t="s">
        <v>6</v>
      </c>
      <c r="M2044" t="s">
        <v>77</v>
      </c>
      <c r="N2044">
        <v>4360729</v>
      </c>
      <c r="O2044" t="s">
        <v>319</v>
      </c>
      <c r="P2044" s="35">
        <v>45191</v>
      </c>
      <c r="Q2044" t="s">
        <v>56</v>
      </c>
      <c r="R2044" s="35">
        <v>41193</v>
      </c>
      <c r="S2044" s="35">
        <v>45187</v>
      </c>
      <c r="T2044" t="s">
        <v>57</v>
      </c>
      <c r="U2044">
        <v>641</v>
      </c>
      <c r="X2044">
        <v>6</v>
      </c>
      <c r="Y2044" t="s">
        <v>58</v>
      </c>
      <c r="AC2044" t="s">
        <v>59</v>
      </c>
      <c r="AL2044">
        <v>0</v>
      </c>
      <c r="AM2044">
        <v>0</v>
      </c>
    </row>
    <row r="2045" spans="1:39" x14ac:dyDescent="0.3">
      <c r="A2045">
        <v>1544536</v>
      </c>
      <c r="B2045" t="s">
        <v>2662</v>
      </c>
      <c r="C2045" t="s">
        <v>1107</v>
      </c>
      <c r="D2045">
        <v>1811384</v>
      </c>
      <c r="E2045" t="s">
        <v>53</v>
      </c>
      <c r="H2045" s="35">
        <v>41651</v>
      </c>
      <c r="I2045" t="s">
        <v>85</v>
      </c>
      <c r="J2045">
        <v>-10</v>
      </c>
      <c r="K2045" t="s">
        <v>6</v>
      </c>
      <c r="M2045" t="s">
        <v>71</v>
      </c>
      <c r="N2045">
        <v>4180157</v>
      </c>
      <c r="O2045" t="s">
        <v>371</v>
      </c>
      <c r="P2045" s="35">
        <v>45238</v>
      </c>
      <c r="Q2045" t="s">
        <v>56</v>
      </c>
      <c r="R2045" s="35">
        <v>45238</v>
      </c>
      <c r="S2045" s="35">
        <v>45226</v>
      </c>
      <c r="T2045" t="s">
        <v>57</v>
      </c>
      <c r="U2045">
        <v>500</v>
      </c>
      <c r="X2045">
        <v>5</v>
      </c>
      <c r="Y2045" t="s">
        <v>58</v>
      </c>
      <c r="AC2045" t="s">
        <v>59</v>
      </c>
      <c r="AL2045">
        <v>0</v>
      </c>
      <c r="AM2045">
        <v>0</v>
      </c>
    </row>
    <row r="2046" spans="1:39" x14ac:dyDescent="0.3">
      <c r="A2046">
        <v>905943</v>
      </c>
      <c r="B2046" t="s">
        <v>2662</v>
      </c>
      <c r="C2046" t="s">
        <v>1420</v>
      </c>
      <c r="D2046">
        <v>188117</v>
      </c>
      <c r="E2046" t="s">
        <v>70</v>
      </c>
      <c r="F2046" t="s">
        <v>70</v>
      </c>
      <c r="H2046" s="35">
        <v>38575</v>
      </c>
      <c r="I2046" t="s">
        <v>262</v>
      </c>
      <c r="J2046">
        <v>-19</v>
      </c>
      <c r="K2046" t="s">
        <v>11</v>
      </c>
      <c r="M2046" t="s">
        <v>71</v>
      </c>
      <c r="N2046">
        <v>4180682</v>
      </c>
      <c r="O2046" t="s">
        <v>239</v>
      </c>
      <c r="P2046" s="35">
        <v>45166</v>
      </c>
      <c r="Q2046" t="s">
        <v>56</v>
      </c>
      <c r="R2046" s="35">
        <v>41186</v>
      </c>
      <c r="S2046" s="35">
        <v>44803</v>
      </c>
      <c r="T2046" t="s">
        <v>73</v>
      </c>
      <c r="U2046">
        <v>1406</v>
      </c>
      <c r="X2046">
        <v>14</v>
      </c>
      <c r="Y2046" t="s">
        <v>58</v>
      </c>
      <c r="AC2046" t="s">
        <v>59</v>
      </c>
      <c r="AL2046">
        <v>0</v>
      </c>
      <c r="AM2046">
        <v>0</v>
      </c>
    </row>
    <row r="2047" spans="1:39" x14ac:dyDescent="0.3">
      <c r="A2047">
        <v>1317962</v>
      </c>
      <c r="B2047" t="s">
        <v>2662</v>
      </c>
      <c r="C2047" t="s">
        <v>729</v>
      </c>
      <c r="D2047">
        <v>2815830</v>
      </c>
      <c r="E2047" t="s">
        <v>70</v>
      </c>
      <c r="F2047" t="s">
        <v>70</v>
      </c>
      <c r="H2047" s="35">
        <v>40988</v>
      </c>
      <c r="I2047" t="s">
        <v>143</v>
      </c>
      <c r="J2047">
        <v>-12</v>
      </c>
      <c r="K2047" t="s">
        <v>11</v>
      </c>
      <c r="M2047" t="s">
        <v>69</v>
      </c>
      <c r="N2047">
        <v>4280322</v>
      </c>
      <c r="O2047" t="s">
        <v>324</v>
      </c>
      <c r="P2047" s="35">
        <v>45196</v>
      </c>
      <c r="Q2047" t="s">
        <v>56</v>
      </c>
      <c r="R2047" s="35">
        <v>44091</v>
      </c>
      <c r="T2047" t="s">
        <v>63</v>
      </c>
      <c r="U2047">
        <v>500</v>
      </c>
      <c r="X2047">
        <v>5</v>
      </c>
      <c r="Y2047" t="s">
        <v>58</v>
      </c>
      <c r="AC2047" t="s">
        <v>59</v>
      </c>
      <c r="AL2047">
        <v>0</v>
      </c>
      <c r="AM2047">
        <v>0</v>
      </c>
    </row>
    <row r="2048" spans="1:39" x14ac:dyDescent="0.3">
      <c r="A2048">
        <v>1349622</v>
      </c>
      <c r="B2048" t="s">
        <v>2665</v>
      </c>
      <c r="C2048" t="s">
        <v>577</v>
      </c>
      <c r="D2048">
        <v>4114984</v>
      </c>
      <c r="E2048" t="s">
        <v>70</v>
      </c>
      <c r="F2048" t="s">
        <v>70</v>
      </c>
      <c r="H2048" s="35">
        <v>40289</v>
      </c>
      <c r="I2048" t="s">
        <v>110</v>
      </c>
      <c r="J2048">
        <v>-14</v>
      </c>
      <c r="K2048" t="s">
        <v>6</v>
      </c>
      <c r="M2048" t="s">
        <v>181</v>
      </c>
      <c r="N2048">
        <v>4410065</v>
      </c>
      <c r="O2048" t="s">
        <v>272</v>
      </c>
      <c r="P2048" s="35">
        <v>45178</v>
      </c>
      <c r="Q2048" t="s">
        <v>56</v>
      </c>
      <c r="R2048" s="35">
        <v>44463</v>
      </c>
      <c r="T2048" t="s">
        <v>63</v>
      </c>
      <c r="U2048">
        <v>556</v>
      </c>
      <c r="X2048">
        <v>5</v>
      </c>
      <c r="Y2048" t="s">
        <v>58</v>
      </c>
      <c r="AC2048" t="s">
        <v>59</v>
      </c>
      <c r="AL2048">
        <v>0</v>
      </c>
      <c r="AM2048">
        <v>0</v>
      </c>
    </row>
    <row r="2049" spans="1:39" x14ac:dyDescent="0.3">
      <c r="A2049">
        <v>1087149</v>
      </c>
      <c r="B2049" t="s">
        <v>2666</v>
      </c>
      <c r="C2049" t="s">
        <v>2667</v>
      </c>
      <c r="D2049">
        <v>3727610</v>
      </c>
      <c r="E2049" t="s">
        <v>70</v>
      </c>
      <c r="F2049" t="s">
        <v>70</v>
      </c>
      <c r="H2049" s="35">
        <v>39111</v>
      </c>
      <c r="I2049" t="s">
        <v>125</v>
      </c>
      <c r="J2049">
        <v>-17</v>
      </c>
      <c r="K2049" t="s">
        <v>11</v>
      </c>
      <c r="M2049" t="s">
        <v>67</v>
      </c>
      <c r="N2049">
        <v>4370002</v>
      </c>
      <c r="O2049" t="s">
        <v>68</v>
      </c>
      <c r="P2049" s="35">
        <v>45197</v>
      </c>
      <c r="Q2049" t="s">
        <v>56</v>
      </c>
      <c r="R2049" s="35">
        <v>42309</v>
      </c>
      <c r="T2049" t="s">
        <v>63</v>
      </c>
      <c r="U2049">
        <v>1085</v>
      </c>
      <c r="X2049">
        <v>10</v>
      </c>
      <c r="Y2049" t="s">
        <v>58</v>
      </c>
      <c r="AB2049" s="35">
        <v>45108</v>
      </c>
      <c r="AC2049" t="s">
        <v>59</v>
      </c>
      <c r="AL2049">
        <v>0</v>
      </c>
      <c r="AM2049">
        <v>0</v>
      </c>
    </row>
    <row r="2050" spans="1:39" x14ac:dyDescent="0.3">
      <c r="A2050">
        <v>1330022</v>
      </c>
      <c r="B2050" t="s">
        <v>2668</v>
      </c>
      <c r="C2050" t="s">
        <v>2669</v>
      </c>
      <c r="D2050">
        <v>2815907</v>
      </c>
      <c r="E2050" t="s">
        <v>53</v>
      </c>
      <c r="F2050" t="s">
        <v>53</v>
      </c>
      <c r="H2050" s="35">
        <v>41864</v>
      </c>
      <c r="I2050" t="s">
        <v>85</v>
      </c>
      <c r="J2050">
        <v>-10</v>
      </c>
      <c r="K2050" t="s">
        <v>6</v>
      </c>
      <c r="M2050" t="s">
        <v>69</v>
      </c>
      <c r="N2050">
        <v>4280359</v>
      </c>
      <c r="O2050" t="s">
        <v>321</v>
      </c>
      <c r="P2050" s="35">
        <v>45240</v>
      </c>
      <c r="Q2050" t="s">
        <v>56</v>
      </c>
      <c r="R2050" s="35">
        <v>44127</v>
      </c>
      <c r="T2050" t="s">
        <v>63</v>
      </c>
      <c r="U2050">
        <v>500</v>
      </c>
      <c r="X2050">
        <v>5</v>
      </c>
      <c r="Y2050" t="s">
        <v>58</v>
      </c>
      <c r="AC2050" t="s">
        <v>59</v>
      </c>
      <c r="AL2050">
        <v>0</v>
      </c>
      <c r="AM2050">
        <v>0</v>
      </c>
    </row>
    <row r="2051" spans="1:39" x14ac:dyDescent="0.3">
      <c r="A2051">
        <v>1509622</v>
      </c>
      <c r="B2051" t="s">
        <v>2670</v>
      </c>
      <c r="C2051" t="s">
        <v>400</v>
      </c>
      <c r="D2051">
        <v>4538028</v>
      </c>
      <c r="E2051" t="s">
        <v>53</v>
      </c>
      <c r="H2051" s="35">
        <v>41355</v>
      </c>
      <c r="I2051" t="s">
        <v>66</v>
      </c>
      <c r="J2051">
        <v>-11</v>
      </c>
      <c r="K2051" t="s">
        <v>11</v>
      </c>
      <c r="M2051" t="s">
        <v>54</v>
      </c>
      <c r="N2051">
        <v>4450026</v>
      </c>
      <c r="O2051" t="s">
        <v>62</v>
      </c>
      <c r="P2051" s="35">
        <v>45180</v>
      </c>
      <c r="Q2051" t="s">
        <v>56</v>
      </c>
      <c r="R2051" s="35">
        <v>45180</v>
      </c>
      <c r="T2051" t="s">
        <v>63</v>
      </c>
      <c r="U2051">
        <v>500</v>
      </c>
      <c r="X2051">
        <v>5</v>
      </c>
      <c r="Y2051" t="s">
        <v>58</v>
      </c>
      <c r="AC2051" t="s">
        <v>59</v>
      </c>
      <c r="AL2051">
        <v>0</v>
      </c>
      <c r="AM2051">
        <v>0</v>
      </c>
    </row>
    <row r="2052" spans="1:39" x14ac:dyDescent="0.3">
      <c r="A2052">
        <v>1462523</v>
      </c>
      <c r="B2052" t="s">
        <v>2670</v>
      </c>
      <c r="C2052" t="s">
        <v>868</v>
      </c>
      <c r="D2052">
        <v>3610293</v>
      </c>
      <c r="E2052" t="s">
        <v>53</v>
      </c>
      <c r="F2052" t="s">
        <v>53</v>
      </c>
      <c r="H2052" s="35">
        <v>40132</v>
      </c>
      <c r="I2052" t="s">
        <v>102</v>
      </c>
      <c r="J2052">
        <v>-15</v>
      </c>
      <c r="K2052" t="s">
        <v>6</v>
      </c>
      <c r="M2052" t="s">
        <v>77</v>
      </c>
      <c r="N2052">
        <v>4360721</v>
      </c>
      <c r="O2052" t="s">
        <v>1199</v>
      </c>
      <c r="P2052" s="35">
        <v>45181</v>
      </c>
      <c r="Q2052" t="s">
        <v>56</v>
      </c>
      <c r="R2052" s="35">
        <v>44893</v>
      </c>
      <c r="T2052" t="s">
        <v>63</v>
      </c>
      <c r="U2052">
        <v>500</v>
      </c>
      <c r="X2052">
        <v>5</v>
      </c>
      <c r="Y2052" t="s">
        <v>58</v>
      </c>
      <c r="AC2052" t="s">
        <v>59</v>
      </c>
      <c r="AL2052">
        <v>0</v>
      </c>
      <c r="AM2052">
        <v>0</v>
      </c>
    </row>
    <row r="2053" spans="1:39" x14ac:dyDescent="0.3">
      <c r="A2053">
        <v>1554465</v>
      </c>
      <c r="B2053" t="s">
        <v>2671</v>
      </c>
      <c r="C2053" t="s">
        <v>1390</v>
      </c>
      <c r="D2053">
        <v>3611726</v>
      </c>
      <c r="E2053" t="s">
        <v>53</v>
      </c>
      <c r="H2053" s="35">
        <v>40523</v>
      </c>
      <c r="I2053" t="s">
        <v>110</v>
      </c>
      <c r="J2053">
        <v>-14</v>
      </c>
      <c r="K2053" t="s">
        <v>11</v>
      </c>
      <c r="M2053" t="s">
        <v>77</v>
      </c>
      <c r="N2053">
        <v>4360009</v>
      </c>
      <c r="O2053" t="s">
        <v>642</v>
      </c>
      <c r="P2053" s="35">
        <v>45273</v>
      </c>
      <c r="Q2053" t="s">
        <v>56</v>
      </c>
      <c r="R2053" s="35">
        <v>45273</v>
      </c>
      <c r="S2053" s="35">
        <v>45253</v>
      </c>
      <c r="T2053" t="s">
        <v>57</v>
      </c>
      <c r="U2053">
        <v>500</v>
      </c>
      <c r="X2053">
        <v>5</v>
      </c>
      <c r="Y2053" t="s">
        <v>58</v>
      </c>
      <c r="AC2053" t="s">
        <v>59</v>
      </c>
      <c r="AL2053">
        <v>1</v>
      </c>
      <c r="AM2053">
        <v>0</v>
      </c>
    </row>
    <row r="2054" spans="1:39" x14ac:dyDescent="0.3">
      <c r="A2054">
        <v>1552246</v>
      </c>
      <c r="B2054" t="s">
        <v>2672</v>
      </c>
      <c r="C2054" t="s">
        <v>142</v>
      </c>
      <c r="D2054">
        <v>1811433</v>
      </c>
      <c r="E2054" t="s">
        <v>70</v>
      </c>
      <c r="H2054" s="35">
        <v>41277</v>
      </c>
      <c r="I2054" t="s">
        <v>66</v>
      </c>
      <c r="J2054">
        <v>-11</v>
      </c>
      <c r="K2054" t="s">
        <v>11</v>
      </c>
      <c r="M2054" t="s">
        <v>71</v>
      </c>
      <c r="N2054">
        <v>4180613</v>
      </c>
      <c r="O2054" t="s">
        <v>87</v>
      </c>
      <c r="P2054" s="35">
        <v>45262</v>
      </c>
      <c r="Q2054" t="s">
        <v>56</v>
      </c>
      <c r="R2054" s="35">
        <v>45262</v>
      </c>
      <c r="T2054" t="s">
        <v>63</v>
      </c>
      <c r="U2054">
        <v>500</v>
      </c>
      <c r="X2054">
        <v>5</v>
      </c>
      <c r="Y2054" t="s">
        <v>58</v>
      </c>
      <c r="AC2054" t="s">
        <v>59</v>
      </c>
      <c r="AL2054">
        <v>0</v>
      </c>
      <c r="AM2054">
        <v>0</v>
      </c>
    </row>
    <row r="2055" spans="1:39" x14ac:dyDescent="0.3">
      <c r="A2055">
        <v>1552245</v>
      </c>
      <c r="B2055" t="s">
        <v>2672</v>
      </c>
      <c r="C2055" t="s">
        <v>2673</v>
      </c>
      <c r="D2055">
        <v>1811432</v>
      </c>
      <c r="E2055" t="s">
        <v>70</v>
      </c>
      <c r="H2055" s="35">
        <v>41277</v>
      </c>
      <c r="I2055" t="s">
        <v>66</v>
      </c>
      <c r="J2055">
        <v>-11</v>
      </c>
      <c r="K2055" t="s">
        <v>11</v>
      </c>
      <c r="M2055" t="s">
        <v>71</v>
      </c>
      <c r="N2055">
        <v>4180613</v>
      </c>
      <c r="O2055" t="s">
        <v>87</v>
      </c>
      <c r="P2055" s="35">
        <v>45262</v>
      </c>
      <c r="Q2055" t="s">
        <v>56</v>
      </c>
      <c r="R2055" s="35">
        <v>45262</v>
      </c>
      <c r="T2055" t="s">
        <v>63</v>
      </c>
      <c r="U2055">
        <v>500</v>
      </c>
      <c r="X2055">
        <v>5</v>
      </c>
      <c r="Y2055" t="s">
        <v>58</v>
      </c>
      <c r="AC2055" t="s">
        <v>59</v>
      </c>
      <c r="AL2055">
        <v>0</v>
      </c>
      <c r="AM2055">
        <v>0</v>
      </c>
    </row>
    <row r="2056" spans="1:39" x14ac:dyDescent="0.3">
      <c r="A2056">
        <v>1489597</v>
      </c>
      <c r="B2056" t="s">
        <v>2674</v>
      </c>
      <c r="C2056" t="s">
        <v>2675</v>
      </c>
      <c r="D2056">
        <v>4537866</v>
      </c>
      <c r="E2056" t="s">
        <v>53</v>
      </c>
      <c r="F2056" t="s">
        <v>581</v>
      </c>
      <c r="H2056" s="35">
        <v>41751</v>
      </c>
      <c r="I2056" t="s">
        <v>85</v>
      </c>
      <c r="J2056">
        <v>-10</v>
      </c>
      <c r="K2056" t="s">
        <v>11</v>
      </c>
      <c r="M2056" t="s">
        <v>54</v>
      </c>
      <c r="N2056">
        <v>4450026</v>
      </c>
      <c r="O2056" t="s">
        <v>62</v>
      </c>
      <c r="P2056" s="35">
        <v>45219</v>
      </c>
      <c r="Q2056" t="s">
        <v>56</v>
      </c>
      <c r="R2056" s="35">
        <v>45078</v>
      </c>
      <c r="T2056" t="s">
        <v>82</v>
      </c>
      <c r="U2056">
        <v>500</v>
      </c>
      <c r="X2056">
        <v>5</v>
      </c>
      <c r="Y2056" t="s">
        <v>58</v>
      </c>
      <c r="AC2056" t="s">
        <v>59</v>
      </c>
      <c r="AL2056">
        <v>0</v>
      </c>
      <c r="AM2056">
        <v>0</v>
      </c>
    </row>
    <row r="2057" spans="1:39" x14ac:dyDescent="0.3">
      <c r="A2057">
        <v>1278704</v>
      </c>
      <c r="B2057" t="s">
        <v>2674</v>
      </c>
      <c r="C2057" t="s">
        <v>612</v>
      </c>
      <c r="D2057">
        <v>4114193</v>
      </c>
      <c r="E2057" t="s">
        <v>53</v>
      </c>
      <c r="F2057" t="s">
        <v>53</v>
      </c>
      <c r="H2057" s="35">
        <v>40960</v>
      </c>
      <c r="I2057" t="s">
        <v>143</v>
      </c>
      <c r="J2057">
        <v>-12</v>
      </c>
      <c r="K2057" t="s">
        <v>6</v>
      </c>
      <c r="M2057" t="s">
        <v>181</v>
      </c>
      <c r="N2057">
        <v>4410065</v>
      </c>
      <c r="O2057" t="s">
        <v>272</v>
      </c>
      <c r="P2057" s="35">
        <v>45185</v>
      </c>
      <c r="Q2057" t="s">
        <v>56</v>
      </c>
      <c r="R2057" s="35">
        <v>43736</v>
      </c>
      <c r="T2057" t="s">
        <v>63</v>
      </c>
      <c r="U2057">
        <v>500</v>
      </c>
      <c r="X2057">
        <v>5</v>
      </c>
      <c r="Y2057" t="s">
        <v>58</v>
      </c>
      <c r="AC2057" t="s">
        <v>59</v>
      </c>
      <c r="AL2057">
        <v>0</v>
      </c>
      <c r="AM2057">
        <v>0</v>
      </c>
    </row>
    <row r="2058" spans="1:39" x14ac:dyDescent="0.3">
      <c r="A2058">
        <v>1353100</v>
      </c>
      <c r="B2058" t="s">
        <v>2676</v>
      </c>
      <c r="C2058" t="s">
        <v>600</v>
      </c>
      <c r="D2058">
        <v>4532511</v>
      </c>
      <c r="E2058" t="s">
        <v>53</v>
      </c>
      <c r="F2058" t="s">
        <v>53</v>
      </c>
      <c r="H2058" s="35">
        <v>42604</v>
      </c>
      <c r="I2058" t="s">
        <v>53</v>
      </c>
      <c r="J2058">
        <v>-9</v>
      </c>
      <c r="K2058" t="s">
        <v>6</v>
      </c>
      <c r="M2058" t="s">
        <v>54</v>
      </c>
      <c r="N2058">
        <v>4450429</v>
      </c>
      <c r="O2058" t="s">
        <v>304</v>
      </c>
      <c r="P2058" s="35">
        <v>45231</v>
      </c>
      <c r="Q2058" t="s">
        <v>56</v>
      </c>
      <c r="R2058" s="35">
        <v>44468</v>
      </c>
      <c r="T2058" t="s">
        <v>63</v>
      </c>
      <c r="U2058">
        <v>500</v>
      </c>
      <c r="X2058">
        <v>5</v>
      </c>
      <c r="Y2058" t="s">
        <v>58</v>
      </c>
      <c r="AC2058" t="s">
        <v>59</v>
      </c>
      <c r="AL2058">
        <v>0</v>
      </c>
      <c r="AM2058">
        <v>0</v>
      </c>
    </row>
    <row r="2059" spans="1:39" x14ac:dyDescent="0.3">
      <c r="A2059">
        <v>1222407</v>
      </c>
      <c r="B2059" t="s">
        <v>2674</v>
      </c>
      <c r="C2059" t="s">
        <v>602</v>
      </c>
      <c r="D2059">
        <v>3730240</v>
      </c>
      <c r="E2059" t="s">
        <v>70</v>
      </c>
      <c r="F2059" t="s">
        <v>70</v>
      </c>
      <c r="H2059" s="35">
        <v>40006</v>
      </c>
      <c r="I2059" t="s">
        <v>102</v>
      </c>
      <c r="J2059">
        <v>-15</v>
      </c>
      <c r="K2059" t="s">
        <v>11</v>
      </c>
      <c r="M2059" t="s">
        <v>67</v>
      </c>
      <c r="N2059">
        <v>4370033</v>
      </c>
      <c r="O2059" t="s">
        <v>122</v>
      </c>
      <c r="P2059" s="35">
        <v>45184</v>
      </c>
      <c r="Q2059" t="s">
        <v>56</v>
      </c>
      <c r="R2059" s="35">
        <v>43363</v>
      </c>
      <c r="T2059" t="s">
        <v>63</v>
      </c>
      <c r="U2059">
        <v>739</v>
      </c>
      <c r="X2059">
        <v>7</v>
      </c>
      <c r="Y2059" t="s">
        <v>58</v>
      </c>
      <c r="AC2059" t="s">
        <v>59</v>
      </c>
      <c r="AL2059">
        <v>0</v>
      </c>
      <c r="AM2059">
        <v>0</v>
      </c>
    </row>
    <row r="2060" spans="1:39" x14ac:dyDescent="0.3">
      <c r="A2060">
        <v>1331573</v>
      </c>
      <c r="B2060" t="s">
        <v>2678</v>
      </c>
      <c r="C2060" t="s">
        <v>2679</v>
      </c>
      <c r="D2060">
        <v>3732618</v>
      </c>
      <c r="E2060" t="s">
        <v>70</v>
      </c>
      <c r="F2060" t="s">
        <v>53</v>
      </c>
      <c r="H2060" s="35">
        <v>40072</v>
      </c>
      <c r="I2060" t="s">
        <v>102</v>
      </c>
      <c r="J2060">
        <v>-15</v>
      </c>
      <c r="K2060" t="s">
        <v>11</v>
      </c>
      <c r="M2060" t="s">
        <v>67</v>
      </c>
      <c r="N2060">
        <v>4370307</v>
      </c>
      <c r="O2060" t="s">
        <v>260</v>
      </c>
      <c r="P2060" s="35">
        <v>45198</v>
      </c>
      <c r="Q2060" t="s">
        <v>56</v>
      </c>
      <c r="R2060" s="35">
        <v>44182</v>
      </c>
      <c r="T2060" t="s">
        <v>63</v>
      </c>
      <c r="U2060">
        <v>500</v>
      </c>
      <c r="X2060">
        <v>5</v>
      </c>
      <c r="Y2060" t="s">
        <v>58</v>
      </c>
      <c r="AC2060" t="s">
        <v>59</v>
      </c>
      <c r="AL2060">
        <v>0</v>
      </c>
      <c r="AM2060">
        <v>0</v>
      </c>
    </row>
    <row r="2061" spans="1:39" x14ac:dyDescent="0.3">
      <c r="A2061">
        <v>1344648</v>
      </c>
      <c r="B2061" t="s">
        <v>2680</v>
      </c>
      <c r="C2061" t="s">
        <v>969</v>
      </c>
      <c r="D2061">
        <v>4114946</v>
      </c>
      <c r="E2061" t="s">
        <v>70</v>
      </c>
      <c r="F2061" t="s">
        <v>70</v>
      </c>
      <c r="H2061" s="35">
        <v>41037</v>
      </c>
      <c r="I2061" t="s">
        <v>143</v>
      </c>
      <c r="J2061">
        <v>-12</v>
      </c>
      <c r="K2061" t="s">
        <v>11</v>
      </c>
      <c r="M2061" t="s">
        <v>181</v>
      </c>
      <c r="N2061">
        <v>4410016</v>
      </c>
      <c r="O2061" t="s">
        <v>793</v>
      </c>
      <c r="P2061" s="35">
        <v>45179</v>
      </c>
      <c r="Q2061" t="s">
        <v>56</v>
      </c>
      <c r="R2061" s="35">
        <v>44459</v>
      </c>
      <c r="T2061" t="s">
        <v>63</v>
      </c>
      <c r="U2061">
        <v>519</v>
      </c>
      <c r="X2061">
        <v>5</v>
      </c>
      <c r="Y2061" t="s">
        <v>58</v>
      </c>
      <c r="AC2061" t="s">
        <v>59</v>
      </c>
      <c r="AL2061">
        <v>0</v>
      </c>
      <c r="AM2061">
        <v>0</v>
      </c>
    </row>
    <row r="2062" spans="1:39" x14ac:dyDescent="0.3">
      <c r="A2062">
        <v>1274338</v>
      </c>
      <c r="B2062" t="s">
        <v>2681</v>
      </c>
      <c r="C2062" t="s">
        <v>2152</v>
      </c>
      <c r="D2062">
        <v>3731386</v>
      </c>
      <c r="E2062" t="s">
        <v>70</v>
      </c>
      <c r="F2062" t="s">
        <v>70</v>
      </c>
      <c r="H2062" s="35">
        <v>41573</v>
      </c>
      <c r="I2062" t="s">
        <v>66</v>
      </c>
      <c r="J2062">
        <v>-11</v>
      </c>
      <c r="K2062" t="s">
        <v>11</v>
      </c>
      <c r="M2062" t="s">
        <v>67</v>
      </c>
      <c r="N2062">
        <v>4370596</v>
      </c>
      <c r="O2062" t="s">
        <v>280</v>
      </c>
      <c r="P2062" s="35">
        <v>45171</v>
      </c>
      <c r="Q2062" t="s">
        <v>56</v>
      </c>
      <c r="R2062" s="35">
        <v>43730</v>
      </c>
      <c r="T2062" t="s">
        <v>63</v>
      </c>
      <c r="U2062">
        <v>521</v>
      </c>
      <c r="X2062">
        <v>5</v>
      </c>
      <c r="Y2062" t="s">
        <v>58</v>
      </c>
      <c r="AC2062" t="s">
        <v>59</v>
      </c>
      <c r="AL2062">
        <v>0</v>
      </c>
      <c r="AM2062">
        <v>0</v>
      </c>
    </row>
    <row r="2063" spans="1:39" x14ac:dyDescent="0.3">
      <c r="A2063">
        <v>1442973</v>
      </c>
      <c r="B2063" t="s">
        <v>2683</v>
      </c>
      <c r="C2063" t="s">
        <v>1218</v>
      </c>
      <c r="D2063">
        <v>4115546</v>
      </c>
      <c r="E2063" t="s">
        <v>53</v>
      </c>
      <c r="F2063" t="s">
        <v>53</v>
      </c>
      <c r="H2063" s="35">
        <v>41978</v>
      </c>
      <c r="I2063" t="s">
        <v>85</v>
      </c>
      <c r="J2063">
        <v>-10</v>
      </c>
      <c r="K2063" t="s">
        <v>11</v>
      </c>
      <c r="M2063" t="s">
        <v>181</v>
      </c>
      <c r="N2063">
        <v>4410080</v>
      </c>
      <c r="O2063" t="s">
        <v>182</v>
      </c>
      <c r="P2063" s="35">
        <v>45190</v>
      </c>
      <c r="Q2063" t="s">
        <v>56</v>
      </c>
      <c r="R2063" s="35">
        <v>44839</v>
      </c>
      <c r="T2063" t="s">
        <v>63</v>
      </c>
      <c r="U2063">
        <v>500</v>
      </c>
      <c r="X2063">
        <v>5</v>
      </c>
      <c r="Y2063" t="s">
        <v>58</v>
      </c>
      <c r="AC2063" t="s">
        <v>59</v>
      </c>
      <c r="AL2063">
        <v>0</v>
      </c>
      <c r="AM2063">
        <v>0</v>
      </c>
    </row>
    <row r="2064" spans="1:39" x14ac:dyDescent="0.3">
      <c r="A2064">
        <v>1558948</v>
      </c>
      <c r="B2064" t="s">
        <v>2684</v>
      </c>
      <c r="C2064" t="s">
        <v>271</v>
      </c>
      <c r="D2064">
        <v>2817095</v>
      </c>
      <c r="E2064" t="s">
        <v>76</v>
      </c>
      <c r="H2064" s="35">
        <v>41324</v>
      </c>
      <c r="I2064" t="s">
        <v>66</v>
      </c>
      <c r="J2064">
        <v>-11</v>
      </c>
      <c r="K2064" t="s">
        <v>6</v>
      </c>
      <c r="M2064" t="s">
        <v>69</v>
      </c>
      <c r="N2064">
        <v>4280121</v>
      </c>
      <c r="O2064" t="s">
        <v>286</v>
      </c>
      <c r="P2064" s="35">
        <v>45309</v>
      </c>
      <c r="Q2064" t="s">
        <v>56</v>
      </c>
      <c r="R2064" s="35">
        <v>45309</v>
      </c>
      <c r="T2064" t="s">
        <v>63</v>
      </c>
      <c r="U2064">
        <v>500</v>
      </c>
      <c r="X2064">
        <v>5</v>
      </c>
      <c r="Y2064" t="s">
        <v>58</v>
      </c>
      <c r="AC2064" t="s">
        <v>59</v>
      </c>
      <c r="AL2064">
        <v>0</v>
      </c>
      <c r="AM2064">
        <v>0</v>
      </c>
    </row>
    <row r="2065" spans="1:39" x14ac:dyDescent="0.3">
      <c r="A2065">
        <v>1451480</v>
      </c>
      <c r="B2065" t="s">
        <v>2685</v>
      </c>
      <c r="C2065" t="s">
        <v>127</v>
      </c>
      <c r="D2065">
        <v>3734629</v>
      </c>
      <c r="E2065" t="s">
        <v>53</v>
      </c>
      <c r="F2065" t="s">
        <v>53</v>
      </c>
      <c r="H2065" s="35">
        <v>41797</v>
      </c>
      <c r="I2065" t="s">
        <v>85</v>
      </c>
      <c r="J2065">
        <v>-10</v>
      </c>
      <c r="K2065" t="s">
        <v>11</v>
      </c>
      <c r="M2065" t="s">
        <v>67</v>
      </c>
      <c r="N2065">
        <v>4370656</v>
      </c>
      <c r="O2065" t="s">
        <v>682</v>
      </c>
      <c r="P2065" s="35">
        <v>45184</v>
      </c>
      <c r="Q2065" t="s">
        <v>56</v>
      </c>
      <c r="R2065" s="35">
        <v>44853</v>
      </c>
      <c r="T2065" t="s">
        <v>63</v>
      </c>
      <c r="U2065">
        <v>500</v>
      </c>
      <c r="X2065">
        <v>5</v>
      </c>
      <c r="Y2065" t="s">
        <v>58</v>
      </c>
      <c r="AC2065" t="s">
        <v>59</v>
      </c>
      <c r="AL2065">
        <v>0</v>
      </c>
      <c r="AM2065">
        <v>0</v>
      </c>
    </row>
    <row r="2066" spans="1:39" x14ac:dyDescent="0.3">
      <c r="A2066">
        <v>1305818</v>
      </c>
      <c r="B2066" t="s">
        <v>2686</v>
      </c>
      <c r="C2066" t="s">
        <v>189</v>
      </c>
      <c r="D2066">
        <v>4531604</v>
      </c>
      <c r="E2066" t="s">
        <v>70</v>
      </c>
      <c r="H2066" s="35">
        <v>40264</v>
      </c>
      <c r="I2066" t="s">
        <v>110</v>
      </c>
      <c r="J2066">
        <v>-14</v>
      </c>
      <c r="K2066" t="s">
        <v>11</v>
      </c>
      <c r="M2066" t="s">
        <v>54</v>
      </c>
      <c r="N2066">
        <v>4450571</v>
      </c>
      <c r="O2066" t="s">
        <v>332</v>
      </c>
      <c r="P2066" s="35">
        <v>45277</v>
      </c>
      <c r="Q2066" t="s">
        <v>56</v>
      </c>
      <c r="R2066" s="35">
        <v>43841</v>
      </c>
      <c r="T2066" t="s">
        <v>63</v>
      </c>
      <c r="U2066">
        <v>500</v>
      </c>
      <c r="X2066">
        <v>5</v>
      </c>
      <c r="Y2066" t="s">
        <v>58</v>
      </c>
      <c r="AC2066" t="s">
        <v>59</v>
      </c>
      <c r="AL2066">
        <v>0</v>
      </c>
      <c r="AM2066">
        <v>0</v>
      </c>
    </row>
    <row r="2067" spans="1:39" x14ac:dyDescent="0.3">
      <c r="A2067">
        <v>1527697</v>
      </c>
      <c r="B2067" t="s">
        <v>2686</v>
      </c>
      <c r="C2067" t="s">
        <v>1034</v>
      </c>
      <c r="D2067">
        <v>3736318</v>
      </c>
      <c r="E2067" t="s">
        <v>70</v>
      </c>
      <c r="H2067" s="35">
        <v>40423</v>
      </c>
      <c r="I2067" t="s">
        <v>110</v>
      </c>
      <c r="J2067">
        <v>-14</v>
      </c>
      <c r="K2067" t="s">
        <v>11</v>
      </c>
      <c r="M2067" t="s">
        <v>67</v>
      </c>
      <c r="N2067">
        <v>4370013</v>
      </c>
      <c r="O2067" t="s">
        <v>761</v>
      </c>
      <c r="P2067" s="35">
        <v>45201</v>
      </c>
      <c r="Q2067" t="s">
        <v>56</v>
      </c>
      <c r="R2067" s="35">
        <v>45201</v>
      </c>
      <c r="T2067" t="s">
        <v>63</v>
      </c>
      <c r="U2067">
        <v>500</v>
      </c>
      <c r="X2067">
        <v>5</v>
      </c>
      <c r="Y2067" t="s">
        <v>58</v>
      </c>
      <c r="AC2067" t="s">
        <v>59</v>
      </c>
      <c r="AL2067">
        <v>0</v>
      </c>
      <c r="AM2067">
        <v>0</v>
      </c>
    </row>
    <row r="2068" spans="1:39" x14ac:dyDescent="0.3">
      <c r="A2068">
        <v>1505900</v>
      </c>
      <c r="B2068" t="s">
        <v>2687</v>
      </c>
      <c r="C2068" t="s">
        <v>870</v>
      </c>
      <c r="D2068">
        <v>3735890</v>
      </c>
      <c r="E2068" t="s">
        <v>53</v>
      </c>
      <c r="H2068" s="35">
        <v>41054</v>
      </c>
      <c r="I2068" t="s">
        <v>143</v>
      </c>
      <c r="J2068">
        <v>-12</v>
      </c>
      <c r="K2068" t="s">
        <v>11</v>
      </c>
      <c r="M2068" t="s">
        <v>67</v>
      </c>
      <c r="N2068">
        <v>4370002</v>
      </c>
      <c r="O2068" t="s">
        <v>68</v>
      </c>
      <c r="P2068" s="35">
        <v>45165</v>
      </c>
      <c r="Q2068" t="s">
        <v>56</v>
      </c>
      <c r="R2068" s="35">
        <v>45165</v>
      </c>
      <c r="T2068" t="s">
        <v>63</v>
      </c>
      <c r="U2068">
        <v>500</v>
      </c>
      <c r="X2068">
        <v>5</v>
      </c>
      <c r="Y2068" t="s">
        <v>58</v>
      </c>
      <c r="AC2068" t="s">
        <v>59</v>
      </c>
      <c r="AL2068">
        <v>0</v>
      </c>
      <c r="AM2068">
        <v>0</v>
      </c>
    </row>
    <row r="2069" spans="1:39" x14ac:dyDescent="0.3">
      <c r="A2069">
        <v>1512559</v>
      </c>
      <c r="B2069" t="s">
        <v>2688</v>
      </c>
      <c r="C2069" t="s">
        <v>463</v>
      </c>
      <c r="D2069">
        <v>3736038</v>
      </c>
      <c r="E2069" t="s">
        <v>53</v>
      </c>
      <c r="H2069" s="35">
        <v>41551</v>
      </c>
      <c r="I2069" t="s">
        <v>66</v>
      </c>
      <c r="J2069">
        <v>-11</v>
      </c>
      <c r="K2069" t="s">
        <v>11</v>
      </c>
      <c r="M2069" t="s">
        <v>67</v>
      </c>
      <c r="N2069">
        <v>4370011</v>
      </c>
      <c r="O2069" t="s">
        <v>244</v>
      </c>
      <c r="P2069" s="35">
        <v>45184</v>
      </c>
      <c r="Q2069" t="s">
        <v>56</v>
      </c>
      <c r="R2069" s="35">
        <v>45184</v>
      </c>
      <c r="T2069" t="s">
        <v>63</v>
      </c>
      <c r="U2069">
        <v>500</v>
      </c>
      <c r="X2069">
        <v>5</v>
      </c>
      <c r="Y2069" t="s">
        <v>58</v>
      </c>
      <c r="AC2069" t="s">
        <v>59</v>
      </c>
      <c r="AL2069">
        <v>1</v>
      </c>
      <c r="AM2069">
        <v>1</v>
      </c>
    </row>
    <row r="2070" spans="1:39" x14ac:dyDescent="0.3">
      <c r="A2070">
        <v>1545525</v>
      </c>
      <c r="B2070" t="s">
        <v>2689</v>
      </c>
      <c r="C2070" t="s">
        <v>2690</v>
      </c>
      <c r="D2070">
        <v>4538508</v>
      </c>
      <c r="E2070" t="s">
        <v>70</v>
      </c>
      <c r="H2070" s="35">
        <v>38812</v>
      </c>
      <c r="I2070" t="s">
        <v>94</v>
      </c>
      <c r="J2070">
        <v>-18</v>
      </c>
      <c r="K2070" t="s">
        <v>11</v>
      </c>
      <c r="M2070" t="s">
        <v>54</v>
      </c>
      <c r="N2070">
        <v>4450759</v>
      </c>
      <c r="O2070" t="s">
        <v>499</v>
      </c>
      <c r="P2070" s="35">
        <v>45299</v>
      </c>
      <c r="Q2070" t="s">
        <v>56</v>
      </c>
      <c r="R2070" s="35">
        <v>45242</v>
      </c>
      <c r="T2070" t="s">
        <v>63</v>
      </c>
      <c r="U2070">
        <v>500</v>
      </c>
      <c r="X2070">
        <v>5</v>
      </c>
      <c r="Y2070" t="s">
        <v>58</v>
      </c>
      <c r="AC2070" t="s">
        <v>59</v>
      </c>
      <c r="AL2070">
        <v>0</v>
      </c>
      <c r="AM2070">
        <v>0</v>
      </c>
    </row>
    <row r="2071" spans="1:39" x14ac:dyDescent="0.3">
      <c r="A2071">
        <v>1532994</v>
      </c>
      <c r="B2071" t="s">
        <v>2691</v>
      </c>
      <c r="C2071" t="s">
        <v>2692</v>
      </c>
      <c r="D2071">
        <v>4538349</v>
      </c>
      <c r="E2071" t="s">
        <v>53</v>
      </c>
      <c r="H2071" s="35">
        <v>39927</v>
      </c>
      <c r="I2071" t="s">
        <v>102</v>
      </c>
      <c r="J2071">
        <v>-15</v>
      </c>
      <c r="K2071" t="s">
        <v>11</v>
      </c>
      <c r="M2071" t="s">
        <v>54</v>
      </c>
      <c r="N2071">
        <v>4450417</v>
      </c>
      <c r="O2071" t="s">
        <v>160</v>
      </c>
      <c r="P2071" s="35">
        <v>45208</v>
      </c>
      <c r="Q2071" t="s">
        <v>56</v>
      </c>
      <c r="R2071" s="35">
        <v>45208</v>
      </c>
      <c r="T2071" t="s">
        <v>63</v>
      </c>
      <c r="U2071">
        <v>500</v>
      </c>
      <c r="X2071">
        <v>5</v>
      </c>
      <c r="Y2071" t="s">
        <v>58</v>
      </c>
      <c r="AC2071" t="s">
        <v>59</v>
      </c>
      <c r="AL2071">
        <v>0</v>
      </c>
      <c r="AM2071">
        <v>0</v>
      </c>
    </row>
    <row r="2072" spans="1:39" x14ac:dyDescent="0.3">
      <c r="A2072">
        <v>1464167</v>
      </c>
      <c r="B2072" t="s">
        <v>2693</v>
      </c>
      <c r="C2072" t="s">
        <v>251</v>
      </c>
      <c r="D2072">
        <v>4115736</v>
      </c>
      <c r="E2072" t="s">
        <v>53</v>
      </c>
      <c r="F2072" t="s">
        <v>53</v>
      </c>
      <c r="H2072" s="35">
        <v>39349</v>
      </c>
      <c r="I2072" t="s">
        <v>125</v>
      </c>
      <c r="J2072">
        <v>-17</v>
      </c>
      <c r="K2072" t="s">
        <v>11</v>
      </c>
      <c r="M2072" t="s">
        <v>181</v>
      </c>
      <c r="N2072">
        <v>4410612</v>
      </c>
      <c r="O2072" t="s">
        <v>213</v>
      </c>
      <c r="P2072" s="35">
        <v>45203</v>
      </c>
      <c r="Q2072" t="s">
        <v>56</v>
      </c>
      <c r="R2072" s="35">
        <v>44901</v>
      </c>
      <c r="T2072" t="s">
        <v>63</v>
      </c>
      <c r="U2072">
        <v>500</v>
      </c>
      <c r="X2072">
        <v>5</v>
      </c>
      <c r="Y2072" t="s">
        <v>58</v>
      </c>
      <c r="AC2072" t="s">
        <v>59</v>
      </c>
      <c r="AL2072">
        <v>0</v>
      </c>
      <c r="AM2072">
        <v>0</v>
      </c>
    </row>
    <row r="2073" spans="1:39" x14ac:dyDescent="0.3">
      <c r="A2073">
        <v>1112502</v>
      </c>
      <c r="B2073" t="s">
        <v>2694</v>
      </c>
      <c r="C2073" t="s">
        <v>235</v>
      </c>
      <c r="D2073">
        <v>2814421</v>
      </c>
      <c r="E2073" t="s">
        <v>70</v>
      </c>
      <c r="F2073" t="s">
        <v>70</v>
      </c>
      <c r="H2073" s="35">
        <v>39193</v>
      </c>
      <c r="I2073" t="s">
        <v>125</v>
      </c>
      <c r="J2073">
        <v>-17</v>
      </c>
      <c r="K2073" t="s">
        <v>11</v>
      </c>
      <c r="M2073" t="s">
        <v>69</v>
      </c>
      <c r="N2073">
        <v>4280529</v>
      </c>
      <c r="O2073" t="s">
        <v>312</v>
      </c>
      <c r="P2073" s="35">
        <v>45175</v>
      </c>
      <c r="Q2073" t="s">
        <v>56</v>
      </c>
      <c r="R2073" s="35">
        <v>42617</v>
      </c>
      <c r="T2073" t="s">
        <v>63</v>
      </c>
      <c r="U2073">
        <v>864</v>
      </c>
      <c r="X2073">
        <v>8</v>
      </c>
      <c r="Y2073" t="s">
        <v>58</v>
      </c>
      <c r="AC2073" t="s">
        <v>59</v>
      </c>
      <c r="AL2073">
        <v>0</v>
      </c>
      <c r="AM2073">
        <v>0</v>
      </c>
    </row>
    <row r="2074" spans="1:39" x14ac:dyDescent="0.3">
      <c r="A2074">
        <v>1555865</v>
      </c>
      <c r="B2074" t="s">
        <v>2695</v>
      </c>
      <c r="C2074" t="s">
        <v>162</v>
      </c>
      <c r="D2074">
        <v>3736745</v>
      </c>
      <c r="E2074" t="s">
        <v>70</v>
      </c>
      <c r="H2074" s="35">
        <v>41094</v>
      </c>
      <c r="I2074" t="s">
        <v>143</v>
      </c>
      <c r="J2074">
        <v>-12</v>
      </c>
      <c r="K2074" t="s">
        <v>11</v>
      </c>
      <c r="M2074" t="s">
        <v>67</v>
      </c>
      <c r="N2074">
        <v>4370002</v>
      </c>
      <c r="O2074" t="s">
        <v>68</v>
      </c>
      <c r="P2074" s="35">
        <v>45280</v>
      </c>
      <c r="Q2074" t="s">
        <v>56</v>
      </c>
      <c r="R2074" s="35">
        <v>45280</v>
      </c>
      <c r="T2074" t="s">
        <v>63</v>
      </c>
      <c r="U2074">
        <v>500</v>
      </c>
      <c r="X2074">
        <v>5</v>
      </c>
      <c r="Y2074" t="s">
        <v>58</v>
      </c>
      <c r="AC2074" t="s">
        <v>59</v>
      </c>
      <c r="AL2074">
        <v>0</v>
      </c>
      <c r="AM2074">
        <v>0</v>
      </c>
    </row>
    <row r="2075" spans="1:39" x14ac:dyDescent="0.3">
      <c r="A2075">
        <v>1454860</v>
      </c>
      <c r="B2075" t="s">
        <v>2695</v>
      </c>
      <c r="C2075" t="s">
        <v>1667</v>
      </c>
      <c r="D2075">
        <v>4535966</v>
      </c>
      <c r="E2075" t="s">
        <v>70</v>
      </c>
      <c r="F2075" t="s">
        <v>53</v>
      </c>
      <c r="H2075" s="35">
        <v>39870</v>
      </c>
      <c r="I2075" t="s">
        <v>102</v>
      </c>
      <c r="J2075">
        <v>-15</v>
      </c>
      <c r="K2075" t="s">
        <v>11</v>
      </c>
      <c r="M2075" t="s">
        <v>54</v>
      </c>
      <c r="N2075">
        <v>4450762</v>
      </c>
      <c r="O2075" t="s">
        <v>878</v>
      </c>
      <c r="P2075" s="35">
        <v>45155</v>
      </c>
      <c r="Q2075" t="s">
        <v>56</v>
      </c>
      <c r="R2075" s="35">
        <v>44860</v>
      </c>
      <c r="S2075" s="35">
        <v>44848</v>
      </c>
      <c r="T2075" t="s">
        <v>57</v>
      </c>
      <c r="U2075">
        <v>515</v>
      </c>
      <c r="X2075">
        <v>5</v>
      </c>
      <c r="Y2075" t="s">
        <v>58</v>
      </c>
      <c r="AC2075" t="s">
        <v>59</v>
      </c>
      <c r="AL2075">
        <v>0</v>
      </c>
      <c r="AM2075">
        <v>0</v>
      </c>
    </row>
    <row r="2076" spans="1:39" x14ac:dyDescent="0.3">
      <c r="A2076">
        <v>1506337</v>
      </c>
      <c r="B2076" t="s">
        <v>2696</v>
      </c>
      <c r="C2076" t="s">
        <v>2697</v>
      </c>
      <c r="D2076">
        <v>3735897</v>
      </c>
      <c r="E2076" t="s">
        <v>53</v>
      </c>
      <c r="H2076" s="35">
        <v>40795</v>
      </c>
      <c r="I2076" t="s">
        <v>90</v>
      </c>
      <c r="J2076">
        <v>-13</v>
      </c>
      <c r="K2076" t="s">
        <v>11</v>
      </c>
      <c r="M2076" t="s">
        <v>67</v>
      </c>
      <c r="N2076">
        <v>4370002</v>
      </c>
      <c r="O2076" t="s">
        <v>68</v>
      </c>
      <c r="P2076" s="35">
        <v>45168</v>
      </c>
      <c r="Q2076" t="s">
        <v>56</v>
      </c>
      <c r="R2076" s="35">
        <v>45168</v>
      </c>
      <c r="T2076" t="s">
        <v>63</v>
      </c>
      <c r="U2076">
        <v>500</v>
      </c>
      <c r="X2076">
        <v>5</v>
      </c>
      <c r="Y2076" t="s">
        <v>58</v>
      </c>
      <c r="AC2076" t="s">
        <v>59</v>
      </c>
      <c r="AL2076">
        <v>0</v>
      </c>
      <c r="AM2076">
        <v>0</v>
      </c>
    </row>
    <row r="2077" spans="1:39" x14ac:dyDescent="0.3">
      <c r="A2077">
        <v>769097</v>
      </c>
      <c r="B2077" t="s">
        <v>2698</v>
      </c>
      <c r="C2077" t="s">
        <v>1257</v>
      </c>
      <c r="D2077">
        <v>153466</v>
      </c>
      <c r="E2077" t="s">
        <v>70</v>
      </c>
      <c r="F2077" t="s">
        <v>70</v>
      </c>
      <c r="H2077" s="35">
        <v>38648</v>
      </c>
      <c r="I2077" t="s">
        <v>262</v>
      </c>
      <c r="J2077">
        <v>-19</v>
      </c>
      <c r="K2077" t="s">
        <v>6</v>
      </c>
      <c r="M2077" t="s">
        <v>67</v>
      </c>
      <c r="N2077">
        <v>4370566</v>
      </c>
      <c r="O2077" t="s">
        <v>111</v>
      </c>
      <c r="P2077" s="35">
        <v>45149</v>
      </c>
      <c r="Q2077" t="s">
        <v>56</v>
      </c>
      <c r="R2077" s="35">
        <v>40436</v>
      </c>
      <c r="S2077" s="35">
        <v>45104</v>
      </c>
      <c r="T2077" t="s">
        <v>57</v>
      </c>
      <c r="U2077">
        <v>1814</v>
      </c>
      <c r="V2077" t="s">
        <v>333</v>
      </c>
      <c r="W2077">
        <v>150</v>
      </c>
      <c r="X2077" t="s">
        <v>334</v>
      </c>
      <c r="Y2077" t="s">
        <v>58</v>
      </c>
      <c r="AB2077" s="35">
        <v>44378</v>
      </c>
      <c r="AC2077" t="s">
        <v>59</v>
      </c>
      <c r="AL2077">
        <v>0</v>
      </c>
      <c r="AM2077">
        <v>0</v>
      </c>
    </row>
    <row r="2078" spans="1:39" x14ac:dyDescent="0.3">
      <c r="A2078">
        <v>1436594</v>
      </c>
      <c r="B2078" t="s">
        <v>2699</v>
      </c>
      <c r="C2078" t="s">
        <v>231</v>
      </c>
      <c r="D2078">
        <v>4115498</v>
      </c>
      <c r="E2078" t="s">
        <v>53</v>
      </c>
      <c r="F2078" t="s">
        <v>53</v>
      </c>
      <c r="H2078" s="35">
        <v>42680</v>
      </c>
      <c r="I2078" t="s">
        <v>53</v>
      </c>
      <c r="J2078">
        <v>-9</v>
      </c>
      <c r="K2078" t="s">
        <v>11</v>
      </c>
      <c r="M2078" t="s">
        <v>181</v>
      </c>
      <c r="N2078">
        <v>4410083</v>
      </c>
      <c r="O2078" t="s">
        <v>541</v>
      </c>
      <c r="P2078" s="35">
        <v>45116</v>
      </c>
      <c r="Q2078" t="s">
        <v>56</v>
      </c>
      <c r="R2078" s="35">
        <v>44832</v>
      </c>
      <c r="T2078" t="s">
        <v>63</v>
      </c>
      <c r="U2078">
        <v>500</v>
      </c>
      <c r="X2078">
        <v>5</v>
      </c>
      <c r="Y2078" t="s">
        <v>58</v>
      </c>
      <c r="AC2078" t="s">
        <v>59</v>
      </c>
      <c r="AL2078">
        <v>0</v>
      </c>
      <c r="AM2078">
        <v>0</v>
      </c>
    </row>
    <row r="2079" spans="1:39" x14ac:dyDescent="0.3">
      <c r="A2079">
        <v>1473345</v>
      </c>
      <c r="B2079" t="s">
        <v>2700</v>
      </c>
      <c r="C2079" t="s">
        <v>422</v>
      </c>
      <c r="D2079">
        <v>4536328</v>
      </c>
      <c r="E2079" t="s">
        <v>53</v>
      </c>
      <c r="F2079" t="s">
        <v>581</v>
      </c>
      <c r="H2079" s="35">
        <v>41272</v>
      </c>
      <c r="I2079" t="s">
        <v>143</v>
      </c>
      <c r="J2079">
        <v>-12</v>
      </c>
      <c r="K2079" t="s">
        <v>11</v>
      </c>
      <c r="M2079" t="s">
        <v>54</v>
      </c>
      <c r="N2079">
        <v>4450768</v>
      </c>
      <c r="O2079" t="s">
        <v>257</v>
      </c>
      <c r="P2079" s="35">
        <v>45301</v>
      </c>
      <c r="Q2079" t="s">
        <v>56</v>
      </c>
      <c r="R2079" s="35">
        <v>44964</v>
      </c>
      <c r="T2079" t="s">
        <v>63</v>
      </c>
      <c r="U2079">
        <v>500</v>
      </c>
      <c r="X2079">
        <v>5</v>
      </c>
      <c r="Y2079" t="s">
        <v>58</v>
      </c>
      <c r="AC2079" t="s">
        <v>339</v>
      </c>
      <c r="AL2079">
        <v>0</v>
      </c>
      <c r="AM2079">
        <v>0</v>
      </c>
    </row>
    <row r="2080" spans="1:39" x14ac:dyDescent="0.3">
      <c r="A2080">
        <v>1506771</v>
      </c>
      <c r="B2080" t="s">
        <v>2701</v>
      </c>
      <c r="C2080" t="s">
        <v>1074</v>
      </c>
      <c r="D2080">
        <v>4537984</v>
      </c>
      <c r="E2080" t="s">
        <v>70</v>
      </c>
      <c r="H2080" s="35">
        <v>41303</v>
      </c>
      <c r="I2080" t="s">
        <v>66</v>
      </c>
      <c r="J2080">
        <v>-11</v>
      </c>
      <c r="K2080" t="s">
        <v>11</v>
      </c>
      <c r="M2080" t="s">
        <v>54</v>
      </c>
      <c r="N2080">
        <v>4450759</v>
      </c>
      <c r="O2080" t="s">
        <v>499</v>
      </c>
      <c r="P2080" s="35">
        <v>45308</v>
      </c>
      <c r="Q2080" t="s">
        <v>56</v>
      </c>
      <c r="R2080" s="35">
        <v>45172</v>
      </c>
      <c r="S2080" s="35">
        <v>45175</v>
      </c>
      <c r="T2080" t="s">
        <v>57</v>
      </c>
      <c r="U2080">
        <v>500</v>
      </c>
      <c r="X2080">
        <v>5</v>
      </c>
      <c r="Y2080" t="s">
        <v>58</v>
      </c>
      <c r="AC2080" t="s">
        <v>59</v>
      </c>
      <c r="AL2080">
        <v>0</v>
      </c>
      <c r="AM2080">
        <v>0</v>
      </c>
    </row>
    <row r="2081" spans="1:39" x14ac:dyDescent="0.3">
      <c r="A2081">
        <v>1520248</v>
      </c>
      <c r="B2081" t="s">
        <v>2702</v>
      </c>
      <c r="C2081" t="s">
        <v>342</v>
      </c>
      <c r="D2081">
        <v>1811294</v>
      </c>
      <c r="E2081" t="s">
        <v>70</v>
      </c>
      <c r="H2081" s="35">
        <v>39090</v>
      </c>
      <c r="I2081" t="s">
        <v>125</v>
      </c>
      <c r="J2081">
        <v>-17</v>
      </c>
      <c r="K2081" t="s">
        <v>11</v>
      </c>
      <c r="M2081" t="s">
        <v>71</v>
      </c>
      <c r="N2081">
        <v>4180057</v>
      </c>
      <c r="O2081" t="s">
        <v>210</v>
      </c>
      <c r="P2081" s="35">
        <v>45193</v>
      </c>
      <c r="Q2081" t="s">
        <v>56</v>
      </c>
      <c r="R2081" s="35">
        <v>45193</v>
      </c>
      <c r="T2081" t="s">
        <v>63</v>
      </c>
      <c r="U2081">
        <v>500</v>
      </c>
      <c r="X2081">
        <v>5</v>
      </c>
      <c r="Y2081" t="s">
        <v>58</v>
      </c>
      <c r="AC2081" t="s">
        <v>59</v>
      </c>
      <c r="AL2081">
        <v>0</v>
      </c>
      <c r="AM2081">
        <v>0</v>
      </c>
    </row>
    <row r="2082" spans="1:39" x14ac:dyDescent="0.3">
      <c r="A2082">
        <v>1517303</v>
      </c>
      <c r="B2082" t="s">
        <v>2703</v>
      </c>
      <c r="C2082" t="s">
        <v>1546</v>
      </c>
      <c r="D2082">
        <v>3736118</v>
      </c>
      <c r="E2082" t="s">
        <v>70</v>
      </c>
      <c r="H2082" s="35">
        <v>40643</v>
      </c>
      <c r="I2082" t="s">
        <v>90</v>
      </c>
      <c r="J2082">
        <v>-13</v>
      </c>
      <c r="K2082" t="s">
        <v>11</v>
      </c>
      <c r="M2082" t="s">
        <v>67</v>
      </c>
      <c r="N2082">
        <v>4370681</v>
      </c>
      <c r="O2082" t="s">
        <v>150</v>
      </c>
      <c r="P2082" s="35">
        <v>45190</v>
      </c>
      <c r="Q2082" t="s">
        <v>56</v>
      </c>
      <c r="R2082" s="35">
        <v>45190</v>
      </c>
      <c r="S2082" s="35">
        <v>45146</v>
      </c>
      <c r="T2082" t="s">
        <v>57</v>
      </c>
      <c r="U2082">
        <v>500</v>
      </c>
      <c r="X2082">
        <v>5</v>
      </c>
      <c r="Y2082" t="s">
        <v>58</v>
      </c>
      <c r="AC2082" t="s">
        <v>59</v>
      </c>
      <c r="AL2082">
        <v>0</v>
      </c>
      <c r="AM2082">
        <v>0</v>
      </c>
    </row>
    <row r="2083" spans="1:39" x14ac:dyDescent="0.3">
      <c r="A2083">
        <v>1358953</v>
      </c>
      <c r="B2083" t="s">
        <v>2704</v>
      </c>
      <c r="C2083" t="s">
        <v>2705</v>
      </c>
      <c r="D2083">
        <v>369790</v>
      </c>
      <c r="E2083" t="s">
        <v>70</v>
      </c>
      <c r="F2083" t="s">
        <v>70</v>
      </c>
      <c r="H2083" s="35">
        <v>40883</v>
      </c>
      <c r="I2083" t="s">
        <v>90</v>
      </c>
      <c r="J2083">
        <v>-13</v>
      </c>
      <c r="K2083" t="s">
        <v>11</v>
      </c>
      <c r="M2083" t="s">
        <v>77</v>
      </c>
      <c r="N2083">
        <v>4360707</v>
      </c>
      <c r="O2083" t="s">
        <v>454</v>
      </c>
      <c r="P2083" s="35">
        <v>45187</v>
      </c>
      <c r="Q2083" t="s">
        <v>56</v>
      </c>
      <c r="R2083" s="35">
        <v>44475</v>
      </c>
      <c r="T2083" t="s">
        <v>63</v>
      </c>
      <c r="U2083">
        <v>500</v>
      </c>
      <c r="X2083">
        <v>5</v>
      </c>
      <c r="Y2083" t="s">
        <v>58</v>
      </c>
      <c r="AC2083" t="s">
        <v>59</v>
      </c>
      <c r="AL2083">
        <v>0</v>
      </c>
      <c r="AM2083">
        <v>0</v>
      </c>
    </row>
    <row r="2084" spans="1:39" x14ac:dyDescent="0.3">
      <c r="A2084">
        <v>1526867</v>
      </c>
      <c r="B2084" t="s">
        <v>2704</v>
      </c>
      <c r="C2084" t="s">
        <v>1340</v>
      </c>
      <c r="D2084">
        <v>3736297</v>
      </c>
      <c r="E2084" t="s">
        <v>76</v>
      </c>
      <c r="H2084" s="35">
        <v>41441</v>
      </c>
      <c r="I2084" t="s">
        <v>66</v>
      </c>
      <c r="J2084">
        <v>-11</v>
      </c>
      <c r="K2084" t="s">
        <v>11</v>
      </c>
      <c r="M2084" t="s">
        <v>67</v>
      </c>
      <c r="N2084">
        <v>4370002</v>
      </c>
      <c r="O2084" t="s">
        <v>68</v>
      </c>
      <c r="P2084" s="35">
        <v>45199</v>
      </c>
      <c r="Q2084" t="s">
        <v>56</v>
      </c>
      <c r="R2084" s="35">
        <v>45199</v>
      </c>
      <c r="T2084" t="s">
        <v>63</v>
      </c>
      <c r="U2084">
        <v>500</v>
      </c>
      <c r="X2084">
        <v>5</v>
      </c>
      <c r="Y2084" t="s">
        <v>58</v>
      </c>
      <c r="AC2084" t="s">
        <v>59</v>
      </c>
      <c r="AL2084">
        <v>0</v>
      </c>
      <c r="AM2084">
        <v>0</v>
      </c>
    </row>
    <row r="2085" spans="1:39" x14ac:dyDescent="0.3">
      <c r="A2085">
        <v>1119937</v>
      </c>
      <c r="B2085" t="s">
        <v>2706</v>
      </c>
      <c r="C2085" t="s">
        <v>192</v>
      </c>
      <c r="D2085">
        <v>4113179</v>
      </c>
      <c r="E2085" t="s">
        <v>53</v>
      </c>
      <c r="F2085" t="s">
        <v>70</v>
      </c>
      <c r="H2085" s="35">
        <v>39515</v>
      </c>
      <c r="I2085" t="s">
        <v>98</v>
      </c>
      <c r="J2085">
        <v>-16</v>
      </c>
      <c r="K2085" t="s">
        <v>11</v>
      </c>
      <c r="M2085" t="s">
        <v>181</v>
      </c>
      <c r="N2085">
        <v>4410016</v>
      </c>
      <c r="O2085" t="s">
        <v>793</v>
      </c>
      <c r="P2085" s="35">
        <v>45234</v>
      </c>
      <c r="Q2085" t="s">
        <v>56</v>
      </c>
      <c r="R2085" s="35">
        <v>42632</v>
      </c>
      <c r="T2085" t="s">
        <v>63</v>
      </c>
      <c r="U2085">
        <v>500</v>
      </c>
      <c r="X2085">
        <v>5</v>
      </c>
      <c r="Y2085" t="s">
        <v>58</v>
      </c>
      <c r="AC2085" t="s">
        <v>59</v>
      </c>
      <c r="AL2085">
        <v>0</v>
      </c>
      <c r="AM2085">
        <v>0</v>
      </c>
    </row>
    <row r="2086" spans="1:39" x14ac:dyDescent="0.3">
      <c r="A2086">
        <v>1360443</v>
      </c>
      <c r="B2086" t="s">
        <v>2707</v>
      </c>
      <c r="C2086" t="s">
        <v>1429</v>
      </c>
      <c r="D2086">
        <v>369969</v>
      </c>
      <c r="E2086" t="s">
        <v>53</v>
      </c>
      <c r="F2086" t="s">
        <v>53</v>
      </c>
      <c r="H2086" s="35">
        <v>42367</v>
      </c>
      <c r="I2086" t="s">
        <v>53</v>
      </c>
      <c r="J2086">
        <v>-9</v>
      </c>
      <c r="K2086" t="s">
        <v>11</v>
      </c>
      <c r="M2086" t="s">
        <v>77</v>
      </c>
      <c r="N2086">
        <v>4360729</v>
      </c>
      <c r="O2086" t="s">
        <v>319</v>
      </c>
      <c r="P2086" s="35">
        <v>45184</v>
      </c>
      <c r="Q2086" t="s">
        <v>56</v>
      </c>
      <c r="R2086" s="35">
        <v>44476</v>
      </c>
      <c r="T2086" t="s">
        <v>63</v>
      </c>
      <c r="U2086">
        <v>500</v>
      </c>
      <c r="X2086">
        <v>5</v>
      </c>
      <c r="Y2086" t="s">
        <v>58</v>
      </c>
      <c r="AC2086" t="s">
        <v>59</v>
      </c>
      <c r="AL2086">
        <v>0</v>
      </c>
      <c r="AM2086">
        <v>0</v>
      </c>
    </row>
    <row r="2087" spans="1:39" x14ac:dyDescent="0.3">
      <c r="A2087">
        <v>1455197</v>
      </c>
      <c r="B2087" t="s">
        <v>2707</v>
      </c>
      <c r="C2087" t="s">
        <v>410</v>
      </c>
      <c r="D2087">
        <v>1810977</v>
      </c>
      <c r="E2087" t="s">
        <v>70</v>
      </c>
      <c r="F2087" t="s">
        <v>53</v>
      </c>
      <c r="H2087" s="35">
        <v>40612</v>
      </c>
      <c r="I2087" t="s">
        <v>90</v>
      </c>
      <c r="J2087">
        <v>-13</v>
      </c>
      <c r="K2087" t="s">
        <v>11</v>
      </c>
      <c r="M2087" t="s">
        <v>71</v>
      </c>
      <c r="N2087">
        <v>4180174</v>
      </c>
      <c r="O2087" t="s">
        <v>190</v>
      </c>
      <c r="P2087" s="35">
        <v>45175</v>
      </c>
      <c r="Q2087" t="s">
        <v>56</v>
      </c>
      <c r="R2087" s="35">
        <v>44862</v>
      </c>
      <c r="T2087" t="s">
        <v>63</v>
      </c>
      <c r="U2087">
        <v>517</v>
      </c>
      <c r="X2087">
        <v>5</v>
      </c>
      <c r="Y2087" t="s">
        <v>58</v>
      </c>
      <c r="AC2087" t="s">
        <v>59</v>
      </c>
      <c r="AL2087">
        <v>0</v>
      </c>
      <c r="AM2087">
        <v>0</v>
      </c>
    </row>
    <row r="2088" spans="1:39" x14ac:dyDescent="0.3">
      <c r="A2088">
        <v>1521702</v>
      </c>
      <c r="B2088" t="s">
        <v>2708</v>
      </c>
      <c r="C2088" t="s">
        <v>2709</v>
      </c>
      <c r="D2088">
        <v>4538216</v>
      </c>
      <c r="E2088" t="s">
        <v>53</v>
      </c>
      <c r="H2088" s="35">
        <v>42323</v>
      </c>
      <c r="I2088" t="s">
        <v>53</v>
      </c>
      <c r="J2088">
        <v>-9</v>
      </c>
      <c r="K2088" t="s">
        <v>11</v>
      </c>
      <c r="M2088" t="s">
        <v>54</v>
      </c>
      <c r="N2088">
        <v>4450410</v>
      </c>
      <c r="O2088" t="s">
        <v>81</v>
      </c>
      <c r="P2088" s="35">
        <v>45195</v>
      </c>
      <c r="Q2088" t="s">
        <v>56</v>
      </c>
      <c r="R2088" s="35">
        <v>45195</v>
      </c>
      <c r="T2088" t="s">
        <v>63</v>
      </c>
      <c r="U2088">
        <v>500</v>
      </c>
      <c r="X2088">
        <v>5</v>
      </c>
      <c r="Y2088" t="s">
        <v>58</v>
      </c>
      <c r="AC2088" t="s">
        <v>59</v>
      </c>
      <c r="AL2088">
        <v>0</v>
      </c>
      <c r="AM2088">
        <v>0</v>
      </c>
    </row>
    <row r="2089" spans="1:39" x14ac:dyDescent="0.3">
      <c r="A2089">
        <v>1434329</v>
      </c>
      <c r="B2089" t="s">
        <v>2710</v>
      </c>
      <c r="C2089" t="s">
        <v>617</v>
      </c>
      <c r="D2089">
        <v>2816475</v>
      </c>
      <c r="E2089" t="s">
        <v>70</v>
      </c>
      <c r="F2089" t="s">
        <v>70</v>
      </c>
      <c r="H2089" s="35">
        <v>41011</v>
      </c>
      <c r="I2089" t="s">
        <v>143</v>
      </c>
      <c r="J2089">
        <v>-12</v>
      </c>
      <c r="K2089" t="s">
        <v>11</v>
      </c>
      <c r="M2089" t="s">
        <v>69</v>
      </c>
      <c r="N2089">
        <v>4280045</v>
      </c>
      <c r="O2089" t="s">
        <v>172</v>
      </c>
      <c r="P2089" s="35">
        <v>45171</v>
      </c>
      <c r="Q2089" t="s">
        <v>56</v>
      </c>
      <c r="R2089" s="35">
        <v>44828</v>
      </c>
      <c r="T2089" t="s">
        <v>63</v>
      </c>
      <c r="U2089">
        <v>526</v>
      </c>
      <c r="X2089">
        <v>5</v>
      </c>
      <c r="Y2089" t="s">
        <v>58</v>
      </c>
      <c r="AC2089" t="s">
        <v>59</v>
      </c>
      <c r="AL2089">
        <v>0</v>
      </c>
      <c r="AM2089">
        <v>0</v>
      </c>
    </row>
    <row r="2090" spans="1:39" x14ac:dyDescent="0.3">
      <c r="A2090">
        <v>1509276</v>
      </c>
      <c r="B2090" t="s">
        <v>2711</v>
      </c>
      <c r="C2090" t="s">
        <v>2712</v>
      </c>
      <c r="D2090">
        <v>3735981</v>
      </c>
      <c r="E2090" t="s">
        <v>53</v>
      </c>
      <c r="H2090" s="35">
        <v>41012</v>
      </c>
      <c r="I2090" t="s">
        <v>143</v>
      </c>
      <c r="J2090">
        <v>-12</v>
      </c>
      <c r="K2090" t="s">
        <v>6</v>
      </c>
      <c r="M2090" t="s">
        <v>67</v>
      </c>
      <c r="N2090">
        <v>4370691</v>
      </c>
      <c r="O2090" t="s">
        <v>1008</v>
      </c>
      <c r="P2090" s="35">
        <v>45179</v>
      </c>
      <c r="Q2090" t="s">
        <v>56</v>
      </c>
      <c r="R2090" s="35">
        <v>45179</v>
      </c>
      <c r="T2090" t="s">
        <v>63</v>
      </c>
      <c r="U2090">
        <v>500</v>
      </c>
      <c r="X2090">
        <v>5</v>
      </c>
      <c r="Y2090" t="s">
        <v>58</v>
      </c>
      <c r="AC2090" t="s">
        <v>59</v>
      </c>
      <c r="AL2090">
        <v>0</v>
      </c>
      <c r="AM2090">
        <v>0</v>
      </c>
    </row>
    <row r="2091" spans="1:39" x14ac:dyDescent="0.3">
      <c r="A2091">
        <v>1526852</v>
      </c>
      <c r="B2091" t="s">
        <v>2711</v>
      </c>
      <c r="C2091" t="s">
        <v>1459</v>
      </c>
      <c r="D2091">
        <v>3736284</v>
      </c>
      <c r="E2091" t="s">
        <v>76</v>
      </c>
      <c r="H2091" s="35">
        <v>43675</v>
      </c>
      <c r="I2091" t="s">
        <v>53</v>
      </c>
      <c r="J2091">
        <v>-9</v>
      </c>
      <c r="K2091" t="s">
        <v>6</v>
      </c>
      <c r="M2091" t="s">
        <v>67</v>
      </c>
      <c r="N2091">
        <v>4370002</v>
      </c>
      <c r="O2091" t="s">
        <v>68</v>
      </c>
      <c r="P2091" s="35">
        <v>45199</v>
      </c>
      <c r="Q2091" t="s">
        <v>56</v>
      </c>
      <c r="R2091" s="35">
        <v>45199</v>
      </c>
      <c r="T2091" t="s">
        <v>63</v>
      </c>
      <c r="U2091">
        <v>500</v>
      </c>
      <c r="X2091">
        <v>5</v>
      </c>
      <c r="Y2091" t="s">
        <v>58</v>
      </c>
      <c r="AC2091" t="s">
        <v>59</v>
      </c>
      <c r="AL2091">
        <v>0</v>
      </c>
      <c r="AM2091">
        <v>0</v>
      </c>
    </row>
    <row r="2092" spans="1:39" x14ac:dyDescent="0.3">
      <c r="A2092">
        <v>1195936</v>
      </c>
      <c r="B2092" t="s">
        <v>2711</v>
      </c>
      <c r="C2092" t="s">
        <v>612</v>
      </c>
      <c r="D2092">
        <v>4529574</v>
      </c>
      <c r="E2092" t="s">
        <v>53</v>
      </c>
      <c r="F2092" t="s">
        <v>53</v>
      </c>
      <c r="H2092" s="35">
        <v>38709</v>
      </c>
      <c r="I2092" t="s">
        <v>262</v>
      </c>
      <c r="J2092">
        <v>-19</v>
      </c>
      <c r="K2092" t="s">
        <v>6</v>
      </c>
      <c r="M2092" t="s">
        <v>54</v>
      </c>
      <c r="N2092">
        <v>4450184</v>
      </c>
      <c r="O2092" t="s">
        <v>275</v>
      </c>
      <c r="P2092" s="35">
        <v>45206</v>
      </c>
      <c r="Q2092" t="s">
        <v>56</v>
      </c>
      <c r="R2092" s="35">
        <v>43057</v>
      </c>
      <c r="T2092" t="s">
        <v>63</v>
      </c>
      <c r="U2092">
        <v>500</v>
      </c>
      <c r="X2092">
        <v>5</v>
      </c>
      <c r="Y2092" t="s">
        <v>58</v>
      </c>
      <c r="AC2092" t="s">
        <v>59</v>
      </c>
      <c r="AL2092">
        <v>0</v>
      </c>
      <c r="AM2092">
        <v>0</v>
      </c>
    </row>
    <row r="2093" spans="1:39" x14ac:dyDescent="0.3">
      <c r="A2093">
        <v>1564398</v>
      </c>
      <c r="B2093" t="s">
        <v>5425</v>
      </c>
      <c r="C2093" t="s">
        <v>5426</v>
      </c>
      <c r="D2093">
        <v>3736825</v>
      </c>
      <c r="E2093" t="s">
        <v>53</v>
      </c>
      <c r="H2093" s="35">
        <v>40490</v>
      </c>
      <c r="I2093" t="s">
        <v>110</v>
      </c>
      <c r="J2093">
        <v>-14</v>
      </c>
      <c r="K2093" t="s">
        <v>11</v>
      </c>
      <c r="M2093" t="s">
        <v>67</v>
      </c>
      <c r="N2093">
        <v>4370349</v>
      </c>
      <c r="O2093" t="s">
        <v>220</v>
      </c>
      <c r="P2093" s="35">
        <v>45337</v>
      </c>
      <c r="Q2093" t="s">
        <v>56</v>
      </c>
      <c r="R2093" s="35">
        <v>45337</v>
      </c>
      <c r="T2093" t="s">
        <v>63</v>
      </c>
      <c r="U2093">
        <v>500</v>
      </c>
      <c r="X2093">
        <v>5</v>
      </c>
      <c r="Y2093" t="s">
        <v>58</v>
      </c>
      <c r="AC2093" t="s">
        <v>59</v>
      </c>
      <c r="AL2093">
        <v>0</v>
      </c>
      <c r="AM2093">
        <v>0</v>
      </c>
    </row>
    <row r="2094" spans="1:39" x14ac:dyDescent="0.3">
      <c r="A2094">
        <v>1427042</v>
      </c>
      <c r="B2094" t="s">
        <v>2713</v>
      </c>
      <c r="C2094" t="s">
        <v>2714</v>
      </c>
      <c r="D2094">
        <v>4115398</v>
      </c>
      <c r="E2094" t="s">
        <v>53</v>
      </c>
      <c r="F2094" t="s">
        <v>53</v>
      </c>
      <c r="H2094" s="35">
        <v>42327</v>
      </c>
      <c r="I2094" t="s">
        <v>53</v>
      </c>
      <c r="J2094">
        <v>-9</v>
      </c>
      <c r="K2094" t="s">
        <v>11</v>
      </c>
      <c r="M2094" t="s">
        <v>181</v>
      </c>
      <c r="N2094">
        <v>4410016</v>
      </c>
      <c r="O2094" t="s">
        <v>793</v>
      </c>
      <c r="P2094" s="35">
        <v>45189</v>
      </c>
      <c r="Q2094" t="s">
        <v>56</v>
      </c>
      <c r="R2094" s="35">
        <v>44822</v>
      </c>
      <c r="T2094" t="s">
        <v>63</v>
      </c>
      <c r="U2094">
        <v>500</v>
      </c>
      <c r="X2094">
        <v>5</v>
      </c>
      <c r="Y2094" t="s">
        <v>58</v>
      </c>
      <c r="AC2094" t="s">
        <v>59</v>
      </c>
      <c r="AL2094">
        <v>0</v>
      </c>
      <c r="AM2094">
        <v>0</v>
      </c>
    </row>
    <row r="2095" spans="1:39" x14ac:dyDescent="0.3">
      <c r="A2095">
        <v>1470050</v>
      </c>
      <c r="B2095" t="s">
        <v>2715</v>
      </c>
      <c r="C2095" t="s">
        <v>180</v>
      </c>
      <c r="D2095">
        <v>4115766</v>
      </c>
      <c r="E2095" t="s">
        <v>53</v>
      </c>
      <c r="F2095" t="s">
        <v>53</v>
      </c>
      <c r="H2095" s="35">
        <v>41890</v>
      </c>
      <c r="I2095" t="s">
        <v>85</v>
      </c>
      <c r="J2095">
        <v>-10</v>
      </c>
      <c r="K2095" t="s">
        <v>11</v>
      </c>
      <c r="M2095" t="s">
        <v>181</v>
      </c>
      <c r="N2095">
        <v>4410615</v>
      </c>
      <c r="O2095" t="s">
        <v>603</v>
      </c>
      <c r="P2095" s="35">
        <v>45275</v>
      </c>
      <c r="Q2095" t="s">
        <v>56</v>
      </c>
      <c r="R2095" s="35">
        <v>44942</v>
      </c>
      <c r="T2095" t="s">
        <v>63</v>
      </c>
      <c r="U2095">
        <v>500</v>
      </c>
      <c r="X2095">
        <v>5</v>
      </c>
      <c r="Y2095" t="s">
        <v>58</v>
      </c>
      <c r="AC2095" t="s">
        <v>59</v>
      </c>
      <c r="AL2095">
        <v>1</v>
      </c>
      <c r="AM2095">
        <v>1</v>
      </c>
    </row>
    <row r="2096" spans="1:39" x14ac:dyDescent="0.3">
      <c r="A2096">
        <v>1527938</v>
      </c>
      <c r="B2096" t="s">
        <v>2716</v>
      </c>
      <c r="C2096" t="s">
        <v>2717</v>
      </c>
      <c r="D2096">
        <v>2816913</v>
      </c>
      <c r="E2096" t="s">
        <v>53</v>
      </c>
      <c r="H2096" s="35">
        <v>40399</v>
      </c>
      <c r="I2096" t="s">
        <v>110</v>
      </c>
      <c r="J2096">
        <v>-14</v>
      </c>
      <c r="K2096" t="s">
        <v>11</v>
      </c>
      <c r="M2096" t="s">
        <v>69</v>
      </c>
      <c r="N2096">
        <v>4280202</v>
      </c>
      <c r="O2096" t="s">
        <v>850</v>
      </c>
      <c r="P2096" s="35">
        <v>45201</v>
      </c>
      <c r="Q2096" t="s">
        <v>56</v>
      </c>
      <c r="R2096" s="35">
        <v>45201</v>
      </c>
      <c r="T2096" t="s">
        <v>63</v>
      </c>
      <c r="U2096">
        <v>500</v>
      </c>
      <c r="X2096">
        <v>5</v>
      </c>
      <c r="Y2096" t="s">
        <v>58</v>
      </c>
      <c r="AC2096" t="s">
        <v>59</v>
      </c>
      <c r="AL2096">
        <v>0</v>
      </c>
      <c r="AM2096">
        <v>0</v>
      </c>
    </row>
    <row r="2097" spans="1:39" x14ac:dyDescent="0.3">
      <c r="A2097">
        <v>1527538</v>
      </c>
      <c r="B2097" t="s">
        <v>2718</v>
      </c>
      <c r="C2097" t="s">
        <v>2719</v>
      </c>
      <c r="D2097">
        <v>3736308</v>
      </c>
      <c r="E2097" t="s">
        <v>53</v>
      </c>
      <c r="H2097" s="35">
        <v>41270</v>
      </c>
      <c r="I2097" t="s">
        <v>143</v>
      </c>
      <c r="J2097">
        <v>-12</v>
      </c>
      <c r="K2097" t="s">
        <v>6</v>
      </c>
      <c r="M2097" t="s">
        <v>67</v>
      </c>
      <c r="N2097">
        <v>4370691</v>
      </c>
      <c r="O2097" t="s">
        <v>1008</v>
      </c>
      <c r="P2097" s="35">
        <v>45200</v>
      </c>
      <c r="Q2097" t="s">
        <v>56</v>
      </c>
      <c r="R2097" s="35">
        <v>45200</v>
      </c>
      <c r="T2097" t="s">
        <v>63</v>
      </c>
      <c r="U2097">
        <v>500</v>
      </c>
      <c r="X2097">
        <v>5</v>
      </c>
      <c r="Y2097" t="s">
        <v>58</v>
      </c>
      <c r="AC2097" t="s">
        <v>59</v>
      </c>
      <c r="AL2097">
        <v>0</v>
      </c>
      <c r="AM2097">
        <v>0</v>
      </c>
    </row>
    <row r="2098" spans="1:39" x14ac:dyDescent="0.3">
      <c r="A2098">
        <v>1526838</v>
      </c>
      <c r="B2098" t="s">
        <v>2720</v>
      </c>
      <c r="C2098" t="s">
        <v>491</v>
      </c>
      <c r="D2098">
        <v>3736270</v>
      </c>
      <c r="E2098" t="s">
        <v>76</v>
      </c>
      <c r="H2098" s="35">
        <v>43138</v>
      </c>
      <c r="I2098" t="s">
        <v>53</v>
      </c>
      <c r="J2098">
        <v>-9</v>
      </c>
      <c r="K2098" t="s">
        <v>11</v>
      </c>
      <c r="M2098" t="s">
        <v>67</v>
      </c>
      <c r="N2098">
        <v>4370002</v>
      </c>
      <c r="O2098" t="s">
        <v>68</v>
      </c>
      <c r="P2098" s="35">
        <v>45199</v>
      </c>
      <c r="Q2098" t="s">
        <v>56</v>
      </c>
      <c r="R2098" s="35">
        <v>45199</v>
      </c>
      <c r="T2098" t="s">
        <v>63</v>
      </c>
      <c r="U2098">
        <v>500</v>
      </c>
      <c r="X2098">
        <v>5</v>
      </c>
      <c r="Y2098" t="s">
        <v>58</v>
      </c>
      <c r="AC2098" t="s">
        <v>59</v>
      </c>
      <c r="AL2098">
        <v>0</v>
      </c>
      <c r="AM2098">
        <v>0</v>
      </c>
    </row>
    <row r="2099" spans="1:39" x14ac:dyDescent="0.3">
      <c r="A2099">
        <v>1538694</v>
      </c>
      <c r="B2099" t="s">
        <v>2721</v>
      </c>
      <c r="C2099" t="s">
        <v>121</v>
      </c>
      <c r="D2099">
        <v>4116049</v>
      </c>
      <c r="E2099" t="s">
        <v>70</v>
      </c>
      <c r="H2099" s="35">
        <v>40074</v>
      </c>
      <c r="I2099" t="s">
        <v>102</v>
      </c>
      <c r="J2099">
        <v>-15</v>
      </c>
      <c r="K2099" t="s">
        <v>11</v>
      </c>
      <c r="M2099" t="s">
        <v>181</v>
      </c>
      <c r="N2099">
        <v>4410466</v>
      </c>
      <c r="O2099" t="s">
        <v>236</v>
      </c>
      <c r="P2099" s="35">
        <v>45330</v>
      </c>
      <c r="Q2099" t="s">
        <v>56</v>
      </c>
      <c r="R2099" s="35">
        <v>45217</v>
      </c>
      <c r="S2099" s="35">
        <v>45196</v>
      </c>
      <c r="T2099" t="s">
        <v>57</v>
      </c>
      <c r="U2099">
        <v>500</v>
      </c>
      <c r="X2099">
        <v>5</v>
      </c>
      <c r="Y2099" t="s">
        <v>58</v>
      </c>
      <c r="AC2099" t="s">
        <v>59</v>
      </c>
      <c r="AL2099">
        <v>1</v>
      </c>
      <c r="AM2099">
        <v>0</v>
      </c>
    </row>
    <row r="2100" spans="1:39" x14ac:dyDescent="0.3">
      <c r="A2100">
        <v>1546066</v>
      </c>
      <c r="B2100" t="s">
        <v>2722</v>
      </c>
      <c r="C2100" t="s">
        <v>2723</v>
      </c>
      <c r="D2100">
        <v>3736599</v>
      </c>
      <c r="E2100" t="s">
        <v>76</v>
      </c>
      <c r="H2100" s="35">
        <v>41638</v>
      </c>
      <c r="I2100" t="s">
        <v>66</v>
      </c>
      <c r="J2100">
        <v>-11</v>
      </c>
      <c r="K2100" t="s">
        <v>6</v>
      </c>
      <c r="M2100" t="s">
        <v>67</v>
      </c>
      <c r="N2100">
        <v>4370002</v>
      </c>
      <c r="O2100" t="s">
        <v>68</v>
      </c>
      <c r="P2100" s="35">
        <v>45243</v>
      </c>
      <c r="Q2100" t="s">
        <v>56</v>
      </c>
      <c r="R2100" s="35">
        <v>45243</v>
      </c>
      <c r="T2100" t="s">
        <v>63</v>
      </c>
      <c r="U2100">
        <v>500</v>
      </c>
      <c r="X2100">
        <v>5</v>
      </c>
      <c r="Y2100" t="s">
        <v>58</v>
      </c>
      <c r="AC2100" t="s">
        <v>59</v>
      </c>
      <c r="AL2100">
        <v>0</v>
      </c>
      <c r="AM2100">
        <v>0</v>
      </c>
    </row>
    <row r="2101" spans="1:39" x14ac:dyDescent="0.3">
      <c r="A2101">
        <v>1541403</v>
      </c>
      <c r="B2101" t="s">
        <v>2724</v>
      </c>
      <c r="C2101" t="s">
        <v>875</v>
      </c>
      <c r="D2101">
        <v>4116062</v>
      </c>
      <c r="E2101" t="s">
        <v>53</v>
      </c>
      <c r="H2101" s="35">
        <v>41248</v>
      </c>
      <c r="I2101" t="s">
        <v>143</v>
      </c>
      <c r="J2101">
        <v>-12</v>
      </c>
      <c r="K2101" t="s">
        <v>11</v>
      </c>
      <c r="M2101" t="s">
        <v>181</v>
      </c>
      <c r="N2101">
        <v>4410386</v>
      </c>
      <c r="O2101" t="s">
        <v>826</v>
      </c>
      <c r="P2101" s="35">
        <v>45223</v>
      </c>
      <c r="Q2101" t="s">
        <v>56</v>
      </c>
      <c r="R2101" s="35">
        <v>45223</v>
      </c>
      <c r="T2101" t="s">
        <v>63</v>
      </c>
      <c r="U2101">
        <v>500</v>
      </c>
      <c r="X2101">
        <v>5</v>
      </c>
      <c r="Y2101" t="s">
        <v>58</v>
      </c>
      <c r="AC2101" t="s">
        <v>59</v>
      </c>
      <c r="AL2101">
        <v>1</v>
      </c>
      <c r="AM2101">
        <v>0</v>
      </c>
    </row>
    <row r="2102" spans="1:39" x14ac:dyDescent="0.3">
      <c r="A2102">
        <v>1467097</v>
      </c>
      <c r="B2102" t="s">
        <v>2725</v>
      </c>
      <c r="C2102" t="s">
        <v>2726</v>
      </c>
      <c r="D2102">
        <v>2816696</v>
      </c>
      <c r="E2102" t="s">
        <v>70</v>
      </c>
      <c r="F2102" t="s">
        <v>53</v>
      </c>
      <c r="H2102" s="35">
        <v>42074</v>
      </c>
      <c r="I2102" t="s">
        <v>53</v>
      </c>
      <c r="J2102">
        <v>-9</v>
      </c>
      <c r="K2102" t="s">
        <v>11</v>
      </c>
      <c r="M2102" t="s">
        <v>69</v>
      </c>
      <c r="N2102">
        <v>4280045</v>
      </c>
      <c r="O2102" t="s">
        <v>172</v>
      </c>
      <c r="P2102" s="35">
        <v>45186</v>
      </c>
      <c r="Q2102" t="s">
        <v>56</v>
      </c>
      <c r="R2102" s="35">
        <v>44920</v>
      </c>
      <c r="T2102" t="s">
        <v>63</v>
      </c>
      <c r="U2102">
        <v>500</v>
      </c>
      <c r="X2102">
        <v>5</v>
      </c>
      <c r="Y2102" t="s">
        <v>58</v>
      </c>
      <c r="AC2102" t="s">
        <v>59</v>
      </c>
      <c r="AL2102">
        <v>0</v>
      </c>
      <c r="AM2102">
        <v>0</v>
      </c>
    </row>
    <row r="2103" spans="1:39" x14ac:dyDescent="0.3">
      <c r="A2103">
        <v>1182086</v>
      </c>
      <c r="B2103" t="s">
        <v>2727</v>
      </c>
      <c r="C2103" t="s">
        <v>216</v>
      </c>
      <c r="D2103">
        <v>2814930</v>
      </c>
      <c r="E2103" t="s">
        <v>53</v>
      </c>
      <c r="H2103" s="35">
        <v>38678</v>
      </c>
      <c r="I2103" t="s">
        <v>262</v>
      </c>
      <c r="J2103">
        <v>-19</v>
      </c>
      <c r="K2103" t="s">
        <v>11</v>
      </c>
      <c r="M2103" t="s">
        <v>69</v>
      </c>
      <c r="N2103">
        <v>4280716</v>
      </c>
      <c r="O2103" t="s">
        <v>489</v>
      </c>
      <c r="P2103" s="35">
        <v>45278</v>
      </c>
      <c r="Q2103" t="s">
        <v>56</v>
      </c>
      <c r="R2103" s="35">
        <v>43013</v>
      </c>
      <c r="S2103" s="35">
        <v>45202</v>
      </c>
      <c r="T2103" t="s">
        <v>57</v>
      </c>
      <c r="U2103">
        <v>500</v>
      </c>
      <c r="X2103">
        <v>5</v>
      </c>
      <c r="Y2103" t="s">
        <v>58</v>
      </c>
      <c r="AC2103" t="s">
        <v>59</v>
      </c>
      <c r="AL2103">
        <v>0</v>
      </c>
      <c r="AM2103">
        <v>0</v>
      </c>
    </row>
    <row r="2104" spans="1:39" x14ac:dyDescent="0.3">
      <c r="A2104">
        <v>1524292</v>
      </c>
      <c r="B2104" t="s">
        <v>2728</v>
      </c>
      <c r="C2104" t="s">
        <v>917</v>
      </c>
      <c r="D2104">
        <v>2816887</v>
      </c>
      <c r="E2104" t="s">
        <v>53</v>
      </c>
      <c r="H2104" s="35">
        <v>41281</v>
      </c>
      <c r="I2104" t="s">
        <v>66</v>
      </c>
      <c r="J2104">
        <v>-11</v>
      </c>
      <c r="K2104" t="s">
        <v>6</v>
      </c>
      <c r="M2104" t="s">
        <v>69</v>
      </c>
      <c r="N2104">
        <v>4280048</v>
      </c>
      <c r="O2104" t="s">
        <v>215</v>
      </c>
      <c r="P2104" s="35">
        <v>45197</v>
      </c>
      <c r="Q2104" t="s">
        <v>56</v>
      </c>
      <c r="R2104" s="35">
        <v>45197</v>
      </c>
      <c r="T2104" t="s">
        <v>63</v>
      </c>
      <c r="U2104">
        <v>500</v>
      </c>
      <c r="X2104">
        <v>5</v>
      </c>
      <c r="Y2104" t="s">
        <v>58</v>
      </c>
      <c r="AC2104" t="s">
        <v>59</v>
      </c>
      <c r="AL2104">
        <v>0</v>
      </c>
      <c r="AM2104">
        <v>0</v>
      </c>
    </row>
    <row r="2105" spans="1:39" x14ac:dyDescent="0.3">
      <c r="A2105">
        <v>1252353</v>
      </c>
      <c r="B2105" t="s">
        <v>2729</v>
      </c>
      <c r="C2105" t="s">
        <v>1074</v>
      </c>
      <c r="D2105">
        <v>3730883</v>
      </c>
      <c r="E2105" t="s">
        <v>70</v>
      </c>
      <c r="F2105" t="s">
        <v>53</v>
      </c>
      <c r="H2105" s="35">
        <v>41059</v>
      </c>
      <c r="I2105" t="s">
        <v>143</v>
      </c>
      <c r="J2105">
        <v>-12</v>
      </c>
      <c r="K2105" t="s">
        <v>11</v>
      </c>
      <c r="M2105" t="s">
        <v>67</v>
      </c>
      <c r="N2105">
        <v>4370038</v>
      </c>
      <c r="O2105" t="s">
        <v>427</v>
      </c>
      <c r="P2105" s="35">
        <v>45196</v>
      </c>
      <c r="Q2105" t="s">
        <v>56</v>
      </c>
      <c r="R2105" s="35">
        <v>43478</v>
      </c>
      <c r="T2105" t="s">
        <v>63</v>
      </c>
      <c r="U2105">
        <v>500</v>
      </c>
      <c r="X2105">
        <v>5</v>
      </c>
      <c r="Y2105" t="s">
        <v>58</v>
      </c>
      <c r="AC2105" t="s">
        <v>59</v>
      </c>
      <c r="AL2105">
        <v>0</v>
      </c>
      <c r="AM2105">
        <v>0</v>
      </c>
    </row>
    <row r="2106" spans="1:39" x14ac:dyDescent="0.3">
      <c r="A2106">
        <v>1528093</v>
      </c>
      <c r="B2106" t="s">
        <v>2729</v>
      </c>
      <c r="C2106" t="s">
        <v>1093</v>
      </c>
      <c r="D2106">
        <v>4538304</v>
      </c>
      <c r="E2106" t="s">
        <v>70</v>
      </c>
      <c r="H2106" s="35">
        <v>41910</v>
      </c>
      <c r="I2106" t="s">
        <v>85</v>
      </c>
      <c r="J2106">
        <v>-10</v>
      </c>
      <c r="K2106" t="s">
        <v>11</v>
      </c>
      <c r="M2106" t="s">
        <v>54</v>
      </c>
      <c r="N2106">
        <v>4450108</v>
      </c>
      <c r="O2106" t="s">
        <v>157</v>
      </c>
      <c r="P2106" s="35">
        <v>45201</v>
      </c>
      <c r="Q2106" t="s">
        <v>56</v>
      </c>
      <c r="R2106" s="35">
        <v>45201</v>
      </c>
      <c r="T2106" t="s">
        <v>63</v>
      </c>
      <c r="U2106">
        <v>500</v>
      </c>
      <c r="X2106">
        <v>5</v>
      </c>
      <c r="Y2106" t="s">
        <v>58</v>
      </c>
      <c r="AC2106" t="s">
        <v>59</v>
      </c>
      <c r="AL2106">
        <v>0</v>
      </c>
      <c r="AM2106">
        <v>0</v>
      </c>
    </row>
    <row r="2107" spans="1:39" x14ac:dyDescent="0.3">
      <c r="A2107">
        <v>1564400</v>
      </c>
      <c r="B2107" t="s">
        <v>5427</v>
      </c>
      <c r="C2107" t="s">
        <v>1802</v>
      </c>
      <c r="D2107">
        <v>3736826</v>
      </c>
      <c r="E2107" t="s">
        <v>53</v>
      </c>
      <c r="H2107" s="35">
        <v>41029</v>
      </c>
      <c r="I2107" t="s">
        <v>143</v>
      </c>
      <c r="J2107">
        <v>-12</v>
      </c>
      <c r="K2107" t="s">
        <v>11</v>
      </c>
      <c r="M2107" t="s">
        <v>67</v>
      </c>
      <c r="N2107">
        <v>4370349</v>
      </c>
      <c r="O2107" t="s">
        <v>220</v>
      </c>
      <c r="P2107" s="35">
        <v>45338</v>
      </c>
      <c r="Q2107" t="s">
        <v>56</v>
      </c>
      <c r="R2107" s="35">
        <v>45338</v>
      </c>
      <c r="T2107" t="s">
        <v>63</v>
      </c>
      <c r="U2107">
        <v>500</v>
      </c>
      <c r="X2107">
        <v>5</v>
      </c>
      <c r="Y2107" t="s">
        <v>58</v>
      </c>
      <c r="AC2107" t="s">
        <v>59</v>
      </c>
      <c r="AL2107">
        <v>0</v>
      </c>
      <c r="AM2107">
        <v>0</v>
      </c>
    </row>
    <row r="2108" spans="1:39" x14ac:dyDescent="0.3">
      <c r="A2108">
        <v>1551783</v>
      </c>
      <c r="B2108" t="s">
        <v>2730</v>
      </c>
      <c r="C2108" t="s">
        <v>289</v>
      </c>
      <c r="D2108">
        <v>3611717</v>
      </c>
      <c r="E2108" t="s">
        <v>70</v>
      </c>
      <c r="H2108" s="35">
        <v>42839</v>
      </c>
      <c r="I2108" t="s">
        <v>53</v>
      </c>
      <c r="J2108">
        <v>-9</v>
      </c>
      <c r="K2108" t="s">
        <v>11</v>
      </c>
      <c r="M2108" t="s">
        <v>77</v>
      </c>
      <c r="N2108">
        <v>4360124</v>
      </c>
      <c r="O2108" t="s">
        <v>177</v>
      </c>
      <c r="P2108" s="35">
        <v>45259</v>
      </c>
      <c r="Q2108" t="s">
        <v>56</v>
      </c>
      <c r="R2108" s="35">
        <v>45259</v>
      </c>
      <c r="T2108" t="s">
        <v>63</v>
      </c>
      <c r="U2108">
        <v>500</v>
      </c>
      <c r="X2108">
        <v>5</v>
      </c>
      <c r="Y2108" t="s">
        <v>58</v>
      </c>
      <c r="AC2108" t="s">
        <v>59</v>
      </c>
      <c r="AL2108">
        <v>0</v>
      </c>
      <c r="AM2108">
        <v>0</v>
      </c>
    </row>
    <row r="2109" spans="1:39" x14ac:dyDescent="0.3">
      <c r="A2109">
        <v>1428802</v>
      </c>
      <c r="B2109" t="s">
        <v>2731</v>
      </c>
      <c r="C2109" t="s">
        <v>259</v>
      </c>
      <c r="D2109">
        <v>4115412</v>
      </c>
      <c r="E2109" t="s">
        <v>70</v>
      </c>
      <c r="F2109" t="s">
        <v>53</v>
      </c>
      <c r="H2109" s="35">
        <v>40341</v>
      </c>
      <c r="I2109" t="s">
        <v>110</v>
      </c>
      <c r="J2109">
        <v>-14</v>
      </c>
      <c r="K2109" t="s">
        <v>11</v>
      </c>
      <c r="M2109" t="s">
        <v>181</v>
      </c>
      <c r="N2109">
        <v>4410083</v>
      </c>
      <c r="O2109" t="s">
        <v>541</v>
      </c>
      <c r="P2109" s="35">
        <v>45195</v>
      </c>
      <c r="Q2109" t="s">
        <v>56</v>
      </c>
      <c r="R2109" s="35">
        <v>44824</v>
      </c>
      <c r="T2109" t="s">
        <v>63</v>
      </c>
      <c r="U2109">
        <v>500</v>
      </c>
      <c r="X2109">
        <v>5</v>
      </c>
      <c r="Y2109" t="s">
        <v>58</v>
      </c>
      <c r="AC2109" t="s">
        <v>59</v>
      </c>
      <c r="AL2109">
        <v>0</v>
      </c>
      <c r="AM2109">
        <v>0</v>
      </c>
    </row>
    <row r="2110" spans="1:39" x14ac:dyDescent="0.3">
      <c r="A2110">
        <v>1526339</v>
      </c>
      <c r="B2110" t="s">
        <v>2732</v>
      </c>
      <c r="C2110" t="s">
        <v>202</v>
      </c>
      <c r="D2110">
        <v>4115962</v>
      </c>
      <c r="E2110" t="s">
        <v>53</v>
      </c>
      <c r="H2110" s="35">
        <v>40368</v>
      </c>
      <c r="I2110" t="s">
        <v>110</v>
      </c>
      <c r="J2110">
        <v>-14</v>
      </c>
      <c r="K2110" t="s">
        <v>11</v>
      </c>
      <c r="M2110" t="s">
        <v>181</v>
      </c>
      <c r="N2110">
        <v>4410726</v>
      </c>
      <c r="O2110" t="s">
        <v>389</v>
      </c>
      <c r="P2110" s="35">
        <v>45199</v>
      </c>
      <c r="Q2110" t="s">
        <v>56</v>
      </c>
      <c r="R2110" s="35">
        <v>45199</v>
      </c>
      <c r="T2110" t="s">
        <v>63</v>
      </c>
      <c r="U2110">
        <v>500</v>
      </c>
      <c r="X2110">
        <v>5</v>
      </c>
      <c r="Y2110" t="s">
        <v>58</v>
      </c>
      <c r="AC2110" t="s">
        <v>59</v>
      </c>
      <c r="AL2110">
        <v>0</v>
      </c>
      <c r="AM2110">
        <v>0</v>
      </c>
    </row>
    <row r="2111" spans="1:39" x14ac:dyDescent="0.3">
      <c r="A2111">
        <v>1219795</v>
      </c>
      <c r="B2111" t="s">
        <v>2733</v>
      </c>
      <c r="C2111" t="s">
        <v>857</v>
      </c>
      <c r="D2111">
        <v>4113824</v>
      </c>
      <c r="E2111" t="s">
        <v>53</v>
      </c>
      <c r="H2111" s="35">
        <v>40808</v>
      </c>
      <c r="I2111" t="s">
        <v>90</v>
      </c>
      <c r="J2111">
        <v>-13</v>
      </c>
      <c r="K2111" t="s">
        <v>11</v>
      </c>
      <c r="M2111" t="s">
        <v>181</v>
      </c>
      <c r="N2111">
        <v>4410697</v>
      </c>
      <c r="O2111" t="s">
        <v>423</v>
      </c>
      <c r="P2111" s="35">
        <v>45189</v>
      </c>
      <c r="Q2111" t="s">
        <v>56</v>
      </c>
      <c r="R2111" s="35">
        <v>43360</v>
      </c>
      <c r="T2111" t="s">
        <v>63</v>
      </c>
      <c r="U2111">
        <v>500</v>
      </c>
      <c r="X2111">
        <v>5</v>
      </c>
      <c r="Y2111" t="s">
        <v>58</v>
      </c>
      <c r="AC2111" t="s">
        <v>59</v>
      </c>
      <c r="AL2111">
        <v>0</v>
      </c>
      <c r="AM2111">
        <v>0</v>
      </c>
    </row>
    <row r="2112" spans="1:39" x14ac:dyDescent="0.3">
      <c r="A2112">
        <v>1334077</v>
      </c>
      <c r="B2112" t="s">
        <v>2734</v>
      </c>
      <c r="C2112" t="s">
        <v>192</v>
      </c>
      <c r="D2112">
        <v>2815931</v>
      </c>
      <c r="E2112" t="s">
        <v>53</v>
      </c>
      <c r="F2112" t="s">
        <v>53</v>
      </c>
      <c r="H2112" s="35">
        <v>40460</v>
      </c>
      <c r="I2112" t="s">
        <v>110</v>
      </c>
      <c r="J2112">
        <v>-14</v>
      </c>
      <c r="K2112" t="s">
        <v>11</v>
      </c>
      <c r="M2112" t="s">
        <v>69</v>
      </c>
      <c r="N2112">
        <v>4280005</v>
      </c>
      <c r="O2112" t="s">
        <v>205</v>
      </c>
      <c r="P2112" s="35">
        <v>45181</v>
      </c>
      <c r="Q2112" t="s">
        <v>56</v>
      </c>
      <c r="R2112" s="35">
        <v>44364</v>
      </c>
      <c r="T2112" t="s">
        <v>63</v>
      </c>
      <c r="U2112">
        <v>500</v>
      </c>
      <c r="X2112">
        <v>5</v>
      </c>
      <c r="Y2112" t="s">
        <v>58</v>
      </c>
      <c r="AC2112" t="s">
        <v>59</v>
      </c>
      <c r="AL2112">
        <v>0</v>
      </c>
      <c r="AM2112">
        <v>0</v>
      </c>
    </row>
    <row r="2113" spans="1:39" x14ac:dyDescent="0.3">
      <c r="A2113">
        <v>1166006</v>
      </c>
      <c r="B2113" t="s">
        <v>2735</v>
      </c>
      <c r="C2113" t="s">
        <v>870</v>
      </c>
      <c r="D2113">
        <v>368247</v>
      </c>
      <c r="E2113" t="s">
        <v>70</v>
      </c>
      <c r="F2113" t="s">
        <v>70</v>
      </c>
      <c r="H2113" s="35">
        <v>41199</v>
      </c>
      <c r="I2113" t="s">
        <v>143</v>
      </c>
      <c r="J2113">
        <v>-12</v>
      </c>
      <c r="K2113" t="s">
        <v>11</v>
      </c>
      <c r="M2113" t="s">
        <v>77</v>
      </c>
      <c r="N2113">
        <v>4360454</v>
      </c>
      <c r="O2113" t="s">
        <v>163</v>
      </c>
      <c r="P2113" s="35">
        <v>45169</v>
      </c>
      <c r="Q2113" t="s">
        <v>56</v>
      </c>
      <c r="R2113" s="35">
        <v>42987</v>
      </c>
      <c r="T2113" t="s">
        <v>63</v>
      </c>
      <c r="U2113">
        <v>675</v>
      </c>
      <c r="X2113">
        <v>6</v>
      </c>
      <c r="Y2113" t="s">
        <v>58</v>
      </c>
      <c r="AC2113" t="s">
        <v>59</v>
      </c>
      <c r="AL2113">
        <v>0</v>
      </c>
      <c r="AM2113">
        <v>0</v>
      </c>
    </row>
    <row r="2114" spans="1:39" x14ac:dyDescent="0.3">
      <c r="A2114">
        <v>1558949</v>
      </c>
      <c r="B2114" t="s">
        <v>2736</v>
      </c>
      <c r="C2114" t="s">
        <v>2737</v>
      </c>
      <c r="D2114">
        <v>2817096</v>
      </c>
      <c r="E2114" t="s">
        <v>76</v>
      </c>
      <c r="H2114" s="35">
        <v>41568</v>
      </c>
      <c r="I2114" t="s">
        <v>66</v>
      </c>
      <c r="J2114">
        <v>-11</v>
      </c>
      <c r="K2114" t="s">
        <v>6</v>
      </c>
      <c r="M2114" t="s">
        <v>69</v>
      </c>
      <c r="N2114">
        <v>4280121</v>
      </c>
      <c r="O2114" t="s">
        <v>286</v>
      </c>
      <c r="P2114" s="35">
        <v>45309</v>
      </c>
      <c r="Q2114" t="s">
        <v>56</v>
      </c>
      <c r="R2114" s="35">
        <v>45309</v>
      </c>
      <c r="T2114" t="s">
        <v>63</v>
      </c>
      <c r="U2114">
        <v>500</v>
      </c>
      <c r="X2114">
        <v>5</v>
      </c>
      <c r="Y2114" t="s">
        <v>58</v>
      </c>
      <c r="AC2114" t="s">
        <v>59</v>
      </c>
      <c r="AL2114">
        <v>0</v>
      </c>
      <c r="AM2114">
        <v>0</v>
      </c>
    </row>
    <row r="2115" spans="1:39" x14ac:dyDescent="0.3">
      <c r="A2115">
        <v>1278457</v>
      </c>
      <c r="B2115" t="s">
        <v>2738</v>
      </c>
      <c r="C2115" t="s">
        <v>724</v>
      </c>
      <c r="D2115">
        <v>4114192</v>
      </c>
      <c r="E2115" t="s">
        <v>70</v>
      </c>
      <c r="F2115" t="s">
        <v>70</v>
      </c>
      <c r="H2115" s="35">
        <v>40636</v>
      </c>
      <c r="I2115" t="s">
        <v>90</v>
      </c>
      <c r="J2115">
        <v>-13</v>
      </c>
      <c r="K2115" t="s">
        <v>11</v>
      </c>
      <c r="M2115" t="s">
        <v>181</v>
      </c>
      <c r="N2115">
        <v>4410016</v>
      </c>
      <c r="O2115" t="s">
        <v>793</v>
      </c>
      <c r="P2115" s="35">
        <v>45189</v>
      </c>
      <c r="Q2115" t="s">
        <v>56</v>
      </c>
      <c r="R2115" s="35">
        <v>43735</v>
      </c>
      <c r="T2115" t="s">
        <v>63</v>
      </c>
      <c r="U2115">
        <v>522</v>
      </c>
      <c r="X2115">
        <v>5</v>
      </c>
      <c r="Y2115" t="s">
        <v>58</v>
      </c>
      <c r="AC2115" t="s">
        <v>59</v>
      </c>
      <c r="AL2115">
        <v>0</v>
      </c>
      <c r="AM2115">
        <v>0</v>
      </c>
    </row>
    <row r="2116" spans="1:39" x14ac:dyDescent="0.3">
      <c r="A2116">
        <v>1547779</v>
      </c>
      <c r="B2116" t="s">
        <v>2739</v>
      </c>
      <c r="C2116" t="s">
        <v>2218</v>
      </c>
      <c r="D2116">
        <v>4538542</v>
      </c>
      <c r="E2116" t="s">
        <v>53</v>
      </c>
      <c r="H2116" s="35">
        <v>42281</v>
      </c>
      <c r="I2116" t="s">
        <v>53</v>
      </c>
      <c r="J2116">
        <v>-9</v>
      </c>
      <c r="K2116" t="s">
        <v>6</v>
      </c>
      <c r="M2116" t="s">
        <v>54</v>
      </c>
      <c r="N2116">
        <v>4450751</v>
      </c>
      <c r="O2116" t="s">
        <v>187</v>
      </c>
      <c r="P2116" s="35">
        <v>45247</v>
      </c>
      <c r="Q2116" t="s">
        <v>56</v>
      </c>
      <c r="R2116" s="35">
        <v>45247</v>
      </c>
      <c r="T2116" t="s">
        <v>63</v>
      </c>
      <c r="U2116">
        <v>500</v>
      </c>
      <c r="X2116">
        <v>5</v>
      </c>
      <c r="Y2116" t="s">
        <v>58</v>
      </c>
      <c r="AC2116" t="s">
        <v>59</v>
      </c>
      <c r="AL2116">
        <v>0</v>
      </c>
      <c r="AM2116">
        <v>0</v>
      </c>
    </row>
    <row r="2117" spans="1:39" x14ac:dyDescent="0.3">
      <c r="A2117">
        <v>1552209</v>
      </c>
      <c r="B2117" t="s">
        <v>2740</v>
      </c>
      <c r="C2117" t="s">
        <v>271</v>
      </c>
      <c r="D2117">
        <v>3736685</v>
      </c>
      <c r="E2117" t="s">
        <v>53</v>
      </c>
      <c r="H2117" s="35">
        <v>40980</v>
      </c>
      <c r="I2117" t="s">
        <v>143</v>
      </c>
      <c r="J2117">
        <v>-12</v>
      </c>
      <c r="K2117" t="s">
        <v>6</v>
      </c>
      <c r="M2117" t="s">
        <v>67</v>
      </c>
      <c r="N2117">
        <v>4370349</v>
      </c>
      <c r="O2117" t="s">
        <v>220</v>
      </c>
      <c r="P2117" s="35">
        <v>45261</v>
      </c>
      <c r="Q2117" t="s">
        <v>56</v>
      </c>
      <c r="R2117" s="35">
        <v>45261</v>
      </c>
      <c r="T2117" t="s">
        <v>63</v>
      </c>
      <c r="U2117">
        <v>500</v>
      </c>
      <c r="X2117">
        <v>5</v>
      </c>
      <c r="Y2117" t="s">
        <v>58</v>
      </c>
      <c r="AC2117" t="s">
        <v>59</v>
      </c>
      <c r="AL2117">
        <v>0</v>
      </c>
      <c r="AM2117">
        <v>0</v>
      </c>
    </row>
    <row r="2118" spans="1:39" x14ac:dyDescent="0.3">
      <c r="A2118">
        <v>1522062</v>
      </c>
      <c r="B2118" t="s">
        <v>2740</v>
      </c>
      <c r="C2118" t="s">
        <v>1725</v>
      </c>
      <c r="D2118">
        <v>3736182</v>
      </c>
      <c r="E2118" t="s">
        <v>53</v>
      </c>
      <c r="H2118" s="35">
        <v>42204</v>
      </c>
      <c r="I2118" t="s">
        <v>53</v>
      </c>
      <c r="J2118">
        <v>-9</v>
      </c>
      <c r="K2118" t="s">
        <v>11</v>
      </c>
      <c r="M2118" t="s">
        <v>67</v>
      </c>
      <c r="N2118">
        <v>4370349</v>
      </c>
      <c r="O2118" t="s">
        <v>220</v>
      </c>
      <c r="P2118" s="35">
        <v>45195</v>
      </c>
      <c r="Q2118" t="s">
        <v>56</v>
      </c>
      <c r="R2118" s="35">
        <v>45195</v>
      </c>
      <c r="T2118" t="s">
        <v>63</v>
      </c>
      <c r="U2118">
        <v>500</v>
      </c>
      <c r="X2118">
        <v>5</v>
      </c>
      <c r="Y2118" t="s">
        <v>58</v>
      </c>
      <c r="AC2118" t="s">
        <v>59</v>
      </c>
      <c r="AL2118">
        <v>0</v>
      </c>
      <c r="AM2118">
        <v>0</v>
      </c>
    </row>
    <row r="2119" spans="1:39" x14ac:dyDescent="0.3">
      <c r="A2119">
        <v>1255785</v>
      </c>
      <c r="B2119" t="s">
        <v>2741</v>
      </c>
      <c r="C2119" t="s">
        <v>235</v>
      </c>
      <c r="D2119">
        <v>4530426</v>
      </c>
      <c r="E2119" t="s">
        <v>53</v>
      </c>
      <c r="F2119" t="s">
        <v>53</v>
      </c>
      <c r="H2119" s="35">
        <v>39660</v>
      </c>
      <c r="I2119" t="s">
        <v>98</v>
      </c>
      <c r="J2119">
        <v>-16</v>
      </c>
      <c r="K2119" t="s">
        <v>11</v>
      </c>
      <c r="M2119" t="s">
        <v>54</v>
      </c>
      <c r="N2119">
        <v>4450026</v>
      </c>
      <c r="O2119" t="s">
        <v>62</v>
      </c>
      <c r="P2119" s="35">
        <v>45180</v>
      </c>
      <c r="Q2119" t="s">
        <v>56</v>
      </c>
      <c r="R2119" s="35">
        <v>43521</v>
      </c>
      <c r="T2119" t="s">
        <v>63</v>
      </c>
      <c r="U2119">
        <v>500</v>
      </c>
      <c r="X2119">
        <v>5</v>
      </c>
      <c r="Y2119" t="s">
        <v>58</v>
      </c>
      <c r="AC2119" t="s">
        <v>59</v>
      </c>
      <c r="AL2119">
        <v>0</v>
      </c>
      <c r="AM2119">
        <v>0</v>
      </c>
    </row>
    <row r="2120" spans="1:39" x14ac:dyDescent="0.3">
      <c r="A2120">
        <v>1255784</v>
      </c>
      <c r="B2120" t="s">
        <v>2741</v>
      </c>
      <c r="C2120" t="s">
        <v>130</v>
      </c>
      <c r="D2120">
        <v>4530425</v>
      </c>
      <c r="E2120" t="s">
        <v>53</v>
      </c>
      <c r="F2120" t="s">
        <v>53</v>
      </c>
      <c r="H2120" s="35">
        <v>40544</v>
      </c>
      <c r="I2120" t="s">
        <v>90</v>
      </c>
      <c r="J2120">
        <v>-13</v>
      </c>
      <c r="K2120" t="s">
        <v>11</v>
      </c>
      <c r="M2120" t="s">
        <v>54</v>
      </c>
      <c r="N2120">
        <v>4450026</v>
      </c>
      <c r="O2120" t="s">
        <v>62</v>
      </c>
      <c r="P2120" s="35">
        <v>45180</v>
      </c>
      <c r="Q2120" t="s">
        <v>56</v>
      </c>
      <c r="R2120" s="35">
        <v>43521</v>
      </c>
      <c r="T2120" t="s">
        <v>63</v>
      </c>
      <c r="U2120">
        <v>500</v>
      </c>
      <c r="X2120">
        <v>5</v>
      </c>
      <c r="Y2120" t="s">
        <v>58</v>
      </c>
      <c r="AC2120" t="s">
        <v>59</v>
      </c>
      <c r="AL2120">
        <v>0</v>
      </c>
      <c r="AM2120">
        <v>0</v>
      </c>
    </row>
    <row r="2121" spans="1:39" x14ac:dyDescent="0.3">
      <c r="A2121">
        <v>1518364</v>
      </c>
      <c r="B2121" t="s">
        <v>2742</v>
      </c>
      <c r="C2121" t="s">
        <v>990</v>
      </c>
      <c r="D2121">
        <v>4538182</v>
      </c>
      <c r="E2121" t="s">
        <v>70</v>
      </c>
      <c r="H2121" s="35">
        <v>40025</v>
      </c>
      <c r="I2121" t="s">
        <v>102</v>
      </c>
      <c r="J2121">
        <v>-15</v>
      </c>
      <c r="K2121" t="s">
        <v>11</v>
      </c>
      <c r="M2121" t="s">
        <v>54</v>
      </c>
      <c r="N2121">
        <v>4450773</v>
      </c>
      <c r="O2121" t="s">
        <v>397</v>
      </c>
      <c r="P2121" s="35">
        <v>45191</v>
      </c>
      <c r="Q2121" t="s">
        <v>56</v>
      </c>
      <c r="R2121" s="35">
        <v>45191</v>
      </c>
      <c r="S2121" s="35">
        <v>45184</v>
      </c>
      <c r="T2121" t="s">
        <v>57</v>
      </c>
      <c r="U2121">
        <v>500</v>
      </c>
      <c r="X2121">
        <v>5</v>
      </c>
      <c r="Y2121" t="s">
        <v>58</v>
      </c>
      <c r="AC2121" t="s">
        <v>59</v>
      </c>
      <c r="AL2121">
        <v>1</v>
      </c>
      <c r="AM2121">
        <v>0</v>
      </c>
    </row>
    <row r="2122" spans="1:39" x14ac:dyDescent="0.3">
      <c r="A2122">
        <v>1548232</v>
      </c>
      <c r="B2122" t="s">
        <v>2743</v>
      </c>
      <c r="C2122" t="s">
        <v>910</v>
      </c>
      <c r="D2122">
        <v>3736638</v>
      </c>
      <c r="E2122" t="s">
        <v>53</v>
      </c>
      <c r="H2122" s="35">
        <v>41421</v>
      </c>
      <c r="I2122" t="s">
        <v>66</v>
      </c>
      <c r="J2122">
        <v>-11</v>
      </c>
      <c r="K2122" t="s">
        <v>11</v>
      </c>
      <c r="M2122" t="s">
        <v>67</v>
      </c>
      <c r="N2122">
        <v>4370146</v>
      </c>
      <c r="O2122" t="s">
        <v>408</v>
      </c>
      <c r="P2122" s="35">
        <v>45249</v>
      </c>
      <c r="Q2122" t="s">
        <v>56</v>
      </c>
      <c r="R2122" s="35">
        <v>45249</v>
      </c>
      <c r="T2122" t="s">
        <v>63</v>
      </c>
      <c r="U2122">
        <v>500</v>
      </c>
      <c r="X2122">
        <v>5</v>
      </c>
      <c r="Y2122" t="s">
        <v>58</v>
      </c>
      <c r="AC2122" t="s">
        <v>59</v>
      </c>
      <c r="AL2122">
        <v>0</v>
      </c>
      <c r="AM2122">
        <v>0</v>
      </c>
    </row>
    <row r="2123" spans="1:39" x14ac:dyDescent="0.3">
      <c r="A2123">
        <v>1232582</v>
      </c>
      <c r="B2123" t="s">
        <v>2744</v>
      </c>
      <c r="C2123" t="s">
        <v>513</v>
      </c>
      <c r="D2123">
        <v>4530068</v>
      </c>
      <c r="E2123" t="s">
        <v>70</v>
      </c>
      <c r="F2123" t="s">
        <v>70</v>
      </c>
      <c r="H2123" s="35">
        <v>40571</v>
      </c>
      <c r="I2123" t="s">
        <v>90</v>
      </c>
      <c r="J2123">
        <v>-13</v>
      </c>
      <c r="K2123" t="s">
        <v>11</v>
      </c>
      <c r="M2123" t="s">
        <v>54</v>
      </c>
      <c r="N2123">
        <v>4450754</v>
      </c>
      <c r="O2123" t="s">
        <v>208</v>
      </c>
      <c r="P2123" s="35">
        <v>45188</v>
      </c>
      <c r="Q2123" t="s">
        <v>56</v>
      </c>
      <c r="R2123" s="35">
        <v>43378</v>
      </c>
      <c r="T2123" t="s">
        <v>63</v>
      </c>
      <c r="U2123">
        <v>616</v>
      </c>
      <c r="X2123">
        <v>6</v>
      </c>
      <c r="Y2123" t="s">
        <v>58</v>
      </c>
      <c r="AC2123" t="s">
        <v>59</v>
      </c>
      <c r="AL2123">
        <v>0</v>
      </c>
      <c r="AM2123">
        <v>0</v>
      </c>
    </row>
    <row r="2124" spans="1:39" x14ac:dyDescent="0.3">
      <c r="A2124">
        <v>1426179</v>
      </c>
      <c r="B2124" t="s">
        <v>2745</v>
      </c>
      <c r="C2124" t="s">
        <v>463</v>
      </c>
      <c r="D2124">
        <v>4535283</v>
      </c>
      <c r="E2124" t="s">
        <v>70</v>
      </c>
      <c r="H2124" s="35">
        <v>41326</v>
      </c>
      <c r="I2124" t="s">
        <v>66</v>
      </c>
      <c r="J2124">
        <v>-11</v>
      </c>
      <c r="K2124" t="s">
        <v>11</v>
      </c>
      <c r="M2124" t="s">
        <v>54</v>
      </c>
      <c r="N2124">
        <v>4450616</v>
      </c>
      <c r="O2124" t="s">
        <v>296</v>
      </c>
      <c r="P2124" s="35">
        <v>45275</v>
      </c>
      <c r="Q2124" t="s">
        <v>56</v>
      </c>
      <c r="R2124" s="35">
        <v>44820</v>
      </c>
      <c r="T2124" t="s">
        <v>63</v>
      </c>
      <c r="U2124">
        <v>500</v>
      </c>
      <c r="X2124">
        <v>5</v>
      </c>
      <c r="Y2124" t="s">
        <v>58</v>
      </c>
      <c r="AC2124" t="s">
        <v>59</v>
      </c>
      <c r="AL2124">
        <v>0</v>
      </c>
      <c r="AM2124">
        <v>0</v>
      </c>
    </row>
    <row r="2125" spans="1:39" x14ac:dyDescent="0.3">
      <c r="A2125">
        <v>1446449</v>
      </c>
      <c r="B2125" t="s">
        <v>2746</v>
      </c>
      <c r="C2125" t="s">
        <v>543</v>
      </c>
      <c r="D2125">
        <v>4115568</v>
      </c>
      <c r="E2125" t="s">
        <v>70</v>
      </c>
      <c r="F2125" t="s">
        <v>53</v>
      </c>
      <c r="H2125" s="35">
        <v>42272</v>
      </c>
      <c r="I2125" t="s">
        <v>53</v>
      </c>
      <c r="J2125">
        <v>-9</v>
      </c>
      <c r="K2125" t="s">
        <v>11</v>
      </c>
      <c r="M2125" t="s">
        <v>181</v>
      </c>
      <c r="N2125">
        <v>4410697</v>
      </c>
      <c r="O2125" t="s">
        <v>423</v>
      </c>
      <c r="P2125" s="35">
        <v>45183</v>
      </c>
      <c r="Q2125" t="s">
        <v>56</v>
      </c>
      <c r="R2125" s="35">
        <v>44844</v>
      </c>
      <c r="T2125" t="s">
        <v>63</v>
      </c>
      <c r="U2125">
        <v>500</v>
      </c>
      <c r="X2125">
        <v>5</v>
      </c>
      <c r="Y2125" t="s">
        <v>58</v>
      </c>
      <c r="AC2125" t="s">
        <v>59</v>
      </c>
      <c r="AL2125">
        <v>0</v>
      </c>
      <c r="AM2125">
        <v>0</v>
      </c>
    </row>
    <row r="2126" spans="1:39" x14ac:dyDescent="0.3">
      <c r="A2126">
        <v>1517032</v>
      </c>
      <c r="B2126" t="s">
        <v>2747</v>
      </c>
      <c r="C2126" t="s">
        <v>2748</v>
      </c>
      <c r="D2126">
        <v>2816817</v>
      </c>
      <c r="E2126" t="s">
        <v>53</v>
      </c>
      <c r="H2126" s="35">
        <v>41829</v>
      </c>
      <c r="I2126" t="s">
        <v>85</v>
      </c>
      <c r="J2126">
        <v>-10</v>
      </c>
      <c r="K2126" t="s">
        <v>6</v>
      </c>
      <c r="M2126" t="s">
        <v>69</v>
      </c>
      <c r="N2126">
        <v>4280716</v>
      </c>
      <c r="O2126" t="s">
        <v>489</v>
      </c>
      <c r="P2126" s="35">
        <v>45190</v>
      </c>
      <c r="Q2126" t="s">
        <v>56</v>
      </c>
      <c r="R2126" s="35">
        <v>45190</v>
      </c>
      <c r="S2126" s="35">
        <v>45168</v>
      </c>
      <c r="T2126" t="s">
        <v>57</v>
      </c>
      <c r="U2126">
        <v>500</v>
      </c>
      <c r="X2126">
        <v>5</v>
      </c>
      <c r="Y2126" t="s">
        <v>58</v>
      </c>
      <c r="AC2126" t="s">
        <v>59</v>
      </c>
      <c r="AL2126">
        <v>0</v>
      </c>
      <c r="AM2126">
        <v>0</v>
      </c>
    </row>
    <row r="2127" spans="1:39" x14ac:dyDescent="0.3">
      <c r="A2127">
        <v>1517031</v>
      </c>
      <c r="B2127" t="s">
        <v>2747</v>
      </c>
      <c r="C2127" t="s">
        <v>1674</v>
      </c>
      <c r="D2127">
        <v>2816816</v>
      </c>
      <c r="E2127" t="s">
        <v>53</v>
      </c>
      <c r="H2127" s="35">
        <v>41829</v>
      </c>
      <c r="I2127" t="s">
        <v>85</v>
      </c>
      <c r="J2127">
        <v>-10</v>
      </c>
      <c r="K2127" t="s">
        <v>6</v>
      </c>
      <c r="M2127" t="s">
        <v>69</v>
      </c>
      <c r="N2127">
        <v>4280716</v>
      </c>
      <c r="O2127" t="s">
        <v>489</v>
      </c>
      <c r="P2127" s="35">
        <v>45190</v>
      </c>
      <c r="Q2127" t="s">
        <v>56</v>
      </c>
      <c r="R2127" s="35">
        <v>45190</v>
      </c>
      <c r="S2127" s="35">
        <v>45168</v>
      </c>
      <c r="T2127" t="s">
        <v>57</v>
      </c>
      <c r="U2127">
        <v>500</v>
      </c>
      <c r="X2127">
        <v>5</v>
      </c>
      <c r="Y2127" t="s">
        <v>58</v>
      </c>
      <c r="AC2127" t="s">
        <v>59</v>
      </c>
      <c r="AL2127">
        <v>0</v>
      </c>
      <c r="AM2127">
        <v>0</v>
      </c>
    </row>
    <row r="2128" spans="1:39" x14ac:dyDescent="0.3">
      <c r="A2128">
        <v>1070826</v>
      </c>
      <c r="B2128" t="s">
        <v>2747</v>
      </c>
      <c r="C2128" t="s">
        <v>436</v>
      </c>
      <c r="D2128">
        <v>2814162</v>
      </c>
      <c r="E2128" t="s">
        <v>70</v>
      </c>
      <c r="F2128" t="s">
        <v>70</v>
      </c>
      <c r="H2128" s="35">
        <v>39952</v>
      </c>
      <c r="I2128" t="s">
        <v>102</v>
      </c>
      <c r="J2128">
        <v>-15</v>
      </c>
      <c r="K2128" t="s">
        <v>11</v>
      </c>
      <c r="M2128" t="s">
        <v>69</v>
      </c>
      <c r="N2128">
        <v>4280038</v>
      </c>
      <c r="O2128" t="s">
        <v>524</v>
      </c>
      <c r="P2128" s="35">
        <v>45169</v>
      </c>
      <c r="Q2128" t="s">
        <v>56</v>
      </c>
      <c r="R2128" s="35">
        <v>42271</v>
      </c>
      <c r="T2128" t="s">
        <v>63</v>
      </c>
      <c r="U2128">
        <v>500</v>
      </c>
      <c r="X2128">
        <v>5</v>
      </c>
      <c r="Y2128" t="s">
        <v>58</v>
      </c>
      <c r="AB2128" s="35">
        <v>44013</v>
      </c>
      <c r="AC2128" t="s">
        <v>59</v>
      </c>
      <c r="AL2128">
        <v>0</v>
      </c>
      <c r="AM2128">
        <v>0</v>
      </c>
    </row>
    <row r="2129" spans="1:39" x14ac:dyDescent="0.3">
      <c r="A2129">
        <v>1549869</v>
      </c>
      <c r="B2129" t="s">
        <v>2749</v>
      </c>
      <c r="C2129" t="s">
        <v>251</v>
      </c>
      <c r="D2129">
        <v>3611710</v>
      </c>
      <c r="E2129" t="s">
        <v>53</v>
      </c>
      <c r="H2129" s="35">
        <v>41362</v>
      </c>
      <c r="I2129" t="s">
        <v>66</v>
      </c>
      <c r="J2129">
        <v>-11</v>
      </c>
      <c r="K2129" t="s">
        <v>11</v>
      </c>
      <c r="M2129" t="s">
        <v>77</v>
      </c>
      <c r="N2129">
        <v>4360732</v>
      </c>
      <c r="O2129" t="s">
        <v>2065</v>
      </c>
      <c r="P2129" s="35">
        <v>45255</v>
      </c>
      <c r="Q2129" t="s">
        <v>56</v>
      </c>
      <c r="R2129" s="35">
        <v>45255</v>
      </c>
      <c r="T2129" t="s">
        <v>63</v>
      </c>
      <c r="U2129">
        <v>500</v>
      </c>
      <c r="X2129">
        <v>5</v>
      </c>
      <c r="Y2129" t="s">
        <v>58</v>
      </c>
      <c r="AC2129" t="s">
        <v>59</v>
      </c>
      <c r="AL2129">
        <v>0</v>
      </c>
      <c r="AM2129">
        <v>0</v>
      </c>
    </row>
    <row r="2130" spans="1:39" x14ac:dyDescent="0.3">
      <c r="A2130">
        <v>1322418</v>
      </c>
      <c r="B2130" t="s">
        <v>2750</v>
      </c>
      <c r="C2130" t="s">
        <v>1965</v>
      </c>
      <c r="D2130">
        <v>4114562</v>
      </c>
      <c r="E2130" t="s">
        <v>53</v>
      </c>
      <c r="F2130" t="s">
        <v>53</v>
      </c>
      <c r="H2130" s="35">
        <v>42387</v>
      </c>
      <c r="I2130" t="s">
        <v>53</v>
      </c>
      <c r="J2130">
        <v>-9</v>
      </c>
      <c r="K2130" t="s">
        <v>11</v>
      </c>
      <c r="M2130" t="s">
        <v>181</v>
      </c>
      <c r="N2130">
        <v>4410697</v>
      </c>
      <c r="O2130" t="s">
        <v>423</v>
      </c>
      <c r="P2130" s="35">
        <v>45184</v>
      </c>
      <c r="Q2130" t="s">
        <v>56</v>
      </c>
      <c r="R2130" s="35">
        <v>44103</v>
      </c>
      <c r="T2130" t="s">
        <v>63</v>
      </c>
      <c r="U2130">
        <v>500</v>
      </c>
      <c r="X2130">
        <v>5</v>
      </c>
      <c r="Y2130" t="s">
        <v>58</v>
      </c>
      <c r="AC2130" t="s">
        <v>59</v>
      </c>
      <c r="AL2130">
        <v>0</v>
      </c>
      <c r="AM2130">
        <v>0</v>
      </c>
    </row>
    <row r="2131" spans="1:39" x14ac:dyDescent="0.3">
      <c r="A2131">
        <v>1449193</v>
      </c>
      <c r="B2131" t="s">
        <v>2750</v>
      </c>
      <c r="C2131" t="s">
        <v>2751</v>
      </c>
      <c r="D2131">
        <v>4535590</v>
      </c>
      <c r="E2131" t="s">
        <v>53</v>
      </c>
      <c r="F2131" t="s">
        <v>53</v>
      </c>
      <c r="H2131" s="35">
        <v>40079</v>
      </c>
      <c r="I2131" t="s">
        <v>102</v>
      </c>
      <c r="J2131">
        <v>-15</v>
      </c>
      <c r="K2131" t="s">
        <v>11</v>
      </c>
      <c r="M2131" t="s">
        <v>54</v>
      </c>
      <c r="N2131">
        <v>4450108</v>
      </c>
      <c r="O2131" t="s">
        <v>157</v>
      </c>
      <c r="P2131" s="35">
        <v>45209</v>
      </c>
      <c r="Q2131" t="s">
        <v>56</v>
      </c>
      <c r="R2131" s="35">
        <v>44848</v>
      </c>
      <c r="T2131" t="s">
        <v>63</v>
      </c>
      <c r="U2131">
        <v>500</v>
      </c>
      <c r="X2131">
        <v>5</v>
      </c>
      <c r="Y2131" t="s">
        <v>58</v>
      </c>
      <c r="AC2131" t="s">
        <v>59</v>
      </c>
      <c r="AL2131">
        <v>0</v>
      </c>
      <c r="AM2131">
        <v>0</v>
      </c>
    </row>
    <row r="2132" spans="1:39" x14ac:dyDescent="0.3">
      <c r="A2132">
        <v>1561646</v>
      </c>
      <c r="B2132" t="s">
        <v>2752</v>
      </c>
      <c r="C2132" t="s">
        <v>982</v>
      </c>
      <c r="D2132">
        <v>3611753</v>
      </c>
      <c r="E2132" t="s">
        <v>53</v>
      </c>
      <c r="H2132" s="35">
        <v>41947</v>
      </c>
      <c r="I2132" t="s">
        <v>85</v>
      </c>
      <c r="J2132">
        <v>-10</v>
      </c>
      <c r="K2132" t="s">
        <v>11</v>
      </c>
      <c r="M2132" t="s">
        <v>77</v>
      </c>
      <c r="N2132">
        <v>4360124</v>
      </c>
      <c r="O2132" t="s">
        <v>177</v>
      </c>
      <c r="P2132" s="35">
        <v>45324</v>
      </c>
      <c r="Q2132" t="s">
        <v>56</v>
      </c>
      <c r="R2132" s="35">
        <v>45324</v>
      </c>
      <c r="T2132" t="s">
        <v>63</v>
      </c>
      <c r="U2132">
        <v>500</v>
      </c>
      <c r="X2132">
        <v>5</v>
      </c>
      <c r="Y2132" t="s">
        <v>58</v>
      </c>
      <c r="AC2132" t="s">
        <v>59</v>
      </c>
      <c r="AL2132">
        <v>0</v>
      </c>
      <c r="AM2132">
        <v>0</v>
      </c>
    </row>
    <row r="2133" spans="1:39" x14ac:dyDescent="0.3">
      <c r="A2133">
        <v>1150107</v>
      </c>
      <c r="B2133" t="s">
        <v>2752</v>
      </c>
      <c r="C2133" t="s">
        <v>724</v>
      </c>
      <c r="D2133">
        <v>368200</v>
      </c>
      <c r="E2133" t="s">
        <v>70</v>
      </c>
      <c r="F2133" t="s">
        <v>70</v>
      </c>
      <c r="H2133" s="35">
        <v>40134</v>
      </c>
      <c r="I2133" t="s">
        <v>102</v>
      </c>
      <c r="J2133">
        <v>-15</v>
      </c>
      <c r="K2133" t="s">
        <v>11</v>
      </c>
      <c r="M2133" t="s">
        <v>77</v>
      </c>
      <c r="N2133">
        <v>4360124</v>
      </c>
      <c r="O2133" t="s">
        <v>177</v>
      </c>
      <c r="P2133" s="35">
        <v>45179</v>
      </c>
      <c r="Q2133" t="s">
        <v>56</v>
      </c>
      <c r="R2133" s="35">
        <v>42716</v>
      </c>
      <c r="T2133" t="s">
        <v>63</v>
      </c>
      <c r="U2133">
        <v>1151</v>
      </c>
      <c r="X2133">
        <v>11</v>
      </c>
      <c r="Y2133" t="s">
        <v>58</v>
      </c>
      <c r="AC2133" t="s">
        <v>59</v>
      </c>
      <c r="AL2133">
        <v>0</v>
      </c>
      <c r="AM2133">
        <v>0</v>
      </c>
    </row>
    <row r="2134" spans="1:39" x14ac:dyDescent="0.3">
      <c r="A2134">
        <v>1150108</v>
      </c>
      <c r="B2134" t="s">
        <v>2752</v>
      </c>
      <c r="C2134" t="s">
        <v>819</v>
      </c>
      <c r="D2134">
        <v>368201</v>
      </c>
      <c r="E2134" t="s">
        <v>53</v>
      </c>
      <c r="F2134" t="s">
        <v>70</v>
      </c>
      <c r="H2134" s="35">
        <v>39333</v>
      </c>
      <c r="I2134" t="s">
        <v>125</v>
      </c>
      <c r="J2134">
        <v>-17</v>
      </c>
      <c r="K2134" t="s">
        <v>6</v>
      </c>
      <c r="M2134" t="s">
        <v>77</v>
      </c>
      <c r="N2134">
        <v>4360124</v>
      </c>
      <c r="O2134" t="s">
        <v>177</v>
      </c>
      <c r="P2134" s="35">
        <v>45179</v>
      </c>
      <c r="Q2134" t="s">
        <v>56</v>
      </c>
      <c r="R2134" s="35">
        <v>42716</v>
      </c>
      <c r="T2134" t="s">
        <v>63</v>
      </c>
      <c r="U2134">
        <v>500</v>
      </c>
      <c r="X2134">
        <v>5</v>
      </c>
      <c r="Y2134" t="s">
        <v>58</v>
      </c>
      <c r="AC2134" t="s">
        <v>59</v>
      </c>
      <c r="AL2134">
        <v>0</v>
      </c>
      <c r="AM2134">
        <v>0</v>
      </c>
    </row>
    <row r="2135" spans="1:39" x14ac:dyDescent="0.3">
      <c r="A2135">
        <v>1530460</v>
      </c>
      <c r="B2135" t="s">
        <v>2753</v>
      </c>
      <c r="C2135" t="s">
        <v>104</v>
      </c>
      <c r="D2135">
        <v>3736351</v>
      </c>
      <c r="E2135" t="s">
        <v>53</v>
      </c>
      <c r="H2135" s="35">
        <v>42186</v>
      </c>
      <c r="I2135" t="s">
        <v>53</v>
      </c>
      <c r="J2135">
        <v>-9</v>
      </c>
      <c r="K2135" t="s">
        <v>11</v>
      </c>
      <c r="M2135" t="s">
        <v>67</v>
      </c>
      <c r="N2135">
        <v>4370533</v>
      </c>
      <c r="O2135" t="s">
        <v>119</v>
      </c>
      <c r="P2135" s="35">
        <v>45204</v>
      </c>
      <c r="Q2135" t="s">
        <v>56</v>
      </c>
      <c r="R2135" s="35">
        <v>45204</v>
      </c>
      <c r="S2135" s="35">
        <v>45168</v>
      </c>
      <c r="T2135" t="s">
        <v>57</v>
      </c>
      <c r="U2135">
        <v>500</v>
      </c>
      <c r="X2135">
        <v>5</v>
      </c>
      <c r="Y2135" t="s">
        <v>58</v>
      </c>
      <c r="AC2135" t="s">
        <v>59</v>
      </c>
      <c r="AL2135">
        <v>0</v>
      </c>
      <c r="AM2135">
        <v>0</v>
      </c>
    </row>
    <row r="2136" spans="1:39" x14ac:dyDescent="0.3">
      <c r="A2136">
        <v>1539601</v>
      </c>
      <c r="B2136" t="s">
        <v>2754</v>
      </c>
      <c r="C2136" t="s">
        <v>121</v>
      </c>
      <c r="D2136">
        <v>4538406</v>
      </c>
      <c r="E2136" t="s">
        <v>53</v>
      </c>
      <c r="H2136" s="35">
        <v>38836</v>
      </c>
      <c r="I2136" t="s">
        <v>94</v>
      </c>
      <c r="J2136">
        <v>-18</v>
      </c>
      <c r="K2136" t="s">
        <v>11</v>
      </c>
      <c r="M2136" t="s">
        <v>54</v>
      </c>
      <c r="N2136">
        <v>4450026</v>
      </c>
      <c r="O2136" t="s">
        <v>62</v>
      </c>
      <c r="P2136" s="35">
        <v>45218</v>
      </c>
      <c r="Q2136" t="s">
        <v>56</v>
      </c>
      <c r="R2136" s="35">
        <v>45218</v>
      </c>
      <c r="T2136" t="s">
        <v>63</v>
      </c>
      <c r="U2136">
        <v>500</v>
      </c>
      <c r="X2136">
        <v>5</v>
      </c>
      <c r="Y2136" t="s">
        <v>58</v>
      </c>
      <c r="AC2136" t="s">
        <v>59</v>
      </c>
      <c r="AL2136">
        <v>0</v>
      </c>
      <c r="AM2136">
        <v>0</v>
      </c>
    </row>
    <row r="2137" spans="1:39" x14ac:dyDescent="0.3">
      <c r="A2137">
        <v>1362830</v>
      </c>
      <c r="B2137" t="s">
        <v>2755</v>
      </c>
      <c r="C2137" t="s">
        <v>629</v>
      </c>
      <c r="D2137">
        <v>3733165</v>
      </c>
      <c r="E2137" t="s">
        <v>70</v>
      </c>
      <c r="F2137" t="s">
        <v>53</v>
      </c>
      <c r="H2137" s="35">
        <v>40924</v>
      </c>
      <c r="I2137" t="s">
        <v>143</v>
      </c>
      <c r="J2137">
        <v>-12</v>
      </c>
      <c r="K2137" t="s">
        <v>6</v>
      </c>
      <c r="M2137" t="s">
        <v>67</v>
      </c>
      <c r="N2137">
        <v>4370464</v>
      </c>
      <c r="O2137" t="s">
        <v>145</v>
      </c>
      <c r="P2137" s="35">
        <v>45171</v>
      </c>
      <c r="Q2137" t="s">
        <v>56</v>
      </c>
      <c r="R2137" s="35">
        <v>44481</v>
      </c>
      <c r="T2137" t="s">
        <v>63</v>
      </c>
      <c r="U2137">
        <v>500</v>
      </c>
      <c r="X2137">
        <v>5</v>
      </c>
      <c r="Y2137" t="s">
        <v>58</v>
      </c>
      <c r="AC2137" t="s">
        <v>59</v>
      </c>
      <c r="AL2137">
        <v>0</v>
      </c>
      <c r="AM2137">
        <v>0</v>
      </c>
    </row>
    <row r="2138" spans="1:39" x14ac:dyDescent="0.3">
      <c r="A2138">
        <v>1399713</v>
      </c>
      <c r="B2138" t="s">
        <v>2756</v>
      </c>
      <c r="C2138" t="s">
        <v>698</v>
      </c>
      <c r="D2138">
        <v>4533159</v>
      </c>
      <c r="E2138" t="s">
        <v>53</v>
      </c>
      <c r="H2138" s="35">
        <v>41684</v>
      </c>
      <c r="I2138" t="s">
        <v>85</v>
      </c>
      <c r="J2138">
        <v>-10</v>
      </c>
      <c r="K2138" t="s">
        <v>11</v>
      </c>
      <c r="M2138" t="s">
        <v>54</v>
      </c>
      <c r="N2138">
        <v>4450410</v>
      </c>
      <c r="O2138" t="s">
        <v>81</v>
      </c>
      <c r="P2138" s="35">
        <v>45267</v>
      </c>
      <c r="Q2138" t="s">
        <v>56</v>
      </c>
      <c r="R2138" s="35">
        <v>44677</v>
      </c>
      <c r="T2138" t="s">
        <v>82</v>
      </c>
      <c r="U2138">
        <v>500</v>
      </c>
      <c r="X2138">
        <v>5</v>
      </c>
      <c r="Y2138" t="s">
        <v>58</v>
      </c>
      <c r="AC2138" t="s">
        <v>59</v>
      </c>
      <c r="AL2138">
        <v>0</v>
      </c>
      <c r="AM2138">
        <v>0</v>
      </c>
    </row>
    <row r="2139" spans="1:39" x14ac:dyDescent="0.3">
      <c r="A2139">
        <v>1542101</v>
      </c>
      <c r="B2139" t="s">
        <v>2757</v>
      </c>
      <c r="C2139" t="s">
        <v>1257</v>
      </c>
      <c r="D2139">
        <v>4116066</v>
      </c>
      <c r="E2139" t="s">
        <v>53</v>
      </c>
      <c r="H2139" s="35">
        <v>43664</v>
      </c>
      <c r="I2139" t="s">
        <v>53</v>
      </c>
      <c r="J2139">
        <v>-9</v>
      </c>
      <c r="K2139" t="s">
        <v>6</v>
      </c>
      <c r="M2139" t="s">
        <v>181</v>
      </c>
      <c r="N2139">
        <v>4410080</v>
      </c>
      <c r="O2139" t="s">
        <v>182</v>
      </c>
      <c r="P2139" s="35">
        <v>45226</v>
      </c>
      <c r="Q2139" t="s">
        <v>56</v>
      </c>
      <c r="R2139" s="35">
        <v>45226</v>
      </c>
      <c r="T2139" t="s">
        <v>63</v>
      </c>
      <c r="U2139">
        <v>500</v>
      </c>
      <c r="X2139">
        <v>5</v>
      </c>
      <c r="Y2139" t="s">
        <v>58</v>
      </c>
      <c r="AC2139" t="s">
        <v>59</v>
      </c>
      <c r="AL2139">
        <v>0</v>
      </c>
      <c r="AM2139">
        <v>0</v>
      </c>
    </row>
    <row r="2140" spans="1:39" x14ac:dyDescent="0.3">
      <c r="A2140">
        <v>1447425</v>
      </c>
      <c r="B2140" t="s">
        <v>2757</v>
      </c>
      <c r="C2140" t="s">
        <v>2758</v>
      </c>
      <c r="D2140">
        <v>4115571</v>
      </c>
      <c r="E2140" t="s">
        <v>70</v>
      </c>
      <c r="F2140" t="s">
        <v>53</v>
      </c>
      <c r="H2140" s="35">
        <v>42670</v>
      </c>
      <c r="I2140" t="s">
        <v>53</v>
      </c>
      <c r="J2140">
        <v>-9</v>
      </c>
      <c r="K2140" t="s">
        <v>6</v>
      </c>
      <c r="M2140" t="s">
        <v>181</v>
      </c>
      <c r="N2140">
        <v>4410080</v>
      </c>
      <c r="O2140" t="s">
        <v>182</v>
      </c>
      <c r="P2140" s="35">
        <v>45209</v>
      </c>
      <c r="Q2140" t="s">
        <v>56</v>
      </c>
      <c r="R2140" s="35">
        <v>44845</v>
      </c>
      <c r="T2140" t="s">
        <v>63</v>
      </c>
      <c r="U2140">
        <v>500</v>
      </c>
      <c r="X2140">
        <v>5</v>
      </c>
      <c r="Y2140" t="s">
        <v>58</v>
      </c>
      <c r="AC2140" t="s">
        <v>59</v>
      </c>
      <c r="AL2140">
        <v>0</v>
      </c>
      <c r="AM2140">
        <v>0</v>
      </c>
    </row>
    <row r="2141" spans="1:39" x14ac:dyDescent="0.3">
      <c r="A2141">
        <v>1522329</v>
      </c>
      <c r="B2141" t="s">
        <v>2759</v>
      </c>
      <c r="C2141" t="s">
        <v>1126</v>
      </c>
      <c r="D2141">
        <v>3736188</v>
      </c>
      <c r="E2141" t="s">
        <v>70</v>
      </c>
      <c r="H2141" s="35">
        <v>41518</v>
      </c>
      <c r="I2141" t="s">
        <v>66</v>
      </c>
      <c r="J2141">
        <v>-11</v>
      </c>
      <c r="K2141" t="s">
        <v>11</v>
      </c>
      <c r="M2141" t="s">
        <v>67</v>
      </c>
      <c r="N2141">
        <v>4370284</v>
      </c>
      <c r="O2141" t="s">
        <v>622</v>
      </c>
      <c r="P2141" s="35">
        <v>45196</v>
      </c>
      <c r="Q2141" t="s">
        <v>56</v>
      </c>
      <c r="R2141" s="35">
        <v>45196</v>
      </c>
      <c r="S2141" s="35">
        <v>45194</v>
      </c>
      <c r="T2141" t="s">
        <v>57</v>
      </c>
      <c r="U2141">
        <v>500</v>
      </c>
      <c r="X2141">
        <v>5</v>
      </c>
      <c r="Y2141" t="s">
        <v>58</v>
      </c>
      <c r="AC2141" t="s">
        <v>59</v>
      </c>
      <c r="AL2141">
        <v>0</v>
      </c>
      <c r="AM2141">
        <v>0</v>
      </c>
    </row>
    <row r="2142" spans="1:39" x14ac:dyDescent="0.3">
      <c r="A2142">
        <v>1539471</v>
      </c>
      <c r="B2142" t="s">
        <v>2760</v>
      </c>
      <c r="C2142" t="s">
        <v>458</v>
      </c>
      <c r="D2142">
        <v>2816998</v>
      </c>
      <c r="E2142" t="s">
        <v>53</v>
      </c>
      <c r="H2142" s="35">
        <v>40834</v>
      </c>
      <c r="I2142" t="s">
        <v>90</v>
      </c>
      <c r="J2142">
        <v>-13</v>
      </c>
      <c r="K2142" t="s">
        <v>11</v>
      </c>
      <c r="M2142" t="s">
        <v>69</v>
      </c>
      <c r="N2142">
        <v>4280529</v>
      </c>
      <c r="O2142" t="s">
        <v>312</v>
      </c>
      <c r="P2142" s="35">
        <v>45218</v>
      </c>
      <c r="Q2142" t="s">
        <v>56</v>
      </c>
      <c r="R2142" s="35">
        <v>45218</v>
      </c>
      <c r="S2142" s="35">
        <v>45201</v>
      </c>
      <c r="T2142" t="s">
        <v>57</v>
      </c>
      <c r="U2142">
        <v>500</v>
      </c>
      <c r="X2142">
        <v>5</v>
      </c>
      <c r="Y2142" t="s">
        <v>58</v>
      </c>
      <c r="AC2142" t="s">
        <v>59</v>
      </c>
      <c r="AL2142">
        <v>0</v>
      </c>
      <c r="AM2142">
        <v>0</v>
      </c>
    </row>
    <row r="2143" spans="1:39" x14ac:dyDescent="0.3">
      <c r="A2143">
        <v>1431399</v>
      </c>
      <c r="B2143" t="s">
        <v>2761</v>
      </c>
      <c r="C2143" t="s">
        <v>486</v>
      </c>
      <c r="D2143">
        <v>3734237</v>
      </c>
      <c r="E2143" t="s">
        <v>70</v>
      </c>
      <c r="F2143" t="s">
        <v>70</v>
      </c>
      <c r="H2143" s="35">
        <v>41222</v>
      </c>
      <c r="I2143" t="s">
        <v>143</v>
      </c>
      <c r="J2143">
        <v>-12</v>
      </c>
      <c r="K2143" t="s">
        <v>11</v>
      </c>
      <c r="M2143" t="s">
        <v>67</v>
      </c>
      <c r="N2143">
        <v>4370698</v>
      </c>
      <c r="O2143" t="s">
        <v>200</v>
      </c>
      <c r="P2143" s="35">
        <v>45204</v>
      </c>
      <c r="Q2143" t="s">
        <v>56</v>
      </c>
      <c r="R2143" s="35">
        <v>44826</v>
      </c>
      <c r="T2143" t="s">
        <v>63</v>
      </c>
      <c r="U2143">
        <v>500</v>
      </c>
      <c r="X2143">
        <v>5</v>
      </c>
      <c r="Y2143" t="s">
        <v>58</v>
      </c>
      <c r="AC2143" t="s">
        <v>59</v>
      </c>
      <c r="AL2143">
        <v>0</v>
      </c>
      <c r="AM2143">
        <v>0</v>
      </c>
    </row>
    <row r="2144" spans="1:39" x14ac:dyDescent="0.3">
      <c r="A2144">
        <v>1449276</v>
      </c>
      <c r="B2144" t="s">
        <v>2762</v>
      </c>
      <c r="C2144" t="s">
        <v>486</v>
      </c>
      <c r="D2144">
        <v>4115586</v>
      </c>
      <c r="E2144" t="s">
        <v>53</v>
      </c>
      <c r="F2144" t="s">
        <v>53</v>
      </c>
      <c r="H2144" s="35">
        <v>41333</v>
      </c>
      <c r="I2144" t="s">
        <v>66</v>
      </c>
      <c r="J2144">
        <v>-11</v>
      </c>
      <c r="K2144" t="s">
        <v>11</v>
      </c>
      <c r="M2144" t="s">
        <v>181</v>
      </c>
      <c r="N2144">
        <v>4410016</v>
      </c>
      <c r="O2144" t="s">
        <v>793</v>
      </c>
      <c r="P2144" s="35">
        <v>45297</v>
      </c>
      <c r="Q2144" t="s">
        <v>56</v>
      </c>
      <c r="R2144" s="35">
        <v>44848</v>
      </c>
      <c r="T2144" t="s">
        <v>63</v>
      </c>
      <c r="U2144">
        <v>500</v>
      </c>
      <c r="X2144">
        <v>5</v>
      </c>
      <c r="Y2144" t="s">
        <v>58</v>
      </c>
      <c r="AC2144" t="s">
        <v>59</v>
      </c>
      <c r="AL2144">
        <v>0</v>
      </c>
      <c r="AM2144">
        <v>0</v>
      </c>
    </row>
    <row r="2145" spans="1:39" x14ac:dyDescent="0.3">
      <c r="A2145">
        <v>1449280</v>
      </c>
      <c r="B2145" t="s">
        <v>2762</v>
      </c>
      <c r="C2145" t="s">
        <v>430</v>
      </c>
      <c r="D2145">
        <v>4115587</v>
      </c>
      <c r="E2145" t="s">
        <v>53</v>
      </c>
      <c r="F2145" t="s">
        <v>53</v>
      </c>
      <c r="H2145" s="35">
        <v>41333</v>
      </c>
      <c r="I2145" t="s">
        <v>66</v>
      </c>
      <c r="J2145">
        <v>-11</v>
      </c>
      <c r="K2145" t="s">
        <v>11</v>
      </c>
      <c r="M2145" t="s">
        <v>181</v>
      </c>
      <c r="N2145">
        <v>4410016</v>
      </c>
      <c r="O2145" t="s">
        <v>793</v>
      </c>
      <c r="P2145" s="35">
        <v>45297</v>
      </c>
      <c r="Q2145" t="s">
        <v>56</v>
      </c>
      <c r="R2145" s="35">
        <v>44848</v>
      </c>
      <c r="T2145" t="s">
        <v>63</v>
      </c>
      <c r="U2145">
        <v>500</v>
      </c>
      <c r="X2145">
        <v>5</v>
      </c>
      <c r="Y2145" t="s">
        <v>58</v>
      </c>
      <c r="AC2145" t="s">
        <v>59</v>
      </c>
      <c r="AL2145">
        <v>0</v>
      </c>
      <c r="AM2145">
        <v>0</v>
      </c>
    </row>
    <row r="2146" spans="1:39" x14ac:dyDescent="0.3">
      <c r="A2146">
        <v>1558566</v>
      </c>
      <c r="B2146" t="s">
        <v>2764</v>
      </c>
      <c r="C2146" t="s">
        <v>106</v>
      </c>
      <c r="D2146">
        <v>1811484</v>
      </c>
      <c r="E2146" t="s">
        <v>53</v>
      </c>
      <c r="H2146" s="35">
        <v>40928</v>
      </c>
      <c r="I2146" t="s">
        <v>143</v>
      </c>
      <c r="J2146">
        <v>-12</v>
      </c>
      <c r="K2146" t="s">
        <v>11</v>
      </c>
      <c r="M2146" t="s">
        <v>71</v>
      </c>
      <c r="N2146">
        <v>4180738</v>
      </c>
      <c r="O2146" t="s">
        <v>166</v>
      </c>
      <c r="P2146" s="35">
        <v>45307</v>
      </c>
      <c r="Q2146" t="s">
        <v>56</v>
      </c>
      <c r="R2146" s="35">
        <v>45307</v>
      </c>
      <c r="T2146" t="s">
        <v>63</v>
      </c>
      <c r="U2146">
        <v>500</v>
      </c>
      <c r="X2146">
        <v>5</v>
      </c>
      <c r="Y2146" t="s">
        <v>58</v>
      </c>
      <c r="AC2146" t="s">
        <v>59</v>
      </c>
      <c r="AL2146">
        <v>0</v>
      </c>
      <c r="AM2146">
        <v>0</v>
      </c>
    </row>
    <row r="2147" spans="1:39" x14ac:dyDescent="0.3">
      <c r="A2147">
        <v>1426888</v>
      </c>
      <c r="B2147" t="s">
        <v>2765</v>
      </c>
      <c r="C2147" t="s">
        <v>952</v>
      </c>
      <c r="D2147">
        <v>4535290</v>
      </c>
      <c r="E2147" t="s">
        <v>53</v>
      </c>
      <c r="F2147" t="s">
        <v>53</v>
      </c>
      <c r="H2147" s="35">
        <v>42332</v>
      </c>
      <c r="I2147" t="s">
        <v>53</v>
      </c>
      <c r="J2147">
        <v>-9</v>
      </c>
      <c r="K2147" t="s">
        <v>11</v>
      </c>
      <c r="M2147" t="s">
        <v>54</v>
      </c>
      <c r="N2147">
        <v>4450759</v>
      </c>
      <c r="O2147" t="s">
        <v>499</v>
      </c>
      <c r="P2147" s="35">
        <v>45179</v>
      </c>
      <c r="Q2147" t="s">
        <v>56</v>
      </c>
      <c r="R2147" s="35">
        <v>44821</v>
      </c>
      <c r="S2147" s="35">
        <v>45189</v>
      </c>
      <c r="T2147" t="s">
        <v>57</v>
      </c>
      <c r="U2147">
        <v>500</v>
      </c>
      <c r="X2147">
        <v>5</v>
      </c>
      <c r="Y2147" t="s">
        <v>58</v>
      </c>
      <c r="AC2147" t="s">
        <v>59</v>
      </c>
      <c r="AL2147">
        <v>0</v>
      </c>
      <c r="AM2147">
        <v>0</v>
      </c>
    </row>
    <row r="2148" spans="1:39" x14ac:dyDescent="0.3">
      <c r="A2148">
        <v>1512938</v>
      </c>
      <c r="B2148" t="s">
        <v>2766</v>
      </c>
      <c r="C2148" t="s">
        <v>413</v>
      </c>
      <c r="D2148">
        <v>3736048</v>
      </c>
      <c r="E2148" t="s">
        <v>53</v>
      </c>
      <c r="H2148" s="35">
        <v>42493</v>
      </c>
      <c r="I2148" t="s">
        <v>53</v>
      </c>
      <c r="J2148">
        <v>-9</v>
      </c>
      <c r="K2148" t="s">
        <v>11</v>
      </c>
      <c r="M2148" t="s">
        <v>67</v>
      </c>
      <c r="N2148">
        <v>4370596</v>
      </c>
      <c r="O2148" t="s">
        <v>280</v>
      </c>
      <c r="P2148" s="35">
        <v>45185</v>
      </c>
      <c r="Q2148" t="s">
        <v>56</v>
      </c>
      <c r="R2148" s="35">
        <v>45185</v>
      </c>
      <c r="T2148" t="s">
        <v>63</v>
      </c>
      <c r="U2148">
        <v>500</v>
      </c>
      <c r="X2148">
        <v>5</v>
      </c>
      <c r="Y2148" t="s">
        <v>58</v>
      </c>
      <c r="AC2148" t="s">
        <v>59</v>
      </c>
      <c r="AL2148">
        <v>1</v>
      </c>
      <c r="AM2148">
        <v>0</v>
      </c>
    </row>
    <row r="2149" spans="1:39" x14ac:dyDescent="0.3">
      <c r="A2149">
        <v>1281922</v>
      </c>
      <c r="B2149" t="s">
        <v>2767</v>
      </c>
      <c r="C2149" t="s">
        <v>127</v>
      </c>
      <c r="D2149">
        <v>368790</v>
      </c>
      <c r="E2149" t="s">
        <v>70</v>
      </c>
      <c r="F2149" t="s">
        <v>70</v>
      </c>
      <c r="H2149" s="35">
        <v>38434</v>
      </c>
      <c r="I2149" t="s">
        <v>262</v>
      </c>
      <c r="J2149">
        <v>-19</v>
      </c>
      <c r="K2149" t="s">
        <v>11</v>
      </c>
      <c r="M2149" t="s">
        <v>77</v>
      </c>
      <c r="N2149">
        <v>4360729</v>
      </c>
      <c r="O2149" t="s">
        <v>319</v>
      </c>
      <c r="P2149" s="35">
        <v>45184</v>
      </c>
      <c r="Q2149" t="s">
        <v>56</v>
      </c>
      <c r="R2149" s="35">
        <v>43740</v>
      </c>
      <c r="S2149" s="35">
        <v>45184</v>
      </c>
      <c r="T2149" t="s">
        <v>57</v>
      </c>
      <c r="U2149">
        <v>781</v>
      </c>
      <c r="X2149">
        <v>7</v>
      </c>
      <c r="Y2149" t="s">
        <v>58</v>
      </c>
      <c r="AC2149" t="s">
        <v>59</v>
      </c>
      <c r="AL2149">
        <v>0</v>
      </c>
      <c r="AM2149">
        <v>0</v>
      </c>
    </row>
    <row r="2150" spans="1:39" x14ac:dyDescent="0.3">
      <c r="A2150">
        <v>1537784</v>
      </c>
      <c r="B2150" t="s">
        <v>2768</v>
      </c>
      <c r="C2150" t="s">
        <v>106</v>
      </c>
      <c r="D2150">
        <v>4116038</v>
      </c>
      <c r="E2150" t="s">
        <v>53</v>
      </c>
      <c r="H2150" s="35">
        <v>40682</v>
      </c>
      <c r="I2150" t="s">
        <v>90</v>
      </c>
      <c r="J2150">
        <v>-13</v>
      </c>
      <c r="K2150" t="s">
        <v>11</v>
      </c>
      <c r="M2150" t="s">
        <v>181</v>
      </c>
      <c r="N2150">
        <v>4410017</v>
      </c>
      <c r="O2150" t="s">
        <v>300</v>
      </c>
      <c r="P2150" s="35">
        <v>45215</v>
      </c>
      <c r="Q2150" t="s">
        <v>56</v>
      </c>
      <c r="R2150" s="35">
        <v>45215</v>
      </c>
      <c r="T2150" t="s">
        <v>63</v>
      </c>
      <c r="U2150">
        <v>500</v>
      </c>
      <c r="X2150">
        <v>5</v>
      </c>
      <c r="Y2150" t="s">
        <v>58</v>
      </c>
      <c r="AC2150" t="s">
        <v>59</v>
      </c>
      <c r="AL2150">
        <v>0</v>
      </c>
      <c r="AM2150">
        <v>0</v>
      </c>
    </row>
    <row r="2151" spans="1:39" x14ac:dyDescent="0.3">
      <c r="A2151">
        <v>1454458</v>
      </c>
      <c r="B2151" t="s">
        <v>2768</v>
      </c>
      <c r="C2151" t="s">
        <v>127</v>
      </c>
      <c r="D2151">
        <v>4535960</v>
      </c>
      <c r="E2151" t="s">
        <v>70</v>
      </c>
      <c r="F2151" t="s">
        <v>70</v>
      </c>
      <c r="H2151" s="35">
        <v>40810</v>
      </c>
      <c r="I2151" t="s">
        <v>90</v>
      </c>
      <c r="J2151">
        <v>-13</v>
      </c>
      <c r="K2151" t="s">
        <v>11</v>
      </c>
      <c r="M2151" t="s">
        <v>54</v>
      </c>
      <c r="N2151">
        <v>4450773</v>
      </c>
      <c r="O2151" t="s">
        <v>397</v>
      </c>
      <c r="P2151" s="35">
        <v>45190</v>
      </c>
      <c r="Q2151" t="s">
        <v>56</v>
      </c>
      <c r="R2151" s="35">
        <v>44859</v>
      </c>
      <c r="T2151" t="s">
        <v>63</v>
      </c>
      <c r="U2151">
        <v>500</v>
      </c>
      <c r="X2151">
        <v>5</v>
      </c>
      <c r="Y2151" t="s">
        <v>58</v>
      </c>
      <c r="AC2151" t="s">
        <v>59</v>
      </c>
      <c r="AL2151">
        <v>1</v>
      </c>
      <c r="AM2151">
        <v>0</v>
      </c>
    </row>
    <row r="2152" spans="1:39" x14ac:dyDescent="0.3">
      <c r="A2152">
        <v>1342980</v>
      </c>
      <c r="B2152" t="s">
        <v>2769</v>
      </c>
      <c r="C2152" t="s">
        <v>159</v>
      </c>
      <c r="D2152">
        <v>4114838</v>
      </c>
      <c r="E2152" t="s">
        <v>70</v>
      </c>
      <c r="F2152" t="s">
        <v>53</v>
      </c>
      <c r="H2152" s="35">
        <v>41122</v>
      </c>
      <c r="I2152" t="s">
        <v>143</v>
      </c>
      <c r="J2152">
        <v>-12</v>
      </c>
      <c r="K2152" t="s">
        <v>11</v>
      </c>
      <c r="M2152" t="s">
        <v>181</v>
      </c>
      <c r="N2152">
        <v>4410065</v>
      </c>
      <c r="O2152" t="s">
        <v>272</v>
      </c>
      <c r="P2152" s="35">
        <v>45185</v>
      </c>
      <c r="Q2152" t="s">
        <v>56</v>
      </c>
      <c r="R2152" s="35">
        <v>44456</v>
      </c>
      <c r="T2152" t="s">
        <v>63</v>
      </c>
      <c r="U2152">
        <v>503</v>
      </c>
      <c r="X2152">
        <v>5</v>
      </c>
      <c r="Y2152" t="s">
        <v>58</v>
      </c>
      <c r="AC2152" t="s">
        <v>59</v>
      </c>
      <c r="AL2152">
        <v>0</v>
      </c>
      <c r="AM2152">
        <v>0</v>
      </c>
    </row>
    <row r="2153" spans="1:39" x14ac:dyDescent="0.3">
      <c r="A2153">
        <v>1343073</v>
      </c>
      <c r="B2153" t="s">
        <v>2769</v>
      </c>
      <c r="C2153" t="s">
        <v>279</v>
      </c>
      <c r="D2153">
        <v>4114841</v>
      </c>
      <c r="E2153" t="s">
        <v>70</v>
      </c>
      <c r="F2153" t="s">
        <v>53</v>
      </c>
      <c r="H2153" s="35">
        <v>41122</v>
      </c>
      <c r="I2153" t="s">
        <v>143</v>
      </c>
      <c r="J2153">
        <v>-12</v>
      </c>
      <c r="K2153" t="s">
        <v>11</v>
      </c>
      <c r="M2153" t="s">
        <v>181</v>
      </c>
      <c r="N2153">
        <v>4410065</v>
      </c>
      <c r="O2153" t="s">
        <v>272</v>
      </c>
      <c r="P2153" s="35">
        <v>45185</v>
      </c>
      <c r="Q2153" t="s">
        <v>56</v>
      </c>
      <c r="R2153" s="35">
        <v>44457</v>
      </c>
      <c r="T2153" t="s">
        <v>63</v>
      </c>
      <c r="U2153">
        <v>500</v>
      </c>
      <c r="X2153">
        <v>5</v>
      </c>
      <c r="Y2153" t="s">
        <v>58</v>
      </c>
      <c r="AC2153" t="s">
        <v>59</v>
      </c>
      <c r="AL2153">
        <v>0</v>
      </c>
      <c r="AM2153">
        <v>0</v>
      </c>
    </row>
    <row r="2154" spans="1:39" x14ac:dyDescent="0.3">
      <c r="A2154">
        <v>1556876</v>
      </c>
      <c r="B2154" t="s">
        <v>2770</v>
      </c>
      <c r="C2154" t="s">
        <v>207</v>
      </c>
      <c r="D2154">
        <v>4116151</v>
      </c>
      <c r="E2154" t="s">
        <v>53</v>
      </c>
      <c r="H2154" s="35">
        <v>41200</v>
      </c>
      <c r="I2154" t="s">
        <v>143</v>
      </c>
      <c r="J2154">
        <v>-12</v>
      </c>
      <c r="K2154" t="s">
        <v>11</v>
      </c>
      <c r="M2154" t="s">
        <v>181</v>
      </c>
      <c r="N2154">
        <v>4410612</v>
      </c>
      <c r="O2154" t="s">
        <v>213</v>
      </c>
      <c r="P2154" s="35">
        <v>45293</v>
      </c>
      <c r="Q2154" t="s">
        <v>56</v>
      </c>
      <c r="R2154" s="35">
        <v>45293</v>
      </c>
      <c r="T2154" t="s">
        <v>63</v>
      </c>
      <c r="U2154">
        <v>500</v>
      </c>
      <c r="X2154">
        <v>5</v>
      </c>
      <c r="Y2154" t="s">
        <v>58</v>
      </c>
      <c r="AC2154" t="s">
        <v>59</v>
      </c>
      <c r="AL2154">
        <v>1</v>
      </c>
      <c r="AM2154">
        <v>0</v>
      </c>
    </row>
    <row r="2155" spans="1:39" x14ac:dyDescent="0.3">
      <c r="A2155">
        <v>1440597</v>
      </c>
      <c r="B2155" t="s">
        <v>2771</v>
      </c>
      <c r="C2155" t="s">
        <v>396</v>
      </c>
      <c r="D2155">
        <v>1810904</v>
      </c>
      <c r="E2155" t="s">
        <v>53</v>
      </c>
      <c r="F2155" t="s">
        <v>53</v>
      </c>
      <c r="H2155" s="35">
        <v>40132</v>
      </c>
      <c r="I2155" t="s">
        <v>102</v>
      </c>
      <c r="J2155">
        <v>-15</v>
      </c>
      <c r="K2155" t="s">
        <v>11</v>
      </c>
      <c r="M2155" t="s">
        <v>71</v>
      </c>
      <c r="N2155">
        <v>4180174</v>
      </c>
      <c r="O2155" t="s">
        <v>190</v>
      </c>
      <c r="P2155" s="35">
        <v>45200</v>
      </c>
      <c r="Q2155" t="s">
        <v>56</v>
      </c>
      <c r="R2155" s="35">
        <v>44836</v>
      </c>
      <c r="T2155" t="s">
        <v>63</v>
      </c>
      <c r="U2155">
        <v>500</v>
      </c>
      <c r="X2155">
        <v>5</v>
      </c>
      <c r="Y2155" t="s">
        <v>58</v>
      </c>
      <c r="AC2155" t="s">
        <v>59</v>
      </c>
      <c r="AL2155">
        <v>0</v>
      </c>
      <c r="AM2155">
        <v>0</v>
      </c>
    </row>
    <row r="2156" spans="1:39" x14ac:dyDescent="0.3">
      <c r="A2156">
        <v>1420108</v>
      </c>
      <c r="B2156" t="s">
        <v>2772</v>
      </c>
      <c r="C2156" t="s">
        <v>289</v>
      </c>
      <c r="D2156">
        <v>3733898</v>
      </c>
      <c r="E2156" t="s">
        <v>53</v>
      </c>
      <c r="F2156" t="s">
        <v>53</v>
      </c>
      <c r="H2156" s="35">
        <v>41410</v>
      </c>
      <c r="I2156" t="s">
        <v>66</v>
      </c>
      <c r="J2156">
        <v>-11</v>
      </c>
      <c r="K2156" t="s">
        <v>11</v>
      </c>
      <c r="M2156" t="s">
        <v>67</v>
      </c>
      <c r="N2156">
        <v>4370011</v>
      </c>
      <c r="O2156" t="s">
        <v>244</v>
      </c>
      <c r="P2156" s="35">
        <v>45175</v>
      </c>
      <c r="Q2156" t="s">
        <v>56</v>
      </c>
      <c r="R2156" s="35">
        <v>44811</v>
      </c>
      <c r="T2156" t="s">
        <v>63</v>
      </c>
      <c r="U2156">
        <v>500</v>
      </c>
      <c r="X2156">
        <v>5</v>
      </c>
      <c r="Y2156" t="s">
        <v>58</v>
      </c>
      <c r="AC2156" t="s">
        <v>59</v>
      </c>
      <c r="AL2156">
        <v>1</v>
      </c>
      <c r="AM2156">
        <v>0</v>
      </c>
    </row>
    <row r="2157" spans="1:39" x14ac:dyDescent="0.3">
      <c r="A2157">
        <v>1430340</v>
      </c>
      <c r="B2157" t="s">
        <v>2773</v>
      </c>
      <c r="C2157" t="s">
        <v>2504</v>
      </c>
      <c r="D2157">
        <v>3734206</v>
      </c>
      <c r="E2157" t="s">
        <v>70</v>
      </c>
      <c r="F2157" t="s">
        <v>53</v>
      </c>
      <c r="H2157" s="35">
        <v>41010</v>
      </c>
      <c r="I2157" t="s">
        <v>143</v>
      </c>
      <c r="J2157">
        <v>-12</v>
      </c>
      <c r="K2157" t="s">
        <v>11</v>
      </c>
      <c r="M2157" t="s">
        <v>67</v>
      </c>
      <c r="N2157">
        <v>4370596</v>
      </c>
      <c r="O2157" t="s">
        <v>280</v>
      </c>
      <c r="P2157" s="35">
        <v>45176</v>
      </c>
      <c r="Q2157" t="s">
        <v>56</v>
      </c>
      <c r="R2157" s="35">
        <v>44825</v>
      </c>
      <c r="T2157" t="s">
        <v>63</v>
      </c>
      <c r="U2157">
        <v>500</v>
      </c>
      <c r="X2157">
        <v>5</v>
      </c>
      <c r="Y2157" t="s">
        <v>58</v>
      </c>
      <c r="AC2157" t="s">
        <v>59</v>
      </c>
      <c r="AL2157">
        <v>1</v>
      </c>
      <c r="AM2157">
        <v>0</v>
      </c>
    </row>
    <row r="2158" spans="1:39" x14ac:dyDescent="0.3">
      <c r="A2158">
        <v>1532584</v>
      </c>
      <c r="B2158" t="s">
        <v>2774</v>
      </c>
      <c r="C2158" t="s">
        <v>982</v>
      </c>
      <c r="D2158">
        <v>4538340</v>
      </c>
      <c r="E2158" t="s">
        <v>53</v>
      </c>
      <c r="H2158" s="35">
        <v>42651</v>
      </c>
      <c r="I2158" t="s">
        <v>53</v>
      </c>
      <c r="J2158">
        <v>-9</v>
      </c>
      <c r="K2158" t="s">
        <v>11</v>
      </c>
      <c r="M2158" t="s">
        <v>54</v>
      </c>
      <c r="N2158">
        <v>4450295</v>
      </c>
      <c r="O2158" t="s">
        <v>514</v>
      </c>
      <c r="P2158" s="35">
        <v>45207</v>
      </c>
      <c r="Q2158" t="s">
        <v>56</v>
      </c>
      <c r="R2158" s="35">
        <v>45207</v>
      </c>
      <c r="T2158" t="s">
        <v>63</v>
      </c>
      <c r="U2158">
        <v>500</v>
      </c>
      <c r="X2158">
        <v>5</v>
      </c>
      <c r="Y2158" t="s">
        <v>58</v>
      </c>
      <c r="AC2158" t="s">
        <v>59</v>
      </c>
      <c r="AL2158">
        <v>0</v>
      </c>
      <c r="AM2158">
        <v>0</v>
      </c>
    </row>
    <row r="2159" spans="1:39" x14ac:dyDescent="0.3">
      <c r="A2159">
        <v>1528243</v>
      </c>
      <c r="B2159" t="s">
        <v>2775</v>
      </c>
      <c r="C2159" t="s">
        <v>2776</v>
      </c>
      <c r="D2159">
        <v>1811315</v>
      </c>
      <c r="E2159" t="s">
        <v>70</v>
      </c>
      <c r="H2159" s="35">
        <v>40512</v>
      </c>
      <c r="I2159" t="s">
        <v>110</v>
      </c>
      <c r="J2159">
        <v>-14</v>
      </c>
      <c r="K2159" t="s">
        <v>11</v>
      </c>
      <c r="M2159" t="s">
        <v>71</v>
      </c>
      <c r="N2159">
        <v>4180613</v>
      </c>
      <c r="O2159" t="s">
        <v>87</v>
      </c>
      <c r="P2159" s="35">
        <v>45202</v>
      </c>
      <c r="Q2159" t="s">
        <v>56</v>
      </c>
      <c r="R2159" s="35">
        <v>45202</v>
      </c>
      <c r="T2159" t="s">
        <v>63</v>
      </c>
      <c r="U2159">
        <v>500</v>
      </c>
      <c r="X2159">
        <v>5</v>
      </c>
      <c r="Y2159" t="s">
        <v>58</v>
      </c>
      <c r="AC2159" t="s">
        <v>59</v>
      </c>
      <c r="AL2159">
        <v>0</v>
      </c>
      <c r="AM2159">
        <v>0</v>
      </c>
    </row>
    <row r="2160" spans="1:39" x14ac:dyDescent="0.3">
      <c r="A2160">
        <v>1526853</v>
      </c>
      <c r="B2160" t="s">
        <v>2777</v>
      </c>
      <c r="C2160" t="s">
        <v>949</v>
      </c>
      <c r="D2160">
        <v>3736285</v>
      </c>
      <c r="E2160" t="s">
        <v>76</v>
      </c>
      <c r="H2160" s="35">
        <v>43584</v>
      </c>
      <c r="I2160" t="s">
        <v>53</v>
      </c>
      <c r="J2160">
        <v>-9</v>
      </c>
      <c r="K2160" t="s">
        <v>11</v>
      </c>
      <c r="M2160" t="s">
        <v>67</v>
      </c>
      <c r="N2160">
        <v>4370002</v>
      </c>
      <c r="O2160" t="s">
        <v>68</v>
      </c>
      <c r="P2160" s="35">
        <v>45199</v>
      </c>
      <c r="Q2160" t="s">
        <v>56</v>
      </c>
      <c r="R2160" s="35">
        <v>45199</v>
      </c>
      <c r="T2160" t="s">
        <v>63</v>
      </c>
      <c r="U2160">
        <v>500</v>
      </c>
      <c r="X2160">
        <v>5</v>
      </c>
      <c r="Y2160" t="s">
        <v>58</v>
      </c>
      <c r="AC2160" t="s">
        <v>59</v>
      </c>
      <c r="AL2160">
        <v>0</v>
      </c>
      <c r="AM2160">
        <v>0</v>
      </c>
    </row>
    <row r="2161" spans="1:39" x14ac:dyDescent="0.3">
      <c r="A2161">
        <v>1521947</v>
      </c>
      <c r="B2161" t="s">
        <v>2778</v>
      </c>
      <c r="C2161" t="s">
        <v>2779</v>
      </c>
      <c r="D2161">
        <v>3611399</v>
      </c>
      <c r="E2161" t="s">
        <v>76</v>
      </c>
      <c r="H2161" s="35">
        <v>41838</v>
      </c>
      <c r="I2161" t="s">
        <v>85</v>
      </c>
      <c r="J2161">
        <v>-10</v>
      </c>
      <c r="K2161" t="s">
        <v>6</v>
      </c>
      <c r="M2161" t="s">
        <v>77</v>
      </c>
      <c r="N2161">
        <v>4360002</v>
      </c>
      <c r="O2161" t="s">
        <v>78</v>
      </c>
      <c r="P2161" s="35">
        <v>45195</v>
      </c>
      <c r="Q2161" t="s">
        <v>56</v>
      </c>
      <c r="R2161" s="35">
        <v>45195</v>
      </c>
      <c r="T2161" t="s">
        <v>63</v>
      </c>
      <c r="U2161">
        <v>500</v>
      </c>
      <c r="X2161">
        <v>5</v>
      </c>
      <c r="Y2161" t="s">
        <v>58</v>
      </c>
      <c r="AC2161" t="s">
        <v>59</v>
      </c>
      <c r="AL2161">
        <v>0</v>
      </c>
      <c r="AM2161">
        <v>0</v>
      </c>
    </row>
    <row r="2162" spans="1:39" x14ac:dyDescent="0.3">
      <c r="A2162">
        <v>1523595</v>
      </c>
      <c r="B2162" t="s">
        <v>2778</v>
      </c>
      <c r="C2162" t="s">
        <v>2263</v>
      </c>
      <c r="D2162">
        <v>3611525</v>
      </c>
      <c r="E2162" t="s">
        <v>76</v>
      </c>
      <c r="H2162" s="35">
        <v>42823</v>
      </c>
      <c r="I2162" t="s">
        <v>53</v>
      </c>
      <c r="J2162">
        <v>-9</v>
      </c>
      <c r="K2162" t="s">
        <v>6</v>
      </c>
      <c r="M2162" t="s">
        <v>77</v>
      </c>
      <c r="N2162">
        <v>4360002</v>
      </c>
      <c r="O2162" t="s">
        <v>78</v>
      </c>
      <c r="P2162" s="35">
        <v>45197</v>
      </c>
      <c r="Q2162" t="s">
        <v>56</v>
      </c>
      <c r="R2162" s="35">
        <v>45197</v>
      </c>
      <c r="T2162" t="s">
        <v>63</v>
      </c>
      <c r="U2162">
        <v>500</v>
      </c>
      <c r="X2162">
        <v>5</v>
      </c>
      <c r="Y2162" t="s">
        <v>58</v>
      </c>
      <c r="AC2162" t="s">
        <v>59</v>
      </c>
      <c r="AL2162">
        <v>0</v>
      </c>
      <c r="AM2162">
        <v>0</v>
      </c>
    </row>
    <row r="2163" spans="1:39" x14ac:dyDescent="0.3">
      <c r="A2163">
        <v>1552389</v>
      </c>
      <c r="B2163" t="s">
        <v>2780</v>
      </c>
      <c r="C2163" t="s">
        <v>724</v>
      </c>
      <c r="D2163">
        <v>3736688</v>
      </c>
      <c r="E2163" t="s">
        <v>53</v>
      </c>
      <c r="H2163" s="35">
        <v>40765</v>
      </c>
      <c r="I2163" t="s">
        <v>90</v>
      </c>
      <c r="J2163">
        <v>-13</v>
      </c>
      <c r="K2163" t="s">
        <v>11</v>
      </c>
      <c r="M2163" t="s">
        <v>67</v>
      </c>
      <c r="N2163">
        <v>4370731</v>
      </c>
      <c r="O2163" t="s">
        <v>646</v>
      </c>
      <c r="P2163" s="35">
        <v>45263</v>
      </c>
      <c r="Q2163" t="s">
        <v>56</v>
      </c>
      <c r="R2163" s="35">
        <v>45263</v>
      </c>
      <c r="S2163" s="35">
        <v>45203</v>
      </c>
      <c r="T2163" t="s">
        <v>57</v>
      </c>
      <c r="U2163">
        <v>500</v>
      </c>
      <c r="X2163">
        <v>5</v>
      </c>
      <c r="Y2163" t="s">
        <v>58</v>
      </c>
      <c r="AC2163" t="s">
        <v>59</v>
      </c>
      <c r="AL2163">
        <v>0</v>
      </c>
      <c r="AM2163">
        <v>0</v>
      </c>
    </row>
    <row r="2164" spans="1:39" x14ac:dyDescent="0.3">
      <c r="A2164">
        <v>1517123</v>
      </c>
      <c r="B2164" t="s">
        <v>2781</v>
      </c>
      <c r="C2164" t="s">
        <v>289</v>
      </c>
      <c r="D2164">
        <v>4538150</v>
      </c>
      <c r="E2164" t="s">
        <v>53</v>
      </c>
      <c r="H2164" s="35">
        <v>40613</v>
      </c>
      <c r="I2164" t="s">
        <v>90</v>
      </c>
      <c r="J2164">
        <v>-13</v>
      </c>
      <c r="K2164" t="s">
        <v>11</v>
      </c>
      <c r="M2164" t="s">
        <v>54</v>
      </c>
      <c r="N2164">
        <v>4450210</v>
      </c>
      <c r="O2164" t="s">
        <v>416</v>
      </c>
      <c r="P2164" s="35">
        <v>45190</v>
      </c>
      <c r="Q2164" t="s">
        <v>56</v>
      </c>
      <c r="R2164" s="35">
        <v>45190</v>
      </c>
      <c r="T2164" t="s">
        <v>63</v>
      </c>
      <c r="U2164">
        <v>500</v>
      </c>
      <c r="X2164">
        <v>5</v>
      </c>
      <c r="Y2164" t="s">
        <v>58</v>
      </c>
      <c r="AC2164" t="s">
        <v>59</v>
      </c>
      <c r="AL2164">
        <v>0</v>
      </c>
      <c r="AM2164">
        <v>0</v>
      </c>
    </row>
    <row r="2165" spans="1:39" x14ac:dyDescent="0.3">
      <c r="A2165">
        <v>1424756</v>
      </c>
      <c r="B2165" t="s">
        <v>2782</v>
      </c>
      <c r="C2165" t="s">
        <v>780</v>
      </c>
      <c r="D2165">
        <v>3733994</v>
      </c>
      <c r="E2165" t="s">
        <v>53</v>
      </c>
      <c r="F2165" t="s">
        <v>53</v>
      </c>
      <c r="H2165" s="35">
        <v>40550</v>
      </c>
      <c r="I2165" t="s">
        <v>90</v>
      </c>
      <c r="J2165">
        <v>-13</v>
      </c>
      <c r="K2165" t="s">
        <v>11</v>
      </c>
      <c r="M2165" t="s">
        <v>67</v>
      </c>
      <c r="N2165">
        <v>4370289</v>
      </c>
      <c r="O2165" t="s">
        <v>293</v>
      </c>
      <c r="P2165" s="35">
        <v>45183</v>
      </c>
      <c r="Q2165" t="s">
        <v>56</v>
      </c>
      <c r="R2165" s="35">
        <v>44819</v>
      </c>
      <c r="T2165" t="s">
        <v>63</v>
      </c>
      <c r="U2165">
        <v>500</v>
      </c>
      <c r="X2165">
        <v>5</v>
      </c>
      <c r="Y2165" t="s">
        <v>58</v>
      </c>
      <c r="AC2165" t="s">
        <v>59</v>
      </c>
      <c r="AL2165">
        <v>0</v>
      </c>
      <c r="AM2165">
        <v>0</v>
      </c>
    </row>
    <row r="2166" spans="1:39" x14ac:dyDescent="0.3">
      <c r="A2166">
        <v>1506426</v>
      </c>
      <c r="B2166" t="s">
        <v>2783</v>
      </c>
      <c r="C2166" t="s">
        <v>532</v>
      </c>
      <c r="D2166">
        <v>3735906</v>
      </c>
      <c r="E2166" t="s">
        <v>53</v>
      </c>
      <c r="H2166" s="35">
        <v>41468</v>
      </c>
      <c r="I2166" t="s">
        <v>66</v>
      </c>
      <c r="J2166">
        <v>-11</v>
      </c>
      <c r="K2166" t="s">
        <v>11</v>
      </c>
      <c r="M2166" t="s">
        <v>67</v>
      </c>
      <c r="N2166">
        <v>4370002</v>
      </c>
      <c r="O2166" t="s">
        <v>68</v>
      </c>
      <c r="P2166" s="35">
        <v>45169</v>
      </c>
      <c r="Q2166" t="s">
        <v>56</v>
      </c>
      <c r="R2166" s="35">
        <v>45169</v>
      </c>
      <c r="T2166" t="s">
        <v>63</v>
      </c>
      <c r="U2166">
        <v>500</v>
      </c>
      <c r="X2166">
        <v>5</v>
      </c>
      <c r="Y2166" t="s">
        <v>58</v>
      </c>
      <c r="AC2166" t="s">
        <v>59</v>
      </c>
      <c r="AL2166">
        <v>0</v>
      </c>
      <c r="AM2166">
        <v>0</v>
      </c>
    </row>
    <row r="2167" spans="1:39" x14ac:dyDescent="0.3">
      <c r="A2167">
        <v>1529039</v>
      </c>
      <c r="B2167" t="s">
        <v>2783</v>
      </c>
      <c r="C2167" t="s">
        <v>2784</v>
      </c>
      <c r="D2167">
        <v>3736332</v>
      </c>
      <c r="E2167" t="s">
        <v>53</v>
      </c>
      <c r="H2167" s="35">
        <v>40459</v>
      </c>
      <c r="I2167" t="s">
        <v>110</v>
      </c>
      <c r="J2167">
        <v>-14</v>
      </c>
      <c r="K2167" t="s">
        <v>11</v>
      </c>
      <c r="M2167" t="s">
        <v>67</v>
      </c>
      <c r="N2167">
        <v>4370102</v>
      </c>
      <c r="O2167" t="s">
        <v>498</v>
      </c>
      <c r="P2167" s="35">
        <v>45203</v>
      </c>
      <c r="Q2167" t="s">
        <v>56</v>
      </c>
      <c r="R2167" s="35">
        <v>45203</v>
      </c>
      <c r="T2167" t="s">
        <v>63</v>
      </c>
      <c r="U2167">
        <v>500</v>
      </c>
      <c r="X2167">
        <v>5</v>
      </c>
      <c r="Y2167" t="s">
        <v>58</v>
      </c>
      <c r="AC2167" t="s">
        <v>59</v>
      </c>
      <c r="AL2167">
        <v>0</v>
      </c>
      <c r="AM2167">
        <v>0</v>
      </c>
    </row>
    <row r="2168" spans="1:39" x14ac:dyDescent="0.3">
      <c r="A2168">
        <v>1558073</v>
      </c>
      <c r="B2168" t="s">
        <v>2785</v>
      </c>
      <c r="C2168" t="s">
        <v>484</v>
      </c>
      <c r="D2168">
        <v>4116156</v>
      </c>
      <c r="E2168" t="s">
        <v>53</v>
      </c>
      <c r="H2168" s="35">
        <v>40308</v>
      </c>
      <c r="I2168" t="s">
        <v>110</v>
      </c>
      <c r="J2168">
        <v>-14</v>
      </c>
      <c r="K2168" t="s">
        <v>11</v>
      </c>
      <c r="M2168" t="s">
        <v>181</v>
      </c>
      <c r="N2168">
        <v>4410615</v>
      </c>
      <c r="O2168" t="s">
        <v>603</v>
      </c>
      <c r="P2168" s="35">
        <v>45303</v>
      </c>
      <c r="Q2168" t="s">
        <v>56</v>
      </c>
      <c r="R2168" s="35">
        <v>45303</v>
      </c>
      <c r="T2168" t="s">
        <v>63</v>
      </c>
      <c r="U2168">
        <v>500</v>
      </c>
      <c r="X2168">
        <v>5</v>
      </c>
      <c r="Y2168" t="s">
        <v>58</v>
      </c>
      <c r="AC2168" t="s">
        <v>59</v>
      </c>
      <c r="AL2168">
        <v>0</v>
      </c>
      <c r="AM2168">
        <v>0</v>
      </c>
    </row>
    <row r="2169" spans="1:39" x14ac:dyDescent="0.3">
      <c r="A2169">
        <v>1180176</v>
      </c>
      <c r="B2169" t="s">
        <v>2786</v>
      </c>
      <c r="C2169" t="s">
        <v>436</v>
      </c>
      <c r="D2169">
        <v>4113571</v>
      </c>
      <c r="E2169" t="s">
        <v>70</v>
      </c>
      <c r="F2169" t="s">
        <v>70</v>
      </c>
      <c r="H2169" s="35">
        <v>39479</v>
      </c>
      <c r="I2169" t="s">
        <v>98</v>
      </c>
      <c r="J2169">
        <v>-16</v>
      </c>
      <c r="K2169" t="s">
        <v>11</v>
      </c>
      <c r="M2169" t="s">
        <v>181</v>
      </c>
      <c r="N2169">
        <v>4410080</v>
      </c>
      <c r="O2169" t="s">
        <v>182</v>
      </c>
      <c r="P2169" s="35">
        <v>45188</v>
      </c>
      <c r="Q2169" t="s">
        <v>56</v>
      </c>
      <c r="R2169" s="35">
        <v>43011</v>
      </c>
      <c r="T2169" t="s">
        <v>63</v>
      </c>
      <c r="U2169">
        <v>729</v>
      </c>
      <c r="X2169">
        <v>7</v>
      </c>
      <c r="Y2169" t="s">
        <v>58</v>
      </c>
      <c r="AC2169" t="s">
        <v>59</v>
      </c>
      <c r="AL2169">
        <v>0</v>
      </c>
      <c r="AM2169">
        <v>0</v>
      </c>
    </row>
    <row r="2170" spans="1:39" x14ac:dyDescent="0.3">
      <c r="A2170">
        <v>1235132</v>
      </c>
      <c r="B2170" t="s">
        <v>2787</v>
      </c>
      <c r="C2170" t="s">
        <v>1634</v>
      </c>
      <c r="D2170">
        <v>3730524</v>
      </c>
      <c r="E2170" t="s">
        <v>70</v>
      </c>
      <c r="F2170" t="s">
        <v>70</v>
      </c>
      <c r="H2170" s="35">
        <v>40250</v>
      </c>
      <c r="I2170" t="s">
        <v>110</v>
      </c>
      <c r="J2170">
        <v>-14</v>
      </c>
      <c r="K2170" t="s">
        <v>11</v>
      </c>
      <c r="M2170" t="s">
        <v>67</v>
      </c>
      <c r="N2170">
        <v>4370002</v>
      </c>
      <c r="O2170" t="s">
        <v>68</v>
      </c>
      <c r="P2170" s="35">
        <v>45168</v>
      </c>
      <c r="Q2170" t="s">
        <v>56</v>
      </c>
      <c r="R2170" s="35">
        <v>43383</v>
      </c>
      <c r="T2170" t="s">
        <v>63</v>
      </c>
      <c r="U2170">
        <v>1024</v>
      </c>
      <c r="X2170">
        <v>10</v>
      </c>
      <c r="Y2170" t="s">
        <v>58</v>
      </c>
      <c r="AB2170" s="35">
        <v>44378</v>
      </c>
      <c r="AC2170" t="s">
        <v>59</v>
      </c>
      <c r="AL2170">
        <v>0</v>
      </c>
      <c r="AM2170">
        <v>0</v>
      </c>
    </row>
    <row r="2171" spans="1:39" x14ac:dyDescent="0.3">
      <c r="A2171">
        <v>1527981</v>
      </c>
      <c r="B2171" t="s">
        <v>2787</v>
      </c>
      <c r="C2171" t="s">
        <v>463</v>
      </c>
      <c r="D2171">
        <v>4538299</v>
      </c>
      <c r="E2171" t="s">
        <v>53</v>
      </c>
      <c r="H2171" s="35">
        <v>43181</v>
      </c>
      <c r="I2171" t="s">
        <v>53</v>
      </c>
      <c r="J2171">
        <v>-9</v>
      </c>
      <c r="K2171" t="s">
        <v>11</v>
      </c>
      <c r="M2171" t="s">
        <v>54</v>
      </c>
      <c r="N2171">
        <v>4450706</v>
      </c>
      <c r="O2171" t="s">
        <v>195</v>
      </c>
      <c r="P2171" s="35">
        <v>45201</v>
      </c>
      <c r="Q2171" t="s">
        <v>56</v>
      </c>
      <c r="R2171" s="35">
        <v>45201</v>
      </c>
      <c r="T2171" t="s">
        <v>63</v>
      </c>
      <c r="U2171">
        <v>500</v>
      </c>
      <c r="X2171">
        <v>5</v>
      </c>
      <c r="Y2171" t="s">
        <v>58</v>
      </c>
      <c r="AC2171" t="s">
        <v>59</v>
      </c>
      <c r="AL2171">
        <v>0</v>
      </c>
      <c r="AM2171">
        <v>0</v>
      </c>
    </row>
    <row r="2172" spans="1:39" x14ac:dyDescent="0.3">
      <c r="A2172">
        <v>1268116</v>
      </c>
      <c r="B2172" t="s">
        <v>2788</v>
      </c>
      <c r="C2172" t="s">
        <v>159</v>
      </c>
      <c r="D2172">
        <v>189859</v>
      </c>
      <c r="E2172" t="s">
        <v>70</v>
      </c>
      <c r="F2172" t="s">
        <v>70</v>
      </c>
      <c r="H2172" s="35">
        <v>39392</v>
      </c>
      <c r="I2172" t="s">
        <v>125</v>
      </c>
      <c r="J2172">
        <v>-17</v>
      </c>
      <c r="K2172" t="s">
        <v>11</v>
      </c>
      <c r="M2172" t="s">
        <v>71</v>
      </c>
      <c r="N2172">
        <v>4180613</v>
      </c>
      <c r="O2172" t="s">
        <v>87</v>
      </c>
      <c r="P2172" s="35">
        <v>45175</v>
      </c>
      <c r="Q2172" t="s">
        <v>56</v>
      </c>
      <c r="R2172" s="35">
        <v>43722</v>
      </c>
      <c r="T2172" t="s">
        <v>63</v>
      </c>
      <c r="U2172">
        <v>1087</v>
      </c>
      <c r="X2172">
        <v>10</v>
      </c>
      <c r="Y2172" t="s">
        <v>58</v>
      </c>
      <c r="AC2172" t="s">
        <v>59</v>
      </c>
      <c r="AL2172">
        <v>0</v>
      </c>
      <c r="AM2172">
        <v>0</v>
      </c>
    </row>
    <row r="2173" spans="1:39" x14ac:dyDescent="0.3">
      <c r="A2173">
        <v>1237905</v>
      </c>
      <c r="B2173" t="s">
        <v>2788</v>
      </c>
      <c r="C2173" t="s">
        <v>1009</v>
      </c>
      <c r="D2173">
        <v>4530144</v>
      </c>
      <c r="E2173" t="s">
        <v>70</v>
      </c>
      <c r="H2173" s="35">
        <v>41242</v>
      </c>
      <c r="I2173" t="s">
        <v>143</v>
      </c>
      <c r="J2173">
        <v>-12</v>
      </c>
      <c r="K2173" t="s">
        <v>6</v>
      </c>
      <c r="M2173" t="s">
        <v>54</v>
      </c>
      <c r="N2173">
        <v>4450410</v>
      </c>
      <c r="O2173" t="s">
        <v>81</v>
      </c>
      <c r="P2173" s="35">
        <v>45335</v>
      </c>
      <c r="Q2173" t="s">
        <v>56</v>
      </c>
      <c r="R2173" s="35">
        <v>43389</v>
      </c>
      <c r="T2173" t="s">
        <v>63</v>
      </c>
      <c r="U2173">
        <v>500</v>
      </c>
      <c r="X2173">
        <v>5</v>
      </c>
      <c r="Y2173" t="s">
        <v>58</v>
      </c>
      <c r="AC2173" t="s">
        <v>59</v>
      </c>
      <c r="AL2173">
        <v>0</v>
      </c>
      <c r="AM2173">
        <v>0</v>
      </c>
    </row>
    <row r="2174" spans="1:39" x14ac:dyDescent="0.3">
      <c r="A2174">
        <v>1325624</v>
      </c>
      <c r="B2174" t="s">
        <v>2788</v>
      </c>
      <c r="C2174" t="s">
        <v>2789</v>
      </c>
      <c r="D2174">
        <v>4114624</v>
      </c>
      <c r="E2174" t="s">
        <v>53</v>
      </c>
      <c r="F2174" t="s">
        <v>53</v>
      </c>
      <c r="H2174" s="35">
        <v>41239</v>
      </c>
      <c r="I2174" t="s">
        <v>143</v>
      </c>
      <c r="J2174">
        <v>-12</v>
      </c>
      <c r="K2174" t="s">
        <v>11</v>
      </c>
      <c r="M2174" t="s">
        <v>181</v>
      </c>
      <c r="N2174">
        <v>4410697</v>
      </c>
      <c r="O2174" t="s">
        <v>423</v>
      </c>
      <c r="P2174" s="35">
        <v>45188</v>
      </c>
      <c r="Q2174" t="s">
        <v>56</v>
      </c>
      <c r="R2174" s="35">
        <v>44111</v>
      </c>
      <c r="T2174" t="s">
        <v>63</v>
      </c>
      <c r="U2174">
        <v>500</v>
      </c>
      <c r="X2174">
        <v>5</v>
      </c>
      <c r="Y2174" t="s">
        <v>58</v>
      </c>
      <c r="AC2174" t="s">
        <v>59</v>
      </c>
      <c r="AL2174">
        <v>0</v>
      </c>
      <c r="AM2174">
        <v>0</v>
      </c>
    </row>
    <row r="2175" spans="1:39" x14ac:dyDescent="0.3">
      <c r="A2175">
        <v>1525735</v>
      </c>
      <c r="B2175" t="s">
        <v>2790</v>
      </c>
      <c r="C2175" t="s">
        <v>2791</v>
      </c>
      <c r="D2175">
        <v>4538277</v>
      </c>
      <c r="E2175" t="s">
        <v>53</v>
      </c>
      <c r="H2175" s="35">
        <v>41592</v>
      </c>
      <c r="I2175" t="s">
        <v>66</v>
      </c>
      <c r="J2175">
        <v>-11</v>
      </c>
      <c r="K2175" t="s">
        <v>11</v>
      </c>
      <c r="M2175" t="s">
        <v>54</v>
      </c>
      <c r="N2175">
        <v>4450417</v>
      </c>
      <c r="O2175" t="s">
        <v>160</v>
      </c>
      <c r="P2175" s="35">
        <v>45198</v>
      </c>
      <c r="Q2175" t="s">
        <v>56</v>
      </c>
      <c r="R2175" s="35">
        <v>45198</v>
      </c>
      <c r="T2175" t="s">
        <v>63</v>
      </c>
      <c r="U2175">
        <v>500</v>
      </c>
      <c r="X2175">
        <v>5</v>
      </c>
      <c r="Y2175" t="s">
        <v>58</v>
      </c>
      <c r="AC2175" t="s">
        <v>59</v>
      </c>
      <c r="AL2175">
        <v>0</v>
      </c>
      <c r="AM2175">
        <v>0</v>
      </c>
    </row>
    <row r="2176" spans="1:39" x14ac:dyDescent="0.3">
      <c r="A2176">
        <v>1481327</v>
      </c>
      <c r="B2176" t="s">
        <v>2792</v>
      </c>
      <c r="C2176" t="s">
        <v>1170</v>
      </c>
      <c r="D2176">
        <v>3735670</v>
      </c>
      <c r="E2176" t="s">
        <v>53</v>
      </c>
      <c r="F2176" t="s">
        <v>53</v>
      </c>
      <c r="H2176" s="35">
        <v>42793</v>
      </c>
      <c r="I2176" t="s">
        <v>53</v>
      </c>
      <c r="J2176">
        <v>-9</v>
      </c>
      <c r="K2176" t="s">
        <v>6</v>
      </c>
      <c r="M2176" t="s">
        <v>67</v>
      </c>
      <c r="N2176">
        <v>4370167</v>
      </c>
      <c r="O2176" t="s">
        <v>154</v>
      </c>
      <c r="P2176" s="35">
        <v>45184</v>
      </c>
      <c r="Q2176" t="s">
        <v>56</v>
      </c>
      <c r="R2176" s="35">
        <v>45021</v>
      </c>
      <c r="T2176" t="s">
        <v>63</v>
      </c>
      <c r="U2176">
        <v>500</v>
      </c>
      <c r="X2176">
        <v>5</v>
      </c>
      <c r="Y2176" t="s">
        <v>58</v>
      </c>
      <c r="AC2176" t="s">
        <v>59</v>
      </c>
      <c r="AL2176">
        <v>0</v>
      </c>
      <c r="AM2176">
        <v>0</v>
      </c>
    </row>
    <row r="2177" spans="1:39" x14ac:dyDescent="0.3">
      <c r="A2177">
        <v>1231488</v>
      </c>
      <c r="B2177" t="s">
        <v>2793</v>
      </c>
      <c r="C2177" t="s">
        <v>180</v>
      </c>
      <c r="D2177">
        <v>3730473</v>
      </c>
      <c r="E2177" t="s">
        <v>70</v>
      </c>
      <c r="F2177" t="s">
        <v>70</v>
      </c>
      <c r="H2177" s="35">
        <v>41079</v>
      </c>
      <c r="I2177" t="s">
        <v>143</v>
      </c>
      <c r="J2177">
        <v>-12</v>
      </c>
      <c r="K2177" t="s">
        <v>11</v>
      </c>
      <c r="M2177" t="s">
        <v>67</v>
      </c>
      <c r="N2177">
        <v>4370596</v>
      </c>
      <c r="O2177" t="s">
        <v>280</v>
      </c>
      <c r="P2177" s="35">
        <v>45277</v>
      </c>
      <c r="Q2177" t="s">
        <v>56</v>
      </c>
      <c r="R2177" s="35">
        <v>43377</v>
      </c>
      <c r="T2177" t="s">
        <v>63</v>
      </c>
      <c r="U2177">
        <v>500</v>
      </c>
      <c r="X2177">
        <v>5</v>
      </c>
      <c r="Y2177" t="s">
        <v>58</v>
      </c>
      <c r="AC2177" t="s">
        <v>59</v>
      </c>
      <c r="AL2177">
        <v>0</v>
      </c>
      <c r="AM2177">
        <v>0</v>
      </c>
    </row>
    <row r="2178" spans="1:39" x14ac:dyDescent="0.3">
      <c r="A2178">
        <v>1447837</v>
      </c>
      <c r="B2178" t="s">
        <v>2794</v>
      </c>
      <c r="C2178" t="s">
        <v>418</v>
      </c>
      <c r="D2178">
        <v>3734542</v>
      </c>
      <c r="E2178" t="s">
        <v>53</v>
      </c>
      <c r="F2178" t="s">
        <v>53</v>
      </c>
      <c r="H2178" s="35">
        <v>41766</v>
      </c>
      <c r="I2178" t="s">
        <v>85</v>
      </c>
      <c r="J2178">
        <v>-10</v>
      </c>
      <c r="K2178" t="s">
        <v>11</v>
      </c>
      <c r="M2178" t="s">
        <v>67</v>
      </c>
      <c r="N2178">
        <v>4370038</v>
      </c>
      <c r="O2178" t="s">
        <v>427</v>
      </c>
      <c r="P2178" s="35">
        <v>45177</v>
      </c>
      <c r="Q2178" t="s">
        <v>56</v>
      </c>
      <c r="R2178" s="35">
        <v>44846</v>
      </c>
      <c r="T2178" t="s">
        <v>63</v>
      </c>
      <c r="U2178">
        <v>500</v>
      </c>
      <c r="X2178">
        <v>5</v>
      </c>
      <c r="Y2178" t="s">
        <v>58</v>
      </c>
      <c r="AC2178" t="s">
        <v>59</v>
      </c>
      <c r="AL2178">
        <v>0</v>
      </c>
      <c r="AM2178">
        <v>0</v>
      </c>
    </row>
    <row r="2179" spans="1:39" x14ac:dyDescent="0.3">
      <c r="A2179">
        <v>1316274</v>
      </c>
      <c r="B2179" t="s">
        <v>2795</v>
      </c>
      <c r="C2179" t="s">
        <v>2796</v>
      </c>
      <c r="D2179">
        <v>2815822</v>
      </c>
      <c r="E2179" t="s">
        <v>70</v>
      </c>
      <c r="F2179" t="s">
        <v>70</v>
      </c>
      <c r="H2179" s="35">
        <v>39585</v>
      </c>
      <c r="I2179" t="s">
        <v>98</v>
      </c>
      <c r="J2179">
        <v>-16</v>
      </c>
      <c r="K2179" t="s">
        <v>11</v>
      </c>
      <c r="M2179" t="s">
        <v>69</v>
      </c>
      <c r="N2179">
        <v>4280404</v>
      </c>
      <c r="O2179" t="s">
        <v>477</v>
      </c>
      <c r="P2179" s="35">
        <v>45173</v>
      </c>
      <c r="Q2179" t="s">
        <v>56</v>
      </c>
      <c r="R2179" s="35">
        <v>44086</v>
      </c>
      <c r="T2179" t="s">
        <v>63</v>
      </c>
      <c r="U2179">
        <v>644</v>
      </c>
      <c r="X2179">
        <v>6</v>
      </c>
      <c r="Y2179" t="s">
        <v>58</v>
      </c>
      <c r="AC2179" t="s">
        <v>59</v>
      </c>
      <c r="AL2179">
        <v>0</v>
      </c>
      <c r="AM2179">
        <v>0</v>
      </c>
    </row>
    <row r="2180" spans="1:39" x14ac:dyDescent="0.3">
      <c r="A2180">
        <v>1428922</v>
      </c>
      <c r="B2180" t="s">
        <v>2797</v>
      </c>
      <c r="C2180" t="s">
        <v>344</v>
      </c>
      <c r="D2180">
        <v>4115413</v>
      </c>
      <c r="E2180" t="s">
        <v>70</v>
      </c>
      <c r="F2180" t="s">
        <v>70</v>
      </c>
      <c r="H2180" s="35">
        <v>39831</v>
      </c>
      <c r="I2180" t="s">
        <v>102</v>
      </c>
      <c r="J2180">
        <v>-15</v>
      </c>
      <c r="K2180" t="s">
        <v>11</v>
      </c>
      <c r="M2180" t="s">
        <v>181</v>
      </c>
      <c r="N2180">
        <v>4410466</v>
      </c>
      <c r="O2180" t="s">
        <v>236</v>
      </c>
      <c r="P2180" s="35">
        <v>45198</v>
      </c>
      <c r="Q2180" t="s">
        <v>56</v>
      </c>
      <c r="R2180" s="35">
        <v>44824</v>
      </c>
      <c r="S2180" s="35">
        <v>45185</v>
      </c>
      <c r="T2180" t="s">
        <v>57</v>
      </c>
      <c r="U2180">
        <v>500</v>
      </c>
      <c r="X2180">
        <v>5</v>
      </c>
      <c r="Y2180" t="s">
        <v>58</v>
      </c>
      <c r="AC2180" t="s">
        <v>59</v>
      </c>
      <c r="AL2180">
        <v>0</v>
      </c>
      <c r="AM2180">
        <v>0</v>
      </c>
    </row>
    <row r="2181" spans="1:39" x14ac:dyDescent="0.3">
      <c r="A2181">
        <v>1563904</v>
      </c>
      <c r="B2181" t="s">
        <v>2797</v>
      </c>
      <c r="C2181" t="s">
        <v>3266</v>
      </c>
      <c r="D2181">
        <v>3736816</v>
      </c>
      <c r="E2181" t="s">
        <v>53</v>
      </c>
      <c r="H2181" s="35">
        <v>42510</v>
      </c>
      <c r="I2181" t="s">
        <v>53</v>
      </c>
      <c r="J2181">
        <v>-9</v>
      </c>
      <c r="K2181" t="s">
        <v>11</v>
      </c>
      <c r="M2181" t="s">
        <v>67</v>
      </c>
      <c r="N2181">
        <v>4370015</v>
      </c>
      <c r="O2181" t="s">
        <v>561</v>
      </c>
      <c r="P2181" s="35">
        <v>45335</v>
      </c>
      <c r="Q2181" t="s">
        <v>56</v>
      </c>
      <c r="R2181" s="35">
        <v>45335</v>
      </c>
      <c r="T2181" t="s">
        <v>63</v>
      </c>
      <c r="U2181">
        <v>500</v>
      </c>
      <c r="X2181">
        <v>5</v>
      </c>
      <c r="Y2181" t="s">
        <v>58</v>
      </c>
      <c r="AC2181" t="s">
        <v>59</v>
      </c>
      <c r="AL2181">
        <v>0</v>
      </c>
      <c r="AM2181">
        <v>0</v>
      </c>
    </row>
    <row r="2182" spans="1:39" x14ac:dyDescent="0.3">
      <c r="A2182">
        <v>1563903</v>
      </c>
      <c r="B2182" t="s">
        <v>2797</v>
      </c>
      <c r="C2182" t="s">
        <v>1102</v>
      </c>
      <c r="D2182">
        <v>3736815</v>
      </c>
      <c r="E2182" t="s">
        <v>53</v>
      </c>
      <c r="H2182" s="35">
        <v>41384</v>
      </c>
      <c r="I2182" t="s">
        <v>66</v>
      </c>
      <c r="J2182">
        <v>-11</v>
      </c>
      <c r="K2182" t="s">
        <v>11</v>
      </c>
      <c r="M2182" t="s">
        <v>67</v>
      </c>
      <c r="N2182">
        <v>4370015</v>
      </c>
      <c r="O2182" t="s">
        <v>561</v>
      </c>
      <c r="P2182" s="35">
        <v>45335</v>
      </c>
      <c r="Q2182" t="s">
        <v>56</v>
      </c>
      <c r="R2182" s="35">
        <v>45335</v>
      </c>
      <c r="T2182" t="s">
        <v>63</v>
      </c>
      <c r="U2182">
        <v>500</v>
      </c>
      <c r="X2182">
        <v>5</v>
      </c>
      <c r="Y2182" t="s">
        <v>58</v>
      </c>
      <c r="AC2182" t="s">
        <v>59</v>
      </c>
      <c r="AL2182">
        <v>0</v>
      </c>
      <c r="AM2182">
        <v>0</v>
      </c>
    </row>
    <row r="2183" spans="1:39" x14ac:dyDescent="0.3">
      <c r="A2183">
        <v>1423494</v>
      </c>
      <c r="B2183" t="s">
        <v>2798</v>
      </c>
      <c r="C2183" t="s">
        <v>2799</v>
      </c>
      <c r="D2183">
        <v>3733962</v>
      </c>
      <c r="E2183" t="s">
        <v>53</v>
      </c>
      <c r="F2183" t="s">
        <v>53</v>
      </c>
      <c r="H2183" s="35">
        <v>40227</v>
      </c>
      <c r="I2183" t="s">
        <v>110</v>
      </c>
      <c r="J2183">
        <v>-14</v>
      </c>
      <c r="K2183" t="s">
        <v>11</v>
      </c>
      <c r="M2183" t="s">
        <v>67</v>
      </c>
      <c r="N2183">
        <v>4370464</v>
      </c>
      <c r="O2183" t="s">
        <v>145</v>
      </c>
      <c r="P2183" s="35">
        <v>45179</v>
      </c>
      <c r="Q2183" t="s">
        <v>56</v>
      </c>
      <c r="R2183" s="35">
        <v>44818</v>
      </c>
      <c r="T2183" t="s">
        <v>63</v>
      </c>
      <c r="U2183">
        <v>500</v>
      </c>
      <c r="X2183">
        <v>5</v>
      </c>
      <c r="Y2183" t="s">
        <v>58</v>
      </c>
      <c r="AC2183" t="s">
        <v>59</v>
      </c>
      <c r="AL2183">
        <v>0</v>
      </c>
      <c r="AM2183">
        <v>0</v>
      </c>
    </row>
    <row r="2184" spans="1:39" x14ac:dyDescent="0.3">
      <c r="A2184">
        <v>1564066</v>
      </c>
      <c r="B2184" t="s">
        <v>2798</v>
      </c>
      <c r="C2184" t="s">
        <v>5416</v>
      </c>
      <c r="D2184">
        <v>1811558</v>
      </c>
      <c r="E2184" t="s">
        <v>76</v>
      </c>
      <c r="H2184" s="35">
        <v>41667</v>
      </c>
      <c r="I2184" t="s">
        <v>85</v>
      </c>
      <c r="J2184">
        <v>-10</v>
      </c>
      <c r="K2184" t="s">
        <v>6</v>
      </c>
      <c r="M2184" t="s">
        <v>71</v>
      </c>
      <c r="N2184">
        <v>4180696</v>
      </c>
      <c r="O2184" t="s">
        <v>137</v>
      </c>
      <c r="P2184" s="35">
        <v>45336</v>
      </c>
      <c r="Q2184" t="s">
        <v>56</v>
      </c>
      <c r="R2184" s="35">
        <v>45336</v>
      </c>
      <c r="T2184" t="s">
        <v>63</v>
      </c>
      <c r="U2184">
        <v>500</v>
      </c>
      <c r="X2184">
        <v>5</v>
      </c>
      <c r="Y2184" t="s">
        <v>58</v>
      </c>
      <c r="AC2184" t="s">
        <v>59</v>
      </c>
      <c r="AL2184">
        <v>0</v>
      </c>
      <c r="AM2184">
        <v>0</v>
      </c>
    </row>
    <row r="2185" spans="1:39" x14ac:dyDescent="0.3">
      <c r="A2185">
        <v>1523305</v>
      </c>
      <c r="B2185" t="s">
        <v>2800</v>
      </c>
      <c r="C2185" t="s">
        <v>2288</v>
      </c>
      <c r="D2185">
        <v>3736211</v>
      </c>
      <c r="E2185" t="s">
        <v>70</v>
      </c>
      <c r="H2185" s="35">
        <v>42552</v>
      </c>
      <c r="I2185" t="s">
        <v>53</v>
      </c>
      <c r="J2185">
        <v>-9</v>
      </c>
      <c r="K2185" t="s">
        <v>11</v>
      </c>
      <c r="M2185" t="s">
        <v>67</v>
      </c>
      <c r="N2185">
        <v>4370566</v>
      </c>
      <c r="O2185" t="s">
        <v>111</v>
      </c>
      <c r="P2185" s="35">
        <v>45196</v>
      </c>
      <c r="Q2185" t="s">
        <v>56</v>
      </c>
      <c r="R2185" s="35">
        <v>45196</v>
      </c>
      <c r="T2185" t="s">
        <v>63</v>
      </c>
      <c r="U2185">
        <v>500</v>
      </c>
      <c r="X2185">
        <v>5</v>
      </c>
      <c r="Y2185" t="s">
        <v>58</v>
      </c>
      <c r="AC2185" t="s">
        <v>59</v>
      </c>
      <c r="AL2185">
        <v>0</v>
      </c>
      <c r="AM2185">
        <v>0</v>
      </c>
    </row>
    <row r="2186" spans="1:39" x14ac:dyDescent="0.3">
      <c r="A2186">
        <v>1456803</v>
      </c>
      <c r="B2186" t="s">
        <v>2800</v>
      </c>
      <c r="C2186" t="s">
        <v>2801</v>
      </c>
      <c r="D2186">
        <v>4115681</v>
      </c>
      <c r="E2186" t="s">
        <v>70</v>
      </c>
      <c r="F2186" t="s">
        <v>53</v>
      </c>
      <c r="H2186" s="35">
        <v>41536</v>
      </c>
      <c r="I2186" t="s">
        <v>66</v>
      </c>
      <c r="J2186">
        <v>-11</v>
      </c>
      <c r="K2186" t="s">
        <v>6</v>
      </c>
      <c r="M2186" t="s">
        <v>181</v>
      </c>
      <c r="N2186">
        <v>4410015</v>
      </c>
      <c r="O2186" t="s">
        <v>267</v>
      </c>
      <c r="P2186" s="35">
        <v>45208</v>
      </c>
      <c r="Q2186" t="s">
        <v>56</v>
      </c>
      <c r="R2186" s="35">
        <v>44872</v>
      </c>
      <c r="T2186" t="s">
        <v>63</v>
      </c>
      <c r="U2186">
        <v>500</v>
      </c>
      <c r="X2186">
        <v>5</v>
      </c>
      <c r="Y2186" t="s">
        <v>58</v>
      </c>
      <c r="AC2186" t="s">
        <v>59</v>
      </c>
      <c r="AL2186">
        <v>0</v>
      </c>
      <c r="AM2186">
        <v>0</v>
      </c>
    </row>
    <row r="2187" spans="1:39" x14ac:dyDescent="0.3">
      <c r="A2187">
        <v>1224919</v>
      </c>
      <c r="B2187" t="s">
        <v>2802</v>
      </c>
      <c r="C2187" t="s">
        <v>2504</v>
      </c>
      <c r="D2187">
        <v>3730311</v>
      </c>
      <c r="E2187" t="s">
        <v>70</v>
      </c>
      <c r="F2187" t="s">
        <v>70</v>
      </c>
      <c r="H2187" s="35">
        <v>41125</v>
      </c>
      <c r="I2187" t="s">
        <v>143</v>
      </c>
      <c r="J2187">
        <v>-12</v>
      </c>
      <c r="K2187" t="s">
        <v>11</v>
      </c>
      <c r="M2187" t="s">
        <v>67</v>
      </c>
      <c r="N2187">
        <v>4370533</v>
      </c>
      <c r="O2187" t="s">
        <v>119</v>
      </c>
      <c r="P2187" s="35">
        <v>45208</v>
      </c>
      <c r="Q2187" t="s">
        <v>56</v>
      </c>
      <c r="R2187" s="35">
        <v>43368</v>
      </c>
      <c r="T2187" t="s">
        <v>63</v>
      </c>
      <c r="U2187">
        <v>500</v>
      </c>
      <c r="X2187">
        <v>5</v>
      </c>
      <c r="Y2187" t="s">
        <v>58</v>
      </c>
      <c r="AC2187" t="s">
        <v>59</v>
      </c>
      <c r="AL2187">
        <v>0</v>
      </c>
      <c r="AM2187">
        <v>0</v>
      </c>
    </row>
    <row r="2188" spans="1:39" x14ac:dyDescent="0.3">
      <c r="A2188">
        <v>1530110</v>
      </c>
      <c r="B2188" t="s">
        <v>2802</v>
      </c>
      <c r="C2188" t="s">
        <v>2803</v>
      </c>
      <c r="D2188">
        <v>3736347</v>
      </c>
      <c r="E2188" t="s">
        <v>53</v>
      </c>
      <c r="H2188" s="35">
        <v>42541</v>
      </c>
      <c r="I2188" t="s">
        <v>53</v>
      </c>
      <c r="J2188">
        <v>-9</v>
      </c>
      <c r="K2188" t="s">
        <v>11</v>
      </c>
      <c r="M2188" t="s">
        <v>67</v>
      </c>
      <c r="N2188">
        <v>4370698</v>
      </c>
      <c r="O2188" t="s">
        <v>200</v>
      </c>
      <c r="P2188" s="35">
        <v>45204</v>
      </c>
      <c r="Q2188" t="s">
        <v>56</v>
      </c>
      <c r="R2188" s="35">
        <v>45204</v>
      </c>
      <c r="S2188" s="35">
        <v>45201</v>
      </c>
      <c r="T2188" t="s">
        <v>57</v>
      </c>
      <c r="U2188">
        <v>500</v>
      </c>
      <c r="X2188">
        <v>5</v>
      </c>
      <c r="Y2188" t="s">
        <v>58</v>
      </c>
      <c r="AC2188" t="s">
        <v>59</v>
      </c>
      <c r="AL2188">
        <v>0</v>
      </c>
      <c r="AM2188">
        <v>0</v>
      </c>
    </row>
    <row r="2189" spans="1:39" x14ac:dyDescent="0.3">
      <c r="A2189">
        <v>1449506</v>
      </c>
      <c r="B2189" t="s">
        <v>2804</v>
      </c>
      <c r="C2189" t="s">
        <v>602</v>
      </c>
      <c r="D2189">
        <v>4115598</v>
      </c>
      <c r="E2189" t="s">
        <v>53</v>
      </c>
      <c r="F2189" t="s">
        <v>53</v>
      </c>
      <c r="H2189" s="35">
        <v>40215</v>
      </c>
      <c r="I2189" t="s">
        <v>110</v>
      </c>
      <c r="J2189">
        <v>-14</v>
      </c>
      <c r="K2189" t="s">
        <v>11</v>
      </c>
      <c r="M2189" t="s">
        <v>181</v>
      </c>
      <c r="N2189">
        <v>4410612</v>
      </c>
      <c r="O2189" t="s">
        <v>213</v>
      </c>
      <c r="P2189" s="35">
        <v>45203</v>
      </c>
      <c r="Q2189" t="s">
        <v>56</v>
      </c>
      <c r="R2189" s="35">
        <v>44848</v>
      </c>
      <c r="T2189" t="s">
        <v>63</v>
      </c>
      <c r="U2189">
        <v>500</v>
      </c>
      <c r="X2189">
        <v>5</v>
      </c>
      <c r="Y2189" t="s">
        <v>58</v>
      </c>
      <c r="AC2189" t="s">
        <v>59</v>
      </c>
      <c r="AL2189">
        <v>0</v>
      </c>
      <c r="AM2189">
        <v>0</v>
      </c>
    </row>
    <row r="2190" spans="1:39" x14ac:dyDescent="0.3">
      <c r="A2190">
        <v>1515125</v>
      </c>
      <c r="B2190" t="s">
        <v>2805</v>
      </c>
      <c r="C2190" t="s">
        <v>400</v>
      </c>
      <c r="D2190">
        <v>3736063</v>
      </c>
      <c r="E2190" t="s">
        <v>53</v>
      </c>
      <c r="H2190" s="35">
        <v>40646</v>
      </c>
      <c r="I2190" t="s">
        <v>90</v>
      </c>
      <c r="J2190">
        <v>-13</v>
      </c>
      <c r="K2190" t="s">
        <v>11</v>
      </c>
      <c r="M2190" t="s">
        <v>67</v>
      </c>
      <c r="N2190">
        <v>4370729</v>
      </c>
      <c r="O2190" t="s">
        <v>233</v>
      </c>
      <c r="P2190" s="35">
        <v>45188</v>
      </c>
      <c r="Q2190" t="s">
        <v>56</v>
      </c>
      <c r="R2190" s="35">
        <v>45188</v>
      </c>
      <c r="S2190" s="35">
        <v>45170</v>
      </c>
      <c r="T2190" t="s">
        <v>57</v>
      </c>
      <c r="U2190">
        <v>500</v>
      </c>
      <c r="X2190">
        <v>5</v>
      </c>
      <c r="Y2190" t="s">
        <v>58</v>
      </c>
      <c r="AC2190" t="s">
        <v>59</v>
      </c>
      <c r="AL2190">
        <v>0</v>
      </c>
      <c r="AM2190">
        <v>0</v>
      </c>
    </row>
    <row r="2191" spans="1:39" x14ac:dyDescent="0.3">
      <c r="A2191">
        <v>1184017</v>
      </c>
      <c r="B2191" t="s">
        <v>2805</v>
      </c>
      <c r="C2191" t="s">
        <v>114</v>
      </c>
      <c r="D2191">
        <v>4529346</v>
      </c>
      <c r="E2191" t="s">
        <v>53</v>
      </c>
      <c r="H2191" s="35">
        <v>38449</v>
      </c>
      <c r="I2191" t="s">
        <v>262</v>
      </c>
      <c r="J2191">
        <v>-19</v>
      </c>
      <c r="K2191" t="s">
        <v>6</v>
      </c>
      <c r="M2191" t="s">
        <v>54</v>
      </c>
      <c r="N2191">
        <v>4450108</v>
      </c>
      <c r="O2191" t="s">
        <v>157</v>
      </c>
      <c r="P2191" s="35">
        <v>45242</v>
      </c>
      <c r="Q2191" t="s">
        <v>56</v>
      </c>
      <c r="R2191" s="35">
        <v>43017</v>
      </c>
      <c r="S2191" s="35">
        <v>45194</v>
      </c>
      <c r="T2191" t="s">
        <v>57</v>
      </c>
      <c r="U2191">
        <v>500</v>
      </c>
      <c r="X2191">
        <v>5</v>
      </c>
      <c r="Y2191" t="s">
        <v>58</v>
      </c>
      <c r="AC2191" t="s">
        <v>59</v>
      </c>
      <c r="AL2191">
        <v>0</v>
      </c>
      <c r="AM2191">
        <v>0</v>
      </c>
    </row>
    <row r="2192" spans="1:39" x14ac:dyDescent="0.3">
      <c r="A2192">
        <v>1143971</v>
      </c>
      <c r="B2192" t="s">
        <v>2805</v>
      </c>
      <c r="C2192" t="s">
        <v>413</v>
      </c>
      <c r="D2192">
        <v>4528614</v>
      </c>
      <c r="E2192" t="s">
        <v>70</v>
      </c>
      <c r="H2192" s="35">
        <v>41156</v>
      </c>
      <c r="I2192" t="s">
        <v>143</v>
      </c>
      <c r="J2192">
        <v>-12</v>
      </c>
      <c r="K2192" t="s">
        <v>11</v>
      </c>
      <c r="M2192" t="s">
        <v>54</v>
      </c>
      <c r="N2192">
        <v>4450410</v>
      </c>
      <c r="O2192" t="s">
        <v>81</v>
      </c>
      <c r="P2192" s="35">
        <v>45335</v>
      </c>
      <c r="Q2192" t="s">
        <v>56</v>
      </c>
      <c r="R2192" s="35">
        <v>42684</v>
      </c>
      <c r="T2192" t="s">
        <v>63</v>
      </c>
      <c r="U2192">
        <v>500</v>
      </c>
      <c r="X2192">
        <v>5</v>
      </c>
      <c r="Y2192" t="s">
        <v>58</v>
      </c>
      <c r="AC2192" t="s">
        <v>59</v>
      </c>
      <c r="AL2192">
        <v>0</v>
      </c>
      <c r="AM2192">
        <v>0</v>
      </c>
    </row>
    <row r="2193" spans="1:39" x14ac:dyDescent="0.3">
      <c r="A2193">
        <v>1521907</v>
      </c>
      <c r="B2193" t="s">
        <v>2806</v>
      </c>
      <c r="C2193" t="s">
        <v>123</v>
      </c>
      <c r="D2193">
        <v>3611379</v>
      </c>
      <c r="E2193" t="s">
        <v>76</v>
      </c>
      <c r="H2193" s="35">
        <v>41805</v>
      </c>
      <c r="I2193" t="s">
        <v>85</v>
      </c>
      <c r="J2193">
        <v>-10</v>
      </c>
      <c r="K2193" t="s">
        <v>11</v>
      </c>
      <c r="M2193" t="s">
        <v>77</v>
      </c>
      <c r="N2193">
        <v>4360002</v>
      </c>
      <c r="O2193" t="s">
        <v>78</v>
      </c>
      <c r="P2193" s="35">
        <v>45195</v>
      </c>
      <c r="Q2193" t="s">
        <v>56</v>
      </c>
      <c r="R2193" s="35">
        <v>45195</v>
      </c>
      <c r="T2193" t="s">
        <v>63</v>
      </c>
      <c r="U2193">
        <v>500</v>
      </c>
      <c r="X2193">
        <v>5</v>
      </c>
      <c r="Y2193" t="s">
        <v>58</v>
      </c>
      <c r="AC2193" t="s">
        <v>59</v>
      </c>
      <c r="AL2193">
        <v>0</v>
      </c>
      <c r="AM2193">
        <v>0</v>
      </c>
    </row>
    <row r="2194" spans="1:39" x14ac:dyDescent="0.3">
      <c r="A2194">
        <v>1507741</v>
      </c>
      <c r="B2194" t="s">
        <v>2807</v>
      </c>
      <c r="C2194" t="s">
        <v>956</v>
      </c>
      <c r="D2194">
        <v>1811266</v>
      </c>
      <c r="E2194" t="s">
        <v>70</v>
      </c>
      <c r="H2194" s="35">
        <v>40238</v>
      </c>
      <c r="I2194" t="s">
        <v>110</v>
      </c>
      <c r="J2194">
        <v>-14</v>
      </c>
      <c r="K2194" t="s">
        <v>11</v>
      </c>
      <c r="M2194" t="s">
        <v>71</v>
      </c>
      <c r="N2194">
        <v>4180613</v>
      </c>
      <c r="O2194" t="s">
        <v>87</v>
      </c>
      <c r="P2194" s="35">
        <v>45175</v>
      </c>
      <c r="Q2194" t="s">
        <v>56</v>
      </c>
      <c r="R2194" s="35">
        <v>45175</v>
      </c>
      <c r="T2194" t="s">
        <v>63</v>
      </c>
      <c r="U2194">
        <v>500</v>
      </c>
      <c r="X2194">
        <v>5</v>
      </c>
      <c r="Y2194" t="s">
        <v>58</v>
      </c>
      <c r="AC2194" t="s">
        <v>59</v>
      </c>
      <c r="AL2194">
        <v>0</v>
      </c>
      <c r="AM2194">
        <v>0</v>
      </c>
    </row>
    <row r="2195" spans="1:39" x14ac:dyDescent="0.3">
      <c r="A2195">
        <v>1401877</v>
      </c>
      <c r="B2195" t="s">
        <v>2808</v>
      </c>
      <c r="C2195" t="s">
        <v>2809</v>
      </c>
      <c r="D2195">
        <v>4534575</v>
      </c>
      <c r="E2195" t="s">
        <v>70</v>
      </c>
      <c r="H2195" s="35">
        <v>41562</v>
      </c>
      <c r="I2195" t="s">
        <v>66</v>
      </c>
      <c r="J2195">
        <v>-11</v>
      </c>
      <c r="K2195" t="s">
        <v>11</v>
      </c>
      <c r="M2195" t="s">
        <v>54</v>
      </c>
      <c r="N2195">
        <v>4450702</v>
      </c>
      <c r="O2195" t="s">
        <v>298</v>
      </c>
      <c r="P2195" s="35">
        <v>45194</v>
      </c>
      <c r="Q2195" t="s">
        <v>56</v>
      </c>
      <c r="R2195" s="35">
        <v>44682</v>
      </c>
      <c r="T2195" t="s">
        <v>63</v>
      </c>
      <c r="U2195">
        <v>500</v>
      </c>
      <c r="X2195">
        <v>5</v>
      </c>
      <c r="Y2195" t="s">
        <v>58</v>
      </c>
      <c r="AC2195" t="s">
        <v>59</v>
      </c>
      <c r="AL2195">
        <v>0</v>
      </c>
      <c r="AM2195">
        <v>0</v>
      </c>
    </row>
    <row r="2196" spans="1:39" x14ac:dyDescent="0.3">
      <c r="A2196">
        <v>1556702</v>
      </c>
      <c r="B2196" t="s">
        <v>2810</v>
      </c>
      <c r="C2196" t="s">
        <v>192</v>
      </c>
      <c r="D2196">
        <v>1811479</v>
      </c>
      <c r="E2196" t="s">
        <v>70</v>
      </c>
      <c r="H2196" s="35">
        <v>40587</v>
      </c>
      <c r="I2196" t="s">
        <v>90</v>
      </c>
      <c r="J2196">
        <v>-13</v>
      </c>
      <c r="K2196" t="s">
        <v>11</v>
      </c>
      <c r="M2196" t="s">
        <v>71</v>
      </c>
      <c r="N2196">
        <v>4180313</v>
      </c>
      <c r="O2196" t="s">
        <v>585</v>
      </c>
      <c r="P2196" s="35">
        <v>45289</v>
      </c>
      <c r="Q2196" t="s">
        <v>56</v>
      </c>
      <c r="R2196" s="35">
        <v>45289</v>
      </c>
      <c r="T2196" t="s">
        <v>63</v>
      </c>
      <c r="U2196">
        <v>500</v>
      </c>
      <c r="X2196">
        <v>5</v>
      </c>
      <c r="Y2196" t="s">
        <v>58</v>
      </c>
      <c r="AC2196" t="s">
        <v>59</v>
      </c>
      <c r="AL2196">
        <v>0</v>
      </c>
      <c r="AM2196">
        <v>0</v>
      </c>
    </row>
    <row r="2197" spans="1:39" x14ac:dyDescent="0.3">
      <c r="A2197">
        <v>1275400</v>
      </c>
      <c r="B2197" t="s">
        <v>2811</v>
      </c>
      <c r="C2197" t="s">
        <v>868</v>
      </c>
      <c r="D2197">
        <v>4531007</v>
      </c>
      <c r="E2197" t="s">
        <v>70</v>
      </c>
      <c r="H2197" s="35">
        <v>39354</v>
      </c>
      <c r="I2197" t="s">
        <v>125</v>
      </c>
      <c r="J2197">
        <v>-17</v>
      </c>
      <c r="K2197" t="s">
        <v>6</v>
      </c>
      <c r="M2197" t="s">
        <v>54</v>
      </c>
      <c r="N2197">
        <v>4450571</v>
      </c>
      <c r="O2197" t="s">
        <v>332</v>
      </c>
      <c r="P2197" s="35">
        <v>45334</v>
      </c>
      <c r="Q2197" t="s">
        <v>56</v>
      </c>
      <c r="R2197" s="35">
        <v>43732</v>
      </c>
      <c r="T2197" t="s">
        <v>63</v>
      </c>
      <c r="U2197">
        <v>500</v>
      </c>
      <c r="X2197">
        <v>5</v>
      </c>
      <c r="Y2197" t="s">
        <v>58</v>
      </c>
      <c r="AB2197" s="35">
        <v>45108</v>
      </c>
      <c r="AC2197" t="s">
        <v>59</v>
      </c>
      <c r="AL2197">
        <v>0</v>
      </c>
      <c r="AM2197">
        <v>0</v>
      </c>
    </row>
    <row r="2198" spans="1:39" x14ac:dyDescent="0.3">
      <c r="A2198">
        <v>1543115</v>
      </c>
      <c r="B2198" t="s">
        <v>2812</v>
      </c>
      <c r="C2198" t="s">
        <v>458</v>
      </c>
      <c r="D2198">
        <v>1811378</v>
      </c>
      <c r="E2198" t="s">
        <v>70</v>
      </c>
      <c r="H2198" s="35">
        <v>40432</v>
      </c>
      <c r="I2198" t="s">
        <v>110</v>
      </c>
      <c r="J2198">
        <v>-14</v>
      </c>
      <c r="K2198" t="s">
        <v>11</v>
      </c>
      <c r="M2198" t="s">
        <v>71</v>
      </c>
      <c r="N2198">
        <v>4180716</v>
      </c>
      <c r="O2198" t="s">
        <v>626</v>
      </c>
      <c r="P2198" s="35">
        <v>45231</v>
      </c>
      <c r="Q2198" t="s">
        <v>56</v>
      </c>
      <c r="R2198" s="35">
        <v>45231</v>
      </c>
      <c r="T2198" t="s">
        <v>63</v>
      </c>
      <c r="U2198">
        <v>500</v>
      </c>
      <c r="X2198">
        <v>5</v>
      </c>
      <c r="Y2198" t="s">
        <v>58</v>
      </c>
      <c r="AC2198" t="s">
        <v>59</v>
      </c>
      <c r="AL2198">
        <v>0</v>
      </c>
      <c r="AM2198">
        <v>0</v>
      </c>
    </row>
    <row r="2199" spans="1:39" x14ac:dyDescent="0.3">
      <c r="A2199">
        <v>1065878</v>
      </c>
      <c r="B2199" t="s">
        <v>2812</v>
      </c>
      <c r="C2199" t="s">
        <v>413</v>
      </c>
      <c r="D2199">
        <v>4527221</v>
      </c>
      <c r="E2199" t="s">
        <v>70</v>
      </c>
      <c r="F2199" t="s">
        <v>70</v>
      </c>
      <c r="H2199" s="35">
        <v>38898</v>
      </c>
      <c r="I2199" t="s">
        <v>94</v>
      </c>
      <c r="J2199">
        <v>-18</v>
      </c>
      <c r="K2199" t="s">
        <v>11</v>
      </c>
      <c r="M2199" t="s">
        <v>54</v>
      </c>
      <c r="N2199">
        <v>4450589</v>
      </c>
      <c r="O2199" t="s">
        <v>290</v>
      </c>
      <c r="P2199" s="35">
        <v>45185</v>
      </c>
      <c r="Q2199" t="s">
        <v>56</v>
      </c>
      <c r="R2199" s="35">
        <v>42264</v>
      </c>
      <c r="T2199" t="s">
        <v>63</v>
      </c>
      <c r="U2199">
        <v>868</v>
      </c>
      <c r="X2199">
        <v>8</v>
      </c>
      <c r="Y2199" t="s">
        <v>58</v>
      </c>
      <c r="AC2199" t="s">
        <v>59</v>
      </c>
      <c r="AL2199">
        <v>0</v>
      </c>
      <c r="AM2199">
        <v>0</v>
      </c>
    </row>
    <row r="2200" spans="1:39" x14ac:dyDescent="0.3">
      <c r="A2200">
        <v>1547687</v>
      </c>
      <c r="B2200" t="s">
        <v>2813</v>
      </c>
      <c r="C2200" t="s">
        <v>984</v>
      </c>
      <c r="D2200">
        <v>4538540</v>
      </c>
      <c r="E2200" t="s">
        <v>70</v>
      </c>
      <c r="H2200" s="35">
        <v>40462</v>
      </c>
      <c r="I2200" t="s">
        <v>110</v>
      </c>
      <c r="J2200">
        <v>-14</v>
      </c>
      <c r="K2200" t="s">
        <v>11</v>
      </c>
      <c r="M2200" t="s">
        <v>54</v>
      </c>
      <c r="N2200">
        <v>4450751</v>
      </c>
      <c r="O2200" t="s">
        <v>187</v>
      </c>
      <c r="P2200" s="35">
        <v>45277</v>
      </c>
      <c r="Q2200" t="s">
        <v>56</v>
      </c>
      <c r="R2200" s="35">
        <v>45247</v>
      </c>
      <c r="T2200" t="s">
        <v>63</v>
      </c>
      <c r="U2200">
        <v>500</v>
      </c>
      <c r="X2200">
        <v>5</v>
      </c>
      <c r="Y2200" t="s">
        <v>58</v>
      </c>
      <c r="AC2200" t="s">
        <v>59</v>
      </c>
      <c r="AL2200">
        <v>0</v>
      </c>
      <c r="AM2200">
        <v>0</v>
      </c>
    </row>
    <row r="2201" spans="1:39" x14ac:dyDescent="0.3">
      <c r="A2201">
        <v>1529289</v>
      </c>
      <c r="B2201" t="s">
        <v>2814</v>
      </c>
      <c r="C2201" t="s">
        <v>146</v>
      </c>
      <c r="D2201">
        <v>4115987</v>
      </c>
      <c r="E2201" t="s">
        <v>53</v>
      </c>
      <c r="H2201" s="35">
        <v>42367</v>
      </c>
      <c r="I2201" t="s">
        <v>53</v>
      </c>
      <c r="J2201">
        <v>-9</v>
      </c>
      <c r="K2201" t="s">
        <v>11</v>
      </c>
      <c r="M2201" t="s">
        <v>181</v>
      </c>
      <c r="N2201">
        <v>4410612</v>
      </c>
      <c r="O2201" t="s">
        <v>213</v>
      </c>
      <c r="P2201" s="35">
        <v>45203</v>
      </c>
      <c r="Q2201" t="s">
        <v>56</v>
      </c>
      <c r="R2201" s="35">
        <v>45203</v>
      </c>
      <c r="T2201" t="s">
        <v>63</v>
      </c>
      <c r="U2201">
        <v>500</v>
      </c>
      <c r="X2201">
        <v>5</v>
      </c>
      <c r="Y2201" t="s">
        <v>58</v>
      </c>
      <c r="AC2201" t="s">
        <v>59</v>
      </c>
      <c r="AL2201">
        <v>0</v>
      </c>
      <c r="AM2201">
        <v>0</v>
      </c>
    </row>
    <row r="2202" spans="1:39" x14ac:dyDescent="0.3">
      <c r="A2202">
        <v>1325385</v>
      </c>
      <c r="B2202" t="s">
        <v>2815</v>
      </c>
      <c r="C2202" t="s">
        <v>121</v>
      </c>
      <c r="D2202">
        <v>4532044</v>
      </c>
      <c r="E2202" t="s">
        <v>70</v>
      </c>
      <c r="F2202" t="s">
        <v>70</v>
      </c>
      <c r="H2202" s="35">
        <v>40872</v>
      </c>
      <c r="I2202" t="s">
        <v>90</v>
      </c>
      <c r="J2202">
        <v>-13</v>
      </c>
      <c r="K2202" t="s">
        <v>11</v>
      </c>
      <c r="M2202" t="s">
        <v>54</v>
      </c>
      <c r="N2202">
        <v>4450192</v>
      </c>
      <c r="O2202" t="s">
        <v>128</v>
      </c>
      <c r="P2202" s="35">
        <v>45187</v>
      </c>
      <c r="Q2202" t="s">
        <v>56</v>
      </c>
      <c r="R2202" s="35">
        <v>44110</v>
      </c>
      <c r="T2202" t="s">
        <v>63</v>
      </c>
      <c r="U2202">
        <v>617</v>
      </c>
      <c r="X2202">
        <v>6</v>
      </c>
      <c r="Y2202" t="s">
        <v>58</v>
      </c>
      <c r="AC2202" t="s">
        <v>59</v>
      </c>
      <c r="AL2202">
        <v>0</v>
      </c>
      <c r="AM2202">
        <v>0</v>
      </c>
    </row>
    <row r="2203" spans="1:39" x14ac:dyDescent="0.3">
      <c r="A2203">
        <v>1316150</v>
      </c>
      <c r="B2203" t="s">
        <v>2816</v>
      </c>
      <c r="C2203" t="s">
        <v>628</v>
      </c>
      <c r="D2203">
        <v>4114514</v>
      </c>
      <c r="E2203" t="s">
        <v>70</v>
      </c>
      <c r="F2203" t="s">
        <v>70</v>
      </c>
      <c r="H2203" s="35">
        <v>39496</v>
      </c>
      <c r="I2203" t="s">
        <v>98</v>
      </c>
      <c r="J2203">
        <v>-16</v>
      </c>
      <c r="K2203" t="s">
        <v>11</v>
      </c>
      <c r="M2203" t="s">
        <v>181</v>
      </c>
      <c r="N2203">
        <v>4410612</v>
      </c>
      <c r="O2203" t="s">
        <v>213</v>
      </c>
      <c r="P2203" s="35">
        <v>45188</v>
      </c>
      <c r="Q2203" t="s">
        <v>56</v>
      </c>
      <c r="R2203" s="35">
        <v>44085</v>
      </c>
      <c r="T2203" t="s">
        <v>63</v>
      </c>
      <c r="U2203">
        <v>1017</v>
      </c>
      <c r="X2203">
        <v>10</v>
      </c>
      <c r="Y2203" t="s">
        <v>58</v>
      </c>
      <c r="AC2203" t="s">
        <v>59</v>
      </c>
      <c r="AL2203">
        <v>0</v>
      </c>
      <c r="AM2203">
        <v>0</v>
      </c>
    </row>
    <row r="2204" spans="1:39" x14ac:dyDescent="0.3">
      <c r="A2204">
        <v>1528005</v>
      </c>
      <c r="B2204" t="s">
        <v>2816</v>
      </c>
      <c r="C2204" t="s">
        <v>1334</v>
      </c>
      <c r="D2204">
        <v>2816917</v>
      </c>
      <c r="E2204" t="s">
        <v>53</v>
      </c>
      <c r="H2204" s="35">
        <v>40667</v>
      </c>
      <c r="I2204" t="s">
        <v>90</v>
      </c>
      <c r="J2204">
        <v>-13</v>
      </c>
      <c r="K2204" t="s">
        <v>11</v>
      </c>
      <c r="M2204" t="s">
        <v>69</v>
      </c>
      <c r="N2204">
        <v>4280202</v>
      </c>
      <c r="O2204" t="s">
        <v>850</v>
      </c>
      <c r="P2204" s="35">
        <v>45201</v>
      </c>
      <c r="Q2204" t="s">
        <v>56</v>
      </c>
      <c r="R2204" s="35">
        <v>45201</v>
      </c>
      <c r="T2204" t="s">
        <v>63</v>
      </c>
      <c r="U2204">
        <v>500</v>
      </c>
      <c r="X2204">
        <v>5</v>
      </c>
      <c r="Y2204" t="s">
        <v>58</v>
      </c>
      <c r="AC2204" t="s">
        <v>59</v>
      </c>
      <c r="AL2204">
        <v>0</v>
      </c>
      <c r="AM2204">
        <v>0</v>
      </c>
    </row>
    <row r="2205" spans="1:39" x14ac:dyDescent="0.3">
      <c r="A2205">
        <v>1529287</v>
      </c>
      <c r="B2205" t="s">
        <v>2816</v>
      </c>
      <c r="C2205" t="s">
        <v>146</v>
      </c>
      <c r="D2205">
        <v>4115986</v>
      </c>
      <c r="E2205" t="s">
        <v>53</v>
      </c>
      <c r="H2205" s="35">
        <v>42367</v>
      </c>
      <c r="I2205" t="s">
        <v>53</v>
      </c>
      <c r="J2205">
        <v>-9</v>
      </c>
      <c r="K2205" t="s">
        <v>11</v>
      </c>
      <c r="M2205" t="s">
        <v>181</v>
      </c>
      <c r="N2205">
        <v>4410612</v>
      </c>
      <c r="O2205" t="s">
        <v>213</v>
      </c>
      <c r="P2205" s="35">
        <v>45203</v>
      </c>
      <c r="Q2205" t="s">
        <v>56</v>
      </c>
      <c r="R2205" s="35">
        <v>45203</v>
      </c>
      <c r="T2205" t="s">
        <v>63</v>
      </c>
      <c r="U2205">
        <v>500</v>
      </c>
      <c r="X2205">
        <v>5</v>
      </c>
      <c r="Y2205" t="s">
        <v>58</v>
      </c>
      <c r="AC2205" t="s">
        <v>59</v>
      </c>
      <c r="AL2205">
        <v>0</v>
      </c>
      <c r="AM2205">
        <v>0</v>
      </c>
    </row>
    <row r="2206" spans="1:39" x14ac:dyDescent="0.3">
      <c r="A2206">
        <v>1020487</v>
      </c>
      <c r="B2206" t="s">
        <v>2817</v>
      </c>
      <c r="C2206" t="s">
        <v>1133</v>
      </c>
      <c r="D2206">
        <v>188606</v>
      </c>
      <c r="E2206" t="s">
        <v>70</v>
      </c>
      <c r="F2206" t="s">
        <v>70</v>
      </c>
      <c r="H2206" s="35">
        <v>38881</v>
      </c>
      <c r="I2206" t="s">
        <v>94</v>
      </c>
      <c r="J2206">
        <v>-18</v>
      </c>
      <c r="K2206" t="s">
        <v>11</v>
      </c>
      <c r="M2206" t="s">
        <v>71</v>
      </c>
      <c r="N2206">
        <v>4180174</v>
      </c>
      <c r="O2206" t="s">
        <v>190</v>
      </c>
      <c r="P2206" s="35">
        <v>45176</v>
      </c>
      <c r="Q2206" t="s">
        <v>56</v>
      </c>
      <c r="R2206" s="35">
        <v>41911</v>
      </c>
      <c r="T2206" t="s">
        <v>63</v>
      </c>
      <c r="U2206">
        <v>1673</v>
      </c>
      <c r="X2206">
        <v>16</v>
      </c>
      <c r="Y2206" t="s">
        <v>58</v>
      </c>
      <c r="AB2206" s="35">
        <v>45108</v>
      </c>
      <c r="AC2206" t="s">
        <v>59</v>
      </c>
      <c r="AL2206">
        <v>0</v>
      </c>
      <c r="AM2206">
        <v>0</v>
      </c>
    </row>
    <row r="2207" spans="1:39" x14ac:dyDescent="0.3">
      <c r="A2207">
        <v>1557113</v>
      </c>
      <c r="B2207" t="s">
        <v>2818</v>
      </c>
      <c r="C2207" t="s">
        <v>1493</v>
      </c>
      <c r="D2207">
        <v>1811480</v>
      </c>
      <c r="E2207" t="s">
        <v>53</v>
      </c>
      <c r="H2207" s="35">
        <v>45294</v>
      </c>
      <c r="I2207" t="s">
        <v>53</v>
      </c>
      <c r="J2207">
        <v>-9</v>
      </c>
      <c r="K2207" t="s">
        <v>6</v>
      </c>
      <c r="M2207" t="s">
        <v>71</v>
      </c>
      <c r="N2207">
        <v>4180486</v>
      </c>
      <c r="O2207" t="s">
        <v>72</v>
      </c>
      <c r="P2207" s="35">
        <v>45298</v>
      </c>
      <c r="Q2207" t="s">
        <v>56</v>
      </c>
      <c r="R2207" s="35">
        <v>45298</v>
      </c>
      <c r="T2207" t="s">
        <v>63</v>
      </c>
      <c r="U2207">
        <v>500</v>
      </c>
      <c r="X2207">
        <v>5</v>
      </c>
      <c r="Y2207" t="s">
        <v>58</v>
      </c>
      <c r="AC2207" t="s">
        <v>59</v>
      </c>
      <c r="AL2207">
        <v>0</v>
      </c>
      <c r="AM2207">
        <v>0</v>
      </c>
    </row>
    <row r="2208" spans="1:39" x14ac:dyDescent="0.3">
      <c r="A2208">
        <v>1526655</v>
      </c>
      <c r="B2208" t="s">
        <v>2818</v>
      </c>
      <c r="C2208" t="s">
        <v>487</v>
      </c>
      <c r="D2208">
        <v>3736249</v>
      </c>
      <c r="E2208" t="s">
        <v>53</v>
      </c>
      <c r="H2208" s="35">
        <v>41911</v>
      </c>
      <c r="I2208" t="s">
        <v>85</v>
      </c>
      <c r="J2208">
        <v>-10</v>
      </c>
      <c r="K2208" t="s">
        <v>11</v>
      </c>
      <c r="M2208" t="s">
        <v>67</v>
      </c>
      <c r="N2208">
        <v>4370183</v>
      </c>
      <c r="O2208" t="s">
        <v>169</v>
      </c>
      <c r="P2208" s="35">
        <v>45199</v>
      </c>
      <c r="Q2208" t="s">
        <v>56</v>
      </c>
      <c r="R2208" s="35">
        <v>45199</v>
      </c>
      <c r="T2208" t="s">
        <v>63</v>
      </c>
      <c r="U2208">
        <v>500</v>
      </c>
      <c r="X2208">
        <v>5</v>
      </c>
      <c r="Y2208" t="s">
        <v>58</v>
      </c>
      <c r="AC2208" t="s">
        <v>59</v>
      </c>
      <c r="AL2208">
        <v>0</v>
      </c>
      <c r="AM2208">
        <v>0</v>
      </c>
    </row>
    <row r="2209" spans="1:39" x14ac:dyDescent="0.3">
      <c r="A2209">
        <v>1531692</v>
      </c>
      <c r="B2209" t="s">
        <v>2819</v>
      </c>
      <c r="C2209" t="s">
        <v>1002</v>
      </c>
      <c r="D2209">
        <v>3611650</v>
      </c>
      <c r="E2209" t="s">
        <v>53</v>
      </c>
      <c r="H2209" s="35">
        <v>42452</v>
      </c>
      <c r="I2209" t="s">
        <v>53</v>
      </c>
      <c r="J2209">
        <v>-9</v>
      </c>
      <c r="K2209" t="s">
        <v>11</v>
      </c>
      <c r="M2209" t="s">
        <v>77</v>
      </c>
      <c r="N2209">
        <v>4360005</v>
      </c>
      <c r="O2209" t="s">
        <v>1216</v>
      </c>
      <c r="P2209" s="35">
        <v>45205</v>
      </c>
      <c r="Q2209" t="s">
        <v>56</v>
      </c>
      <c r="R2209" s="35">
        <v>45205</v>
      </c>
      <c r="T2209" t="s">
        <v>63</v>
      </c>
      <c r="U2209">
        <v>500</v>
      </c>
      <c r="X2209">
        <v>5</v>
      </c>
      <c r="Y2209" t="s">
        <v>58</v>
      </c>
      <c r="AC2209" t="s">
        <v>59</v>
      </c>
      <c r="AL2209">
        <v>0</v>
      </c>
      <c r="AM2209">
        <v>0</v>
      </c>
    </row>
    <row r="2210" spans="1:39" x14ac:dyDescent="0.3">
      <c r="A2210">
        <v>1250963</v>
      </c>
      <c r="B2210" t="s">
        <v>2819</v>
      </c>
      <c r="C2210" t="s">
        <v>1683</v>
      </c>
      <c r="D2210">
        <v>189784</v>
      </c>
      <c r="E2210" t="s">
        <v>70</v>
      </c>
      <c r="F2210" t="s">
        <v>70</v>
      </c>
      <c r="H2210" s="35">
        <v>39668</v>
      </c>
      <c r="I2210" t="s">
        <v>98</v>
      </c>
      <c r="J2210">
        <v>-16</v>
      </c>
      <c r="K2210" t="s">
        <v>11</v>
      </c>
      <c r="M2210" t="s">
        <v>71</v>
      </c>
      <c r="N2210">
        <v>4180041</v>
      </c>
      <c r="O2210" t="s">
        <v>471</v>
      </c>
      <c r="P2210" s="35">
        <v>45189</v>
      </c>
      <c r="Q2210" t="s">
        <v>56</v>
      </c>
      <c r="R2210" s="35">
        <v>43451</v>
      </c>
      <c r="S2210" s="35">
        <v>45160</v>
      </c>
      <c r="T2210" t="s">
        <v>57</v>
      </c>
      <c r="U2210">
        <v>660</v>
      </c>
      <c r="X2210">
        <v>6</v>
      </c>
      <c r="Y2210" t="s">
        <v>58</v>
      </c>
      <c r="AC2210" t="s">
        <v>59</v>
      </c>
      <c r="AL2210">
        <v>0</v>
      </c>
      <c r="AM2210">
        <v>0</v>
      </c>
    </row>
    <row r="2211" spans="1:39" x14ac:dyDescent="0.3">
      <c r="A2211">
        <v>1511217</v>
      </c>
      <c r="B2211" t="s">
        <v>2820</v>
      </c>
      <c r="C2211" t="s">
        <v>2821</v>
      </c>
      <c r="D2211">
        <v>4538059</v>
      </c>
      <c r="E2211" t="s">
        <v>53</v>
      </c>
      <c r="H2211" s="35">
        <v>41758</v>
      </c>
      <c r="I2211" t="s">
        <v>85</v>
      </c>
      <c r="J2211">
        <v>-10</v>
      </c>
      <c r="K2211" t="s">
        <v>11</v>
      </c>
      <c r="M2211" t="s">
        <v>54</v>
      </c>
      <c r="N2211">
        <v>4450759</v>
      </c>
      <c r="O2211" t="s">
        <v>499</v>
      </c>
      <c r="P2211" s="35">
        <v>45182</v>
      </c>
      <c r="Q2211" t="s">
        <v>56</v>
      </c>
      <c r="R2211" s="35">
        <v>45182</v>
      </c>
      <c r="T2211" t="s">
        <v>63</v>
      </c>
      <c r="U2211">
        <v>500</v>
      </c>
      <c r="X2211">
        <v>5</v>
      </c>
      <c r="Y2211" t="s">
        <v>58</v>
      </c>
      <c r="AC2211" t="s">
        <v>59</v>
      </c>
      <c r="AL2211">
        <v>0</v>
      </c>
      <c r="AM2211">
        <v>0</v>
      </c>
    </row>
    <row r="2212" spans="1:39" x14ac:dyDescent="0.3">
      <c r="A2212">
        <v>1432269</v>
      </c>
      <c r="B2212" t="s">
        <v>2822</v>
      </c>
      <c r="C2212" t="s">
        <v>104</v>
      </c>
      <c r="D2212">
        <v>1810859</v>
      </c>
      <c r="E2212" t="s">
        <v>70</v>
      </c>
      <c r="F2212" t="s">
        <v>70</v>
      </c>
      <c r="H2212" s="35">
        <v>41396</v>
      </c>
      <c r="I2212" t="s">
        <v>66</v>
      </c>
      <c r="J2212">
        <v>-11</v>
      </c>
      <c r="K2212" t="s">
        <v>11</v>
      </c>
      <c r="M2212" t="s">
        <v>71</v>
      </c>
      <c r="N2212">
        <v>4180737</v>
      </c>
      <c r="O2212" t="s">
        <v>115</v>
      </c>
      <c r="P2212" s="35">
        <v>45182</v>
      </c>
      <c r="Q2212" t="s">
        <v>56</v>
      </c>
      <c r="R2212" s="35">
        <v>44826</v>
      </c>
      <c r="T2212" t="s">
        <v>63</v>
      </c>
      <c r="U2212">
        <v>544</v>
      </c>
      <c r="X2212">
        <v>5</v>
      </c>
      <c r="Y2212" t="s">
        <v>58</v>
      </c>
      <c r="AC2212" t="s">
        <v>59</v>
      </c>
      <c r="AL2212">
        <v>0</v>
      </c>
      <c r="AM2212">
        <v>0</v>
      </c>
    </row>
    <row r="2213" spans="1:39" x14ac:dyDescent="0.3">
      <c r="A2213">
        <v>1520941</v>
      </c>
      <c r="B2213" t="s">
        <v>2823</v>
      </c>
      <c r="C2213" t="s">
        <v>251</v>
      </c>
      <c r="D2213">
        <v>3736171</v>
      </c>
      <c r="E2213" t="s">
        <v>53</v>
      </c>
      <c r="H2213" s="35">
        <v>41658</v>
      </c>
      <c r="I2213" t="s">
        <v>85</v>
      </c>
      <c r="J2213">
        <v>-10</v>
      </c>
      <c r="K2213" t="s">
        <v>11</v>
      </c>
      <c r="M2213" t="s">
        <v>67</v>
      </c>
      <c r="N2213">
        <v>4370183</v>
      </c>
      <c r="O2213" t="s">
        <v>169</v>
      </c>
      <c r="P2213" s="35">
        <v>45194</v>
      </c>
      <c r="Q2213" t="s">
        <v>56</v>
      </c>
      <c r="R2213" s="35">
        <v>45194</v>
      </c>
      <c r="T2213" t="s">
        <v>63</v>
      </c>
      <c r="U2213">
        <v>500</v>
      </c>
      <c r="X2213">
        <v>5</v>
      </c>
      <c r="Y2213" t="s">
        <v>58</v>
      </c>
      <c r="AC2213" t="s">
        <v>59</v>
      </c>
      <c r="AL2213">
        <v>0</v>
      </c>
      <c r="AM2213">
        <v>0</v>
      </c>
    </row>
    <row r="2214" spans="1:39" x14ac:dyDescent="0.3">
      <c r="A2214">
        <v>1520895</v>
      </c>
      <c r="B2214" t="s">
        <v>2823</v>
      </c>
      <c r="C2214" t="s">
        <v>543</v>
      </c>
      <c r="D2214">
        <v>3736163</v>
      </c>
      <c r="E2214" t="s">
        <v>70</v>
      </c>
      <c r="H2214" s="35">
        <v>41925</v>
      </c>
      <c r="I2214" t="s">
        <v>85</v>
      </c>
      <c r="J2214">
        <v>-10</v>
      </c>
      <c r="K2214" t="s">
        <v>11</v>
      </c>
      <c r="M2214" t="s">
        <v>67</v>
      </c>
      <c r="N2214">
        <v>4370183</v>
      </c>
      <c r="O2214" t="s">
        <v>169</v>
      </c>
      <c r="P2214" s="35">
        <v>45194</v>
      </c>
      <c r="Q2214" t="s">
        <v>56</v>
      </c>
      <c r="R2214" s="35">
        <v>45194</v>
      </c>
      <c r="T2214" t="s">
        <v>63</v>
      </c>
      <c r="U2214">
        <v>500</v>
      </c>
      <c r="X2214">
        <v>5</v>
      </c>
      <c r="Y2214" t="s">
        <v>58</v>
      </c>
      <c r="AC2214" t="s">
        <v>59</v>
      </c>
      <c r="AL2214">
        <v>0</v>
      </c>
      <c r="AM2214">
        <v>0</v>
      </c>
    </row>
    <row r="2215" spans="1:39" x14ac:dyDescent="0.3">
      <c r="A2215">
        <v>1470051</v>
      </c>
      <c r="B2215" t="s">
        <v>2824</v>
      </c>
      <c r="C2215" t="s">
        <v>180</v>
      </c>
      <c r="D2215">
        <v>4115767</v>
      </c>
      <c r="E2215" t="s">
        <v>53</v>
      </c>
      <c r="F2215" t="s">
        <v>53</v>
      </c>
      <c r="H2215" s="35">
        <v>41345</v>
      </c>
      <c r="I2215" t="s">
        <v>66</v>
      </c>
      <c r="J2215">
        <v>-11</v>
      </c>
      <c r="K2215" t="s">
        <v>11</v>
      </c>
      <c r="M2215" t="s">
        <v>181</v>
      </c>
      <c r="N2215">
        <v>4410615</v>
      </c>
      <c r="O2215" t="s">
        <v>603</v>
      </c>
      <c r="P2215" s="35">
        <v>45275</v>
      </c>
      <c r="Q2215" t="s">
        <v>56</v>
      </c>
      <c r="R2215" s="35">
        <v>44942</v>
      </c>
      <c r="T2215" t="s">
        <v>63</v>
      </c>
      <c r="U2215">
        <v>500</v>
      </c>
      <c r="X2215">
        <v>5</v>
      </c>
      <c r="Y2215" t="s">
        <v>58</v>
      </c>
      <c r="AC2215" t="s">
        <v>59</v>
      </c>
      <c r="AL2215">
        <v>0</v>
      </c>
      <c r="AM2215">
        <v>0</v>
      </c>
    </row>
    <row r="2216" spans="1:39" x14ac:dyDescent="0.3">
      <c r="A2216">
        <v>1519055</v>
      </c>
      <c r="B2216" t="s">
        <v>2824</v>
      </c>
      <c r="C2216" t="s">
        <v>410</v>
      </c>
      <c r="D2216">
        <v>3736136</v>
      </c>
      <c r="E2216" t="s">
        <v>53</v>
      </c>
      <c r="H2216" s="35">
        <v>41084</v>
      </c>
      <c r="I2216" t="s">
        <v>143</v>
      </c>
      <c r="J2216">
        <v>-12</v>
      </c>
      <c r="K2216" t="s">
        <v>11</v>
      </c>
      <c r="M2216" t="s">
        <v>67</v>
      </c>
      <c r="N2216">
        <v>4370349</v>
      </c>
      <c r="O2216" t="s">
        <v>220</v>
      </c>
      <c r="P2216" s="35">
        <v>45191</v>
      </c>
      <c r="Q2216" t="s">
        <v>56</v>
      </c>
      <c r="R2216" s="35">
        <v>45191</v>
      </c>
      <c r="S2216" s="35">
        <v>45175</v>
      </c>
      <c r="T2216" t="s">
        <v>57</v>
      </c>
      <c r="U2216">
        <v>500</v>
      </c>
      <c r="X2216">
        <v>5</v>
      </c>
      <c r="Y2216" t="s">
        <v>58</v>
      </c>
      <c r="AC2216" t="s">
        <v>59</v>
      </c>
      <c r="AL2216">
        <v>0</v>
      </c>
      <c r="AM2216">
        <v>0</v>
      </c>
    </row>
    <row r="2217" spans="1:39" x14ac:dyDescent="0.3">
      <c r="A2217">
        <v>1542095</v>
      </c>
      <c r="B2217" t="s">
        <v>2825</v>
      </c>
      <c r="C2217" t="s">
        <v>2826</v>
      </c>
      <c r="D2217">
        <v>4116065</v>
      </c>
      <c r="E2217" t="s">
        <v>53</v>
      </c>
      <c r="H2217" s="35">
        <v>42093</v>
      </c>
      <c r="I2217" t="s">
        <v>53</v>
      </c>
      <c r="J2217">
        <v>-9</v>
      </c>
      <c r="K2217" t="s">
        <v>11</v>
      </c>
      <c r="M2217" t="s">
        <v>181</v>
      </c>
      <c r="N2217">
        <v>4410080</v>
      </c>
      <c r="O2217" t="s">
        <v>182</v>
      </c>
      <c r="P2217" s="35">
        <v>45226</v>
      </c>
      <c r="Q2217" t="s">
        <v>56</v>
      </c>
      <c r="R2217" s="35">
        <v>45226</v>
      </c>
      <c r="S2217" s="35">
        <v>45218</v>
      </c>
      <c r="T2217" t="s">
        <v>57</v>
      </c>
      <c r="U2217">
        <v>500</v>
      </c>
      <c r="X2217">
        <v>5</v>
      </c>
      <c r="Y2217" t="s">
        <v>58</v>
      </c>
      <c r="AC2217" t="s">
        <v>59</v>
      </c>
      <c r="AL2217">
        <v>0</v>
      </c>
      <c r="AM2217">
        <v>0</v>
      </c>
    </row>
    <row r="2218" spans="1:39" x14ac:dyDescent="0.3">
      <c r="A2218">
        <v>1527969</v>
      </c>
      <c r="B2218" t="s">
        <v>2827</v>
      </c>
      <c r="C2218" t="s">
        <v>417</v>
      </c>
      <c r="D2218">
        <v>2816916</v>
      </c>
      <c r="E2218" t="s">
        <v>53</v>
      </c>
      <c r="H2218" s="35">
        <v>41307</v>
      </c>
      <c r="I2218" t="s">
        <v>66</v>
      </c>
      <c r="J2218">
        <v>-11</v>
      </c>
      <c r="K2218" t="s">
        <v>6</v>
      </c>
      <c r="M2218" t="s">
        <v>69</v>
      </c>
      <c r="N2218">
        <v>4280529</v>
      </c>
      <c r="O2218" t="s">
        <v>312</v>
      </c>
      <c r="P2218" s="35">
        <v>45201</v>
      </c>
      <c r="Q2218" t="s">
        <v>56</v>
      </c>
      <c r="R2218" s="35">
        <v>45201</v>
      </c>
      <c r="T2218" t="s">
        <v>63</v>
      </c>
      <c r="U2218">
        <v>500</v>
      </c>
      <c r="X2218">
        <v>5</v>
      </c>
      <c r="Y2218" t="s">
        <v>58</v>
      </c>
      <c r="AC2218" t="s">
        <v>59</v>
      </c>
      <c r="AL2218">
        <v>0</v>
      </c>
      <c r="AM2218">
        <v>0</v>
      </c>
    </row>
    <row r="2219" spans="1:39" x14ac:dyDescent="0.3">
      <c r="A2219">
        <v>1522107</v>
      </c>
      <c r="B2219" t="s">
        <v>2827</v>
      </c>
      <c r="C2219" t="s">
        <v>636</v>
      </c>
      <c r="D2219">
        <v>3611442</v>
      </c>
      <c r="E2219" t="s">
        <v>76</v>
      </c>
      <c r="H2219" s="35">
        <v>41409</v>
      </c>
      <c r="I2219" t="s">
        <v>66</v>
      </c>
      <c r="J2219">
        <v>-11</v>
      </c>
      <c r="K2219" t="s">
        <v>6</v>
      </c>
      <c r="M2219" t="s">
        <v>77</v>
      </c>
      <c r="N2219">
        <v>4360002</v>
      </c>
      <c r="O2219" t="s">
        <v>78</v>
      </c>
      <c r="P2219" s="35">
        <v>45195</v>
      </c>
      <c r="Q2219" t="s">
        <v>56</v>
      </c>
      <c r="R2219" s="35">
        <v>45195</v>
      </c>
      <c r="T2219" t="s">
        <v>63</v>
      </c>
      <c r="U2219">
        <v>500</v>
      </c>
      <c r="X2219">
        <v>5</v>
      </c>
      <c r="Y2219" t="s">
        <v>58</v>
      </c>
      <c r="AC2219" t="s">
        <v>59</v>
      </c>
      <c r="AL2219">
        <v>0</v>
      </c>
      <c r="AM2219">
        <v>0</v>
      </c>
    </row>
    <row r="2220" spans="1:39" x14ac:dyDescent="0.3">
      <c r="A2220">
        <v>1521600</v>
      </c>
      <c r="B2220" t="s">
        <v>2827</v>
      </c>
      <c r="C2220" t="s">
        <v>279</v>
      </c>
      <c r="D2220">
        <v>3611359</v>
      </c>
      <c r="E2220" t="s">
        <v>76</v>
      </c>
      <c r="H2220" s="35">
        <v>42240</v>
      </c>
      <c r="I2220" t="s">
        <v>53</v>
      </c>
      <c r="J2220">
        <v>-9</v>
      </c>
      <c r="K2220" t="s">
        <v>11</v>
      </c>
      <c r="M2220" t="s">
        <v>77</v>
      </c>
      <c r="N2220">
        <v>4360002</v>
      </c>
      <c r="O2220" t="s">
        <v>78</v>
      </c>
      <c r="P2220" s="35">
        <v>45195</v>
      </c>
      <c r="Q2220" t="s">
        <v>56</v>
      </c>
      <c r="R2220" s="35">
        <v>45195</v>
      </c>
      <c r="T2220" t="s">
        <v>63</v>
      </c>
      <c r="U2220">
        <v>500</v>
      </c>
      <c r="X2220">
        <v>5</v>
      </c>
      <c r="Y2220" t="s">
        <v>58</v>
      </c>
      <c r="AC2220" t="s">
        <v>59</v>
      </c>
      <c r="AL2220">
        <v>0</v>
      </c>
      <c r="AM2220">
        <v>0</v>
      </c>
    </row>
    <row r="2221" spans="1:39" x14ac:dyDescent="0.3">
      <c r="A2221">
        <v>1516735</v>
      </c>
      <c r="B2221" t="s">
        <v>2827</v>
      </c>
      <c r="C2221" t="s">
        <v>269</v>
      </c>
      <c r="D2221">
        <v>3736103</v>
      </c>
      <c r="E2221" t="s">
        <v>70</v>
      </c>
      <c r="H2221" s="35">
        <v>40718</v>
      </c>
      <c r="I2221" t="s">
        <v>90</v>
      </c>
      <c r="J2221">
        <v>-13</v>
      </c>
      <c r="K2221" t="s">
        <v>11</v>
      </c>
      <c r="M2221" t="s">
        <v>67</v>
      </c>
      <c r="N2221">
        <v>4370566</v>
      </c>
      <c r="O2221" t="s">
        <v>111</v>
      </c>
      <c r="P2221" s="35">
        <v>45189</v>
      </c>
      <c r="Q2221" t="s">
        <v>56</v>
      </c>
      <c r="R2221" s="35">
        <v>45189</v>
      </c>
      <c r="S2221" s="35">
        <v>45183</v>
      </c>
      <c r="T2221" t="s">
        <v>57</v>
      </c>
      <c r="U2221">
        <v>500</v>
      </c>
      <c r="X2221">
        <v>5</v>
      </c>
      <c r="Y2221" t="s">
        <v>58</v>
      </c>
      <c r="AC2221" t="s">
        <v>59</v>
      </c>
      <c r="AL2221">
        <v>0</v>
      </c>
      <c r="AM2221">
        <v>0</v>
      </c>
    </row>
    <row r="2222" spans="1:39" x14ac:dyDescent="0.3">
      <c r="A2222">
        <v>1521605</v>
      </c>
      <c r="B2222" t="s">
        <v>2827</v>
      </c>
      <c r="C2222" t="s">
        <v>543</v>
      </c>
      <c r="D2222">
        <v>3611360</v>
      </c>
      <c r="E2222" t="s">
        <v>76</v>
      </c>
      <c r="H2222" s="35">
        <v>42240</v>
      </c>
      <c r="I2222" t="s">
        <v>53</v>
      </c>
      <c r="J2222">
        <v>-9</v>
      </c>
      <c r="K2222" t="s">
        <v>11</v>
      </c>
      <c r="M2222" t="s">
        <v>77</v>
      </c>
      <c r="N2222">
        <v>4360002</v>
      </c>
      <c r="O2222" t="s">
        <v>78</v>
      </c>
      <c r="P2222" s="35">
        <v>45195</v>
      </c>
      <c r="Q2222" t="s">
        <v>56</v>
      </c>
      <c r="R2222" s="35">
        <v>45195</v>
      </c>
      <c r="T2222" t="s">
        <v>63</v>
      </c>
      <c r="U2222">
        <v>500</v>
      </c>
      <c r="X2222">
        <v>5</v>
      </c>
      <c r="Y2222" t="s">
        <v>58</v>
      </c>
      <c r="AC2222" t="s">
        <v>59</v>
      </c>
      <c r="AL2222">
        <v>0</v>
      </c>
      <c r="AM2222">
        <v>0</v>
      </c>
    </row>
    <row r="2223" spans="1:39" x14ac:dyDescent="0.3">
      <c r="A2223">
        <v>1475777</v>
      </c>
      <c r="B2223" t="s">
        <v>2827</v>
      </c>
      <c r="C2223" t="s">
        <v>491</v>
      </c>
      <c r="D2223">
        <v>4537186</v>
      </c>
      <c r="E2223" t="s">
        <v>53</v>
      </c>
      <c r="F2223" t="s">
        <v>53</v>
      </c>
      <c r="H2223" s="35">
        <v>40507</v>
      </c>
      <c r="I2223" t="s">
        <v>110</v>
      </c>
      <c r="J2223">
        <v>-14</v>
      </c>
      <c r="K2223" t="s">
        <v>11</v>
      </c>
      <c r="M2223" t="s">
        <v>54</v>
      </c>
      <c r="N2223">
        <v>4450773</v>
      </c>
      <c r="O2223" t="s">
        <v>397</v>
      </c>
      <c r="P2223" s="35">
        <v>45201</v>
      </c>
      <c r="Q2223" t="s">
        <v>56</v>
      </c>
      <c r="R2223" s="35">
        <v>44975</v>
      </c>
      <c r="T2223" t="s">
        <v>63</v>
      </c>
      <c r="U2223">
        <v>500</v>
      </c>
      <c r="X2223">
        <v>5</v>
      </c>
      <c r="Y2223" t="s">
        <v>58</v>
      </c>
      <c r="AC2223" t="s">
        <v>59</v>
      </c>
      <c r="AL2223">
        <v>1</v>
      </c>
      <c r="AM2223">
        <v>0</v>
      </c>
    </row>
    <row r="2224" spans="1:39" x14ac:dyDescent="0.3">
      <c r="A2224">
        <v>1532685</v>
      </c>
      <c r="B2224" t="s">
        <v>2828</v>
      </c>
      <c r="C2224" t="s">
        <v>2829</v>
      </c>
      <c r="D2224">
        <v>2816944</v>
      </c>
      <c r="E2224" t="s">
        <v>53</v>
      </c>
      <c r="H2224" s="35">
        <v>40780</v>
      </c>
      <c r="I2224" t="s">
        <v>90</v>
      </c>
      <c r="J2224">
        <v>-13</v>
      </c>
      <c r="K2224" t="s">
        <v>11</v>
      </c>
      <c r="M2224" t="s">
        <v>69</v>
      </c>
      <c r="N2224">
        <v>4280529</v>
      </c>
      <c r="O2224" t="s">
        <v>312</v>
      </c>
      <c r="P2224" s="35">
        <v>45207</v>
      </c>
      <c r="Q2224" t="s">
        <v>56</v>
      </c>
      <c r="R2224" s="35">
        <v>45207</v>
      </c>
      <c r="T2224" t="s">
        <v>63</v>
      </c>
      <c r="U2224">
        <v>500</v>
      </c>
      <c r="X2224">
        <v>5</v>
      </c>
      <c r="Y2224" t="s">
        <v>58</v>
      </c>
      <c r="AC2224" t="s">
        <v>59</v>
      </c>
      <c r="AL2224">
        <v>0</v>
      </c>
      <c r="AM2224">
        <v>0</v>
      </c>
    </row>
    <row r="2225" spans="1:39" x14ac:dyDescent="0.3">
      <c r="A2225">
        <v>1430652</v>
      </c>
      <c r="B2225" t="s">
        <v>2830</v>
      </c>
      <c r="C2225" t="s">
        <v>547</v>
      </c>
      <c r="D2225">
        <v>3734216</v>
      </c>
      <c r="E2225" t="s">
        <v>53</v>
      </c>
      <c r="F2225" t="s">
        <v>53</v>
      </c>
      <c r="H2225" s="35">
        <v>41504</v>
      </c>
      <c r="I2225" t="s">
        <v>66</v>
      </c>
      <c r="J2225">
        <v>-11</v>
      </c>
      <c r="K2225" t="s">
        <v>11</v>
      </c>
      <c r="M2225" t="s">
        <v>67</v>
      </c>
      <c r="N2225">
        <v>4370002</v>
      </c>
      <c r="O2225" t="s">
        <v>68</v>
      </c>
      <c r="P2225" s="35">
        <v>45192</v>
      </c>
      <c r="Q2225" t="s">
        <v>56</v>
      </c>
      <c r="R2225" s="35">
        <v>44825</v>
      </c>
      <c r="T2225" t="s">
        <v>63</v>
      </c>
      <c r="U2225">
        <v>500</v>
      </c>
      <c r="X2225">
        <v>5</v>
      </c>
      <c r="Y2225" t="s">
        <v>58</v>
      </c>
      <c r="AC2225" t="s">
        <v>59</v>
      </c>
      <c r="AL2225">
        <v>0</v>
      </c>
      <c r="AM2225">
        <v>0</v>
      </c>
    </row>
    <row r="2226" spans="1:39" x14ac:dyDescent="0.3">
      <c r="A2226">
        <v>1527243</v>
      </c>
      <c r="B2226" t="s">
        <v>2831</v>
      </c>
      <c r="C2226" t="s">
        <v>445</v>
      </c>
      <c r="D2226">
        <v>3611618</v>
      </c>
      <c r="E2226" t="s">
        <v>76</v>
      </c>
      <c r="H2226" s="35">
        <v>42430</v>
      </c>
      <c r="I2226" t="s">
        <v>53</v>
      </c>
      <c r="J2226">
        <v>-9</v>
      </c>
      <c r="K2226" t="s">
        <v>6</v>
      </c>
      <c r="M2226" t="s">
        <v>77</v>
      </c>
      <c r="N2226">
        <v>4360002</v>
      </c>
      <c r="O2226" t="s">
        <v>78</v>
      </c>
      <c r="P2226" s="35">
        <v>45200</v>
      </c>
      <c r="Q2226" t="s">
        <v>56</v>
      </c>
      <c r="R2226" s="35">
        <v>45200</v>
      </c>
      <c r="T2226" t="s">
        <v>63</v>
      </c>
      <c r="U2226">
        <v>500</v>
      </c>
      <c r="X2226">
        <v>5</v>
      </c>
      <c r="Y2226" t="s">
        <v>58</v>
      </c>
      <c r="AC2226" t="s">
        <v>59</v>
      </c>
      <c r="AL2226">
        <v>0</v>
      </c>
      <c r="AM2226">
        <v>0</v>
      </c>
    </row>
    <row r="2227" spans="1:39" x14ac:dyDescent="0.3">
      <c r="A2227">
        <v>1343626</v>
      </c>
      <c r="B2227" t="s">
        <v>2831</v>
      </c>
      <c r="C2227" t="s">
        <v>356</v>
      </c>
      <c r="D2227">
        <v>369182</v>
      </c>
      <c r="E2227" t="s">
        <v>70</v>
      </c>
      <c r="F2227" t="s">
        <v>70</v>
      </c>
      <c r="H2227" s="35">
        <v>40024</v>
      </c>
      <c r="I2227" t="s">
        <v>102</v>
      </c>
      <c r="J2227">
        <v>-15</v>
      </c>
      <c r="K2227" t="s">
        <v>11</v>
      </c>
      <c r="M2227" t="s">
        <v>77</v>
      </c>
      <c r="N2227">
        <v>4360002</v>
      </c>
      <c r="O2227" t="s">
        <v>78</v>
      </c>
      <c r="P2227" s="35">
        <v>45181</v>
      </c>
      <c r="Q2227" t="s">
        <v>56</v>
      </c>
      <c r="R2227" s="35">
        <v>44458</v>
      </c>
      <c r="T2227" t="s">
        <v>63</v>
      </c>
      <c r="U2227">
        <v>539</v>
      </c>
      <c r="X2227">
        <v>5</v>
      </c>
      <c r="Y2227" t="s">
        <v>58</v>
      </c>
      <c r="AC2227" t="s">
        <v>59</v>
      </c>
      <c r="AL2227">
        <v>0</v>
      </c>
      <c r="AM2227">
        <v>0</v>
      </c>
    </row>
    <row r="2228" spans="1:39" x14ac:dyDescent="0.3">
      <c r="A2228">
        <v>1510342</v>
      </c>
      <c r="B2228" t="s">
        <v>2831</v>
      </c>
      <c r="C2228" t="s">
        <v>331</v>
      </c>
      <c r="D2228">
        <v>3611305</v>
      </c>
      <c r="E2228" t="s">
        <v>53</v>
      </c>
      <c r="H2228" s="35">
        <v>42501</v>
      </c>
      <c r="I2228" t="s">
        <v>53</v>
      </c>
      <c r="J2228">
        <v>-9</v>
      </c>
      <c r="K2228" t="s">
        <v>11</v>
      </c>
      <c r="M2228" t="s">
        <v>77</v>
      </c>
      <c r="N2228">
        <v>4360002</v>
      </c>
      <c r="O2228" t="s">
        <v>78</v>
      </c>
      <c r="P2228" s="35">
        <v>45181</v>
      </c>
      <c r="Q2228" t="s">
        <v>56</v>
      </c>
      <c r="R2228" s="35">
        <v>45181</v>
      </c>
      <c r="T2228" t="s">
        <v>63</v>
      </c>
      <c r="U2228">
        <v>500</v>
      </c>
      <c r="X2228">
        <v>5</v>
      </c>
      <c r="Y2228" t="s">
        <v>58</v>
      </c>
      <c r="AC2228" t="s">
        <v>59</v>
      </c>
      <c r="AL2228">
        <v>0</v>
      </c>
      <c r="AM2228">
        <v>0</v>
      </c>
    </row>
    <row r="2229" spans="1:39" x14ac:dyDescent="0.3">
      <c r="A2229">
        <v>1522295</v>
      </c>
      <c r="B2229" t="s">
        <v>2831</v>
      </c>
      <c r="C2229" t="s">
        <v>487</v>
      </c>
      <c r="D2229">
        <v>3611490</v>
      </c>
      <c r="E2229" t="s">
        <v>76</v>
      </c>
      <c r="H2229" s="35">
        <v>41473</v>
      </c>
      <c r="I2229" t="s">
        <v>66</v>
      </c>
      <c r="J2229">
        <v>-11</v>
      </c>
      <c r="K2229" t="s">
        <v>11</v>
      </c>
      <c r="M2229" t="s">
        <v>77</v>
      </c>
      <c r="N2229">
        <v>4360002</v>
      </c>
      <c r="O2229" t="s">
        <v>78</v>
      </c>
      <c r="P2229" s="35">
        <v>45196</v>
      </c>
      <c r="Q2229" t="s">
        <v>56</v>
      </c>
      <c r="R2229" s="35">
        <v>45196</v>
      </c>
      <c r="T2229" t="s">
        <v>63</v>
      </c>
      <c r="U2229">
        <v>500</v>
      </c>
      <c r="X2229">
        <v>5</v>
      </c>
      <c r="Y2229" t="s">
        <v>58</v>
      </c>
      <c r="AC2229" t="s">
        <v>59</v>
      </c>
      <c r="AL2229">
        <v>0</v>
      </c>
      <c r="AM2229">
        <v>0</v>
      </c>
    </row>
    <row r="2230" spans="1:39" x14ac:dyDescent="0.3">
      <c r="A2230">
        <v>1515270</v>
      </c>
      <c r="B2230" t="s">
        <v>2832</v>
      </c>
      <c r="C2230" t="s">
        <v>602</v>
      </c>
      <c r="D2230">
        <v>4115897</v>
      </c>
      <c r="E2230" t="s">
        <v>53</v>
      </c>
      <c r="H2230" s="35">
        <v>41215</v>
      </c>
      <c r="I2230" t="s">
        <v>143</v>
      </c>
      <c r="J2230">
        <v>-12</v>
      </c>
      <c r="K2230" t="s">
        <v>11</v>
      </c>
      <c r="M2230" t="s">
        <v>181</v>
      </c>
      <c r="N2230">
        <v>4410612</v>
      </c>
      <c r="O2230" t="s">
        <v>213</v>
      </c>
      <c r="P2230" s="35">
        <v>45188</v>
      </c>
      <c r="Q2230" t="s">
        <v>56</v>
      </c>
      <c r="R2230" s="35">
        <v>45188</v>
      </c>
      <c r="S2230" s="35">
        <v>45163</v>
      </c>
      <c r="T2230" t="s">
        <v>57</v>
      </c>
      <c r="U2230">
        <v>500</v>
      </c>
      <c r="X2230">
        <v>5</v>
      </c>
      <c r="Y2230" t="s">
        <v>58</v>
      </c>
      <c r="AC2230" t="s">
        <v>59</v>
      </c>
      <c r="AL2230">
        <v>0</v>
      </c>
      <c r="AM2230">
        <v>0</v>
      </c>
    </row>
    <row r="2231" spans="1:39" x14ac:dyDescent="0.3">
      <c r="A2231">
        <v>1521909</v>
      </c>
      <c r="B2231" t="s">
        <v>2833</v>
      </c>
      <c r="C2231" t="s">
        <v>269</v>
      </c>
      <c r="D2231">
        <v>3611380</v>
      </c>
      <c r="E2231" t="s">
        <v>76</v>
      </c>
      <c r="H2231" s="35">
        <v>41734</v>
      </c>
      <c r="I2231" t="s">
        <v>85</v>
      </c>
      <c r="J2231">
        <v>-10</v>
      </c>
      <c r="K2231" t="s">
        <v>11</v>
      </c>
      <c r="M2231" t="s">
        <v>77</v>
      </c>
      <c r="N2231">
        <v>4360002</v>
      </c>
      <c r="O2231" t="s">
        <v>78</v>
      </c>
      <c r="P2231" s="35">
        <v>45195</v>
      </c>
      <c r="Q2231" t="s">
        <v>56</v>
      </c>
      <c r="R2231" s="35">
        <v>45195</v>
      </c>
      <c r="T2231" t="s">
        <v>63</v>
      </c>
      <c r="U2231">
        <v>500</v>
      </c>
      <c r="X2231">
        <v>5</v>
      </c>
      <c r="Y2231" t="s">
        <v>58</v>
      </c>
      <c r="AC2231" t="s">
        <v>59</v>
      </c>
      <c r="AL2231">
        <v>0</v>
      </c>
      <c r="AM2231">
        <v>0</v>
      </c>
    </row>
    <row r="2232" spans="1:39" x14ac:dyDescent="0.3">
      <c r="A2232">
        <v>1536460</v>
      </c>
      <c r="B2232" t="s">
        <v>2834</v>
      </c>
      <c r="C2232" t="s">
        <v>2835</v>
      </c>
      <c r="D2232">
        <v>4116033</v>
      </c>
      <c r="E2232" t="s">
        <v>70</v>
      </c>
      <c r="H2232" s="35">
        <v>40475</v>
      </c>
      <c r="I2232" t="s">
        <v>110</v>
      </c>
      <c r="J2232">
        <v>-14</v>
      </c>
      <c r="K2232" t="s">
        <v>11</v>
      </c>
      <c r="M2232" t="s">
        <v>181</v>
      </c>
      <c r="N2232">
        <v>4410083</v>
      </c>
      <c r="O2232" t="s">
        <v>541</v>
      </c>
      <c r="P2232" s="35">
        <v>45212</v>
      </c>
      <c r="Q2232" t="s">
        <v>56</v>
      </c>
      <c r="R2232" s="35">
        <v>45212</v>
      </c>
      <c r="T2232" t="s">
        <v>63</v>
      </c>
      <c r="U2232">
        <v>500</v>
      </c>
      <c r="X2232">
        <v>5</v>
      </c>
      <c r="Y2232" t="s">
        <v>58</v>
      </c>
      <c r="AC2232" t="s">
        <v>59</v>
      </c>
      <c r="AL2232">
        <v>0</v>
      </c>
      <c r="AM2232">
        <v>0</v>
      </c>
    </row>
    <row r="2233" spans="1:39" x14ac:dyDescent="0.3">
      <c r="A2233">
        <v>1535176</v>
      </c>
      <c r="B2233" t="s">
        <v>2836</v>
      </c>
      <c r="C2233" t="s">
        <v>251</v>
      </c>
      <c r="D2233">
        <v>4538368</v>
      </c>
      <c r="E2233" t="s">
        <v>53</v>
      </c>
      <c r="H2233" s="35">
        <v>40302</v>
      </c>
      <c r="I2233" t="s">
        <v>110</v>
      </c>
      <c r="J2233">
        <v>-14</v>
      </c>
      <c r="K2233" t="s">
        <v>11</v>
      </c>
      <c r="M2233" t="s">
        <v>54</v>
      </c>
      <c r="N2233">
        <v>4450759</v>
      </c>
      <c r="O2233" t="s">
        <v>499</v>
      </c>
      <c r="P2233" s="35">
        <v>45210</v>
      </c>
      <c r="Q2233" t="s">
        <v>56</v>
      </c>
      <c r="R2233" s="35">
        <v>45210</v>
      </c>
      <c r="T2233" t="s">
        <v>63</v>
      </c>
      <c r="U2233">
        <v>500</v>
      </c>
      <c r="X2233">
        <v>5</v>
      </c>
      <c r="Y2233" t="s">
        <v>58</v>
      </c>
      <c r="AC2233" t="s">
        <v>59</v>
      </c>
      <c r="AL2233">
        <v>0</v>
      </c>
      <c r="AM2233">
        <v>0</v>
      </c>
    </row>
    <row r="2234" spans="1:39" x14ac:dyDescent="0.3">
      <c r="A2234">
        <v>1418624</v>
      </c>
      <c r="B2234" t="s">
        <v>2837</v>
      </c>
      <c r="C2234" t="s">
        <v>127</v>
      </c>
      <c r="D2234">
        <v>3733856</v>
      </c>
      <c r="E2234" t="s">
        <v>70</v>
      </c>
      <c r="F2234" t="s">
        <v>53</v>
      </c>
      <c r="H2234" s="35">
        <v>41769</v>
      </c>
      <c r="I2234" t="s">
        <v>85</v>
      </c>
      <c r="J2234">
        <v>-10</v>
      </c>
      <c r="K2234" t="s">
        <v>11</v>
      </c>
      <c r="M2234" t="s">
        <v>67</v>
      </c>
      <c r="N2234">
        <v>4370596</v>
      </c>
      <c r="O2234" t="s">
        <v>280</v>
      </c>
      <c r="P2234" s="35">
        <v>45176</v>
      </c>
      <c r="Q2234" t="s">
        <v>56</v>
      </c>
      <c r="R2234" s="35">
        <v>44808</v>
      </c>
      <c r="T2234" t="s">
        <v>63</v>
      </c>
      <c r="U2234">
        <v>500</v>
      </c>
      <c r="X2234">
        <v>5</v>
      </c>
      <c r="Y2234" t="s">
        <v>58</v>
      </c>
      <c r="AC2234" t="s">
        <v>59</v>
      </c>
      <c r="AL2234">
        <v>1</v>
      </c>
      <c r="AM2234">
        <v>0</v>
      </c>
    </row>
    <row r="2235" spans="1:39" x14ac:dyDescent="0.3">
      <c r="A2235">
        <v>957983</v>
      </c>
      <c r="B2235" t="s">
        <v>2838</v>
      </c>
      <c r="C2235" t="s">
        <v>1080</v>
      </c>
      <c r="D2235">
        <v>4524928</v>
      </c>
      <c r="E2235" t="s">
        <v>70</v>
      </c>
      <c r="F2235" t="s">
        <v>70</v>
      </c>
      <c r="H2235" s="35">
        <v>39360</v>
      </c>
      <c r="I2235" t="s">
        <v>125</v>
      </c>
      <c r="J2235">
        <v>-17</v>
      </c>
      <c r="K2235" t="s">
        <v>11</v>
      </c>
      <c r="M2235" t="s">
        <v>54</v>
      </c>
      <c r="N2235">
        <v>4450759</v>
      </c>
      <c r="O2235" t="s">
        <v>499</v>
      </c>
      <c r="P2235" s="35">
        <v>45164</v>
      </c>
      <c r="Q2235" t="s">
        <v>56</v>
      </c>
      <c r="R2235" s="35">
        <v>41538</v>
      </c>
      <c r="T2235" t="s">
        <v>63</v>
      </c>
      <c r="U2235">
        <v>1149</v>
      </c>
      <c r="X2235">
        <v>11</v>
      </c>
      <c r="Y2235" t="s">
        <v>58</v>
      </c>
      <c r="AC2235" t="s">
        <v>59</v>
      </c>
      <c r="AL2235">
        <v>0</v>
      </c>
      <c r="AM2235">
        <v>0</v>
      </c>
    </row>
    <row r="2236" spans="1:39" x14ac:dyDescent="0.3">
      <c r="A2236">
        <v>1404773</v>
      </c>
      <c r="B2236" t="s">
        <v>2839</v>
      </c>
      <c r="C2236" t="s">
        <v>909</v>
      </c>
      <c r="D2236">
        <v>4535048</v>
      </c>
      <c r="E2236" t="s">
        <v>70</v>
      </c>
      <c r="F2236" t="s">
        <v>70</v>
      </c>
      <c r="H2236" s="35">
        <v>41148</v>
      </c>
      <c r="I2236" t="s">
        <v>143</v>
      </c>
      <c r="J2236">
        <v>-12</v>
      </c>
      <c r="K2236" t="s">
        <v>11</v>
      </c>
      <c r="M2236" t="s">
        <v>54</v>
      </c>
      <c r="N2236">
        <v>4450192</v>
      </c>
      <c r="O2236" t="s">
        <v>128</v>
      </c>
      <c r="P2236" s="35">
        <v>45180</v>
      </c>
      <c r="Q2236" t="s">
        <v>56</v>
      </c>
      <c r="R2236" s="35">
        <v>44704</v>
      </c>
      <c r="T2236" t="s">
        <v>63</v>
      </c>
      <c r="U2236">
        <v>507</v>
      </c>
      <c r="X2236">
        <v>5</v>
      </c>
      <c r="Y2236" t="s">
        <v>58</v>
      </c>
      <c r="AC2236" t="s">
        <v>59</v>
      </c>
      <c r="AL2236">
        <v>0</v>
      </c>
      <c r="AM2236">
        <v>0</v>
      </c>
    </row>
    <row r="2237" spans="1:39" x14ac:dyDescent="0.3">
      <c r="A2237">
        <v>1421062</v>
      </c>
      <c r="B2237" t="s">
        <v>2841</v>
      </c>
      <c r="C2237" t="s">
        <v>146</v>
      </c>
      <c r="D2237">
        <v>4535201</v>
      </c>
      <c r="E2237" t="s">
        <v>70</v>
      </c>
      <c r="F2237" t="s">
        <v>70</v>
      </c>
      <c r="H2237" s="35">
        <v>39891</v>
      </c>
      <c r="I2237" t="s">
        <v>102</v>
      </c>
      <c r="J2237">
        <v>-15</v>
      </c>
      <c r="K2237" t="s">
        <v>11</v>
      </c>
      <c r="M2237" t="s">
        <v>54</v>
      </c>
      <c r="N2237">
        <v>4450410</v>
      </c>
      <c r="O2237" t="s">
        <v>81</v>
      </c>
      <c r="P2237" s="35">
        <v>45178</v>
      </c>
      <c r="Q2237" t="s">
        <v>56</v>
      </c>
      <c r="R2237" s="35">
        <v>44813</v>
      </c>
      <c r="T2237" t="s">
        <v>63</v>
      </c>
      <c r="U2237">
        <v>501</v>
      </c>
      <c r="X2237">
        <v>5</v>
      </c>
      <c r="Y2237" t="s">
        <v>58</v>
      </c>
      <c r="AC2237" t="s">
        <v>59</v>
      </c>
      <c r="AL2237">
        <v>0</v>
      </c>
      <c r="AM2237">
        <v>0</v>
      </c>
    </row>
    <row r="2238" spans="1:39" x14ac:dyDescent="0.3">
      <c r="A2238">
        <v>971315</v>
      </c>
      <c r="B2238" t="s">
        <v>2842</v>
      </c>
      <c r="C2238" t="s">
        <v>1133</v>
      </c>
      <c r="D2238">
        <v>3533685</v>
      </c>
      <c r="E2238" t="s">
        <v>70</v>
      </c>
      <c r="F2238" t="s">
        <v>70</v>
      </c>
      <c r="H2238" s="35">
        <v>39921</v>
      </c>
      <c r="I2238" t="s">
        <v>102</v>
      </c>
      <c r="J2238">
        <v>-15</v>
      </c>
      <c r="K2238" t="s">
        <v>11</v>
      </c>
      <c r="M2238" t="s">
        <v>67</v>
      </c>
      <c r="N2238">
        <v>4370002</v>
      </c>
      <c r="O2238" t="s">
        <v>68</v>
      </c>
      <c r="P2238" s="35">
        <v>45175</v>
      </c>
      <c r="Q2238" t="s">
        <v>56</v>
      </c>
      <c r="R2238" s="35">
        <v>41557</v>
      </c>
      <c r="T2238" t="s">
        <v>63</v>
      </c>
      <c r="U2238">
        <v>1872</v>
      </c>
      <c r="X2238">
        <v>18</v>
      </c>
      <c r="Y2238" t="s">
        <v>58</v>
      </c>
      <c r="AB2238" s="35">
        <v>44013</v>
      </c>
      <c r="AC2238" t="s">
        <v>59</v>
      </c>
      <c r="AL2238">
        <v>0</v>
      </c>
      <c r="AM2238">
        <v>0</v>
      </c>
    </row>
    <row r="2239" spans="1:39" x14ac:dyDescent="0.3">
      <c r="A2239">
        <v>1540869</v>
      </c>
      <c r="B2239" t="s">
        <v>2843</v>
      </c>
      <c r="C2239" t="s">
        <v>1148</v>
      </c>
      <c r="D2239">
        <v>2817009</v>
      </c>
      <c r="E2239" t="s">
        <v>53</v>
      </c>
      <c r="H2239" s="35">
        <v>40710</v>
      </c>
      <c r="I2239" t="s">
        <v>90</v>
      </c>
      <c r="J2239">
        <v>-13</v>
      </c>
      <c r="K2239" t="s">
        <v>11</v>
      </c>
      <c r="M2239" t="s">
        <v>69</v>
      </c>
      <c r="N2239">
        <v>4280359</v>
      </c>
      <c r="O2239" t="s">
        <v>321</v>
      </c>
      <c r="P2239" s="35">
        <v>45222</v>
      </c>
      <c r="Q2239" t="s">
        <v>56</v>
      </c>
      <c r="R2239" s="35">
        <v>45222</v>
      </c>
      <c r="T2239" t="s">
        <v>63</v>
      </c>
      <c r="U2239">
        <v>500</v>
      </c>
      <c r="X2239">
        <v>5</v>
      </c>
      <c r="Y2239" t="s">
        <v>58</v>
      </c>
      <c r="AC2239" t="s">
        <v>59</v>
      </c>
      <c r="AL2239">
        <v>1</v>
      </c>
      <c r="AM2239">
        <v>1</v>
      </c>
    </row>
    <row r="2240" spans="1:39" x14ac:dyDescent="0.3">
      <c r="A2240">
        <v>1532440</v>
      </c>
      <c r="B2240" t="s">
        <v>2843</v>
      </c>
      <c r="C2240" t="s">
        <v>127</v>
      </c>
      <c r="D2240">
        <v>2816941</v>
      </c>
      <c r="E2240" t="s">
        <v>53</v>
      </c>
      <c r="H2240" s="35">
        <v>41116</v>
      </c>
      <c r="I2240" t="s">
        <v>143</v>
      </c>
      <c r="J2240">
        <v>-12</v>
      </c>
      <c r="K2240" t="s">
        <v>11</v>
      </c>
      <c r="M2240" t="s">
        <v>69</v>
      </c>
      <c r="N2240">
        <v>4280359</v>
      </c>
      <c r="O2240" t="s">
        <v>321</v>
      </c>
      <c r="P2240" s="35">
        <v>45207</v>
      </c>
      <c r="Q2240" t="s">
        <v>56</v>
      </c>
      <c r="R2240" s="35">
        <v>45207</v>
      </c>
      <c r="T2240" t="s">
        <v>63</v>
      </c>
      <c r="U2240">
        <v>500</v>
      </c>
      <c r="X2240">
        <v>5</v>
      </c>
      <c r="Y2240" t="s">
        <v>58</v>
      </c>
      <c r="AC2240" t="s">
        <v>59</v>
      </c>
      <c r="AL2240">
        <v>1</v>
      </c>
      <c r="AM2240">
        <v>0</v>
      </c>
    </row>
    <row r="2241" spans="1:39" x14ac:dyDescent="0.3">
      <c r="A2241">
        <v>1456904</v>
      </c>
      <c r="B2241" t="s">
        <v>2843</v>
      </c>
      <c r="C2241" t="s">
        <v>729</v>
      </c>
      <c r="D2241">
        <v>2816643</v>
      </c>
      <c r="E2241" t="s">
        <v>53</v>
      </c>
      <c r="F2241" t="s">
        <v>53</v>
      </c>
      <c r="H2241" s="35">
        <v>41734</v>
      </c>
      <c r="I2241" t="s">
        <v>85</v>
      </c>
      <c r="J2241">
        <v>-10</v>
      </c>
      <c r="K2241" t="s">
        <v>11</v>
      </c>
      <c r="M2241" t="s">
        <v>69</v>
      </c>
      <c r="N2241">
        <v>4280359</v>
      </c>
      <c r="O2241" t="s">
        <v>321</v>
      </c>
      <c r="P2241" s="35">
        <v>45207</v>
      </c>
      <c r="Q2241" t="s">
        <v>56</v>
      </c>
      <c r="R2241" s="35">
        <v>44872</v>
      </c>
      <c r="T2241" t="s">
        <v>63</v>
      </c>
      <c r="U2241">
        <v>500</v>
      </c>
      <c r="X2241">
        <v>5</v>
      </c>
      <c r="Y2241" t="s">
        <v>58</v>
      </c>
      <c r="AC2241" t="s">
        <v>59</v>
      </c>
      <c r="AL2241">
        <v>1</v>
      </c>
      <c r="AM2241">
        <v>1</v>
      </c>
    </row>
    <row r="2242" spans="1:39" x14ac:dyDescent="0.3">
      <c r="A2242">
        <v>1558916</v>
      </c>
      <c r="B2242" t="s">
        <v>2844</v>
      </c>
      <c r="C2242" t="s">
        <v>2845</v>
      </c>
      <c r="D2242">
        <v>2817073</v>
      </c>
      <c r="E2242" t="s">
        <v>76</v>
      </c>
      <c r="H2242" s="35">
        <v>41562</v>
      </c>
      <c r="I2242" t="s">
        <v>66</v>
      </c>
      <c r="J2242">
        <v>-11</v>
      </c>
      <c r="K2242" t="s">
        <v>11</v>
      </c>
      <c r="M2242" t="s">
        <v>69</v>
      </c>
      <c r="N2242">
        <v>4280121</v>
      </c>
      <c r="O2242" t="s">
        <v>286</v>
      </c>
      <c r="P2242" s="35">
        <v>45309</v>
      </c>
      <c r="Q2242" t="s">
        <v>56</v>
      </c>
      <c r="R2242" s="35">
        <v>45309</v>
      </c>
      <c r="T2242" t="s">
        <v>63</v>
      </c>
      <c r="U2242">
        <v>500</v>
      </c>
      <c r="X2242">
        <v>5</v>
      </c>
      <c r="Y2242" t="s">
        <v>58</v>
      </c>
      <c r="AC2242" t="s">
        <v>59</v>
      </c>
      <c r="AL2242">
        <v>0</v>
      </c>
      <c r="AM2242">
        <v>0</v>
      </c>
    </row>
    <row r="2243" spans="1:39" x14ac:dyDescent="0.3">
      <c r="A2243">
        <v>1539368</v>
      </c>
      <c r="B2243" t="s">
        <v>2846</v>
      </c>
      <c r="C2243" t="s">
        <v>2847</v>
      </c>
      <c r="D2243">
        <v>4116052</v>
      </c>
      <c r="E2243" t="s">
        <v>53</v>
      </c>
      <c r="H2243" s="35">
        <v>40611</v>
      </c>
      <c r="I2243" t="s">
        <v>90</v>
      </c>
      <c r="J2243">
        <v>-13</v>
      </c>
      <c r="K2243" t="s">
        <v>6</v>
      </c>
      <c r="M2243" t="s">
        <v>181</v>
      </c>
      <c r="N2243">
        <v>4410466</v>
      </c>
      <c r="O2243" t="s">
        <v>236</v>
      </c>
      <c r="P2243" s="35">
        <v>45218</v>
      </c>
      <c r="Q2243" t="s">
        <v>56</v>
      </c>
      <c r="R2243" s="35">
        <v>45218</v>
      </c>
      <c r="T2243" t="s">
        <v>63</v>
      </c>
      <c r="U2243">
        <v>500</v>
      </c>
      <c r="X2243">
        <v>5</v>
      </c>
      <c r="Y2243" t="s">
        <v>58</v>
      </c>
      <c r="AC2243" t="s">
        <v>59</v>
      </c>
      <c r="AL2243">
        <v>0</v>
      </c>
      <c r="AM2243">
        <v>0</v>
      </c>
    </row>
    <row r="2244" spans="1:39" x14ac:dyDescent="0.3">
      <c r="A2244">
        <v>1426116</v>
      </c>
      <c r="B2244" t="s">
        <v>2846</v>
      </c>
      <c r="C2244" t="s">
        <v>2848</v>
      </c>
      <c r="D2244">
        <v>4535282</v>
      </c>
      <c r="E2244" t="s">
        <v>70</v>
      </c>
      <c r="F2244" t="s">
        <v>70</v>
      </c>
      <c r="H2244" s="35">
        <v>39203</v>
      </c>
      <c r="I2244" t="s">
        <v>125</v>
      </c>
      <c r="J2244">
        <v>-17</v>
      </c>
      <c r="K2244" t="s">
        <v>11</v>
      </c>
      <c r="M2244" t="s">
        <v>54</v>
      </c>
      <c r="N2244">
        <v>4450762</v>
      </c>
      <c r="O2244" t="s">
        <v>878</v>
      </c>
      <c r="P2244" s="35">
        <v>45155</v>
      </c>
      <c r="Q2244" t="s">
        <v>56</v>
      </c>
      <c r="R2244" s="35">
        <v>44820</v>
      </c>
      <c r="S2244" s="35">
        <v>44810</v>
      </c>
      <c r="T2244" t="s">
        <v>57</v>
      </c>
      <c r="U2244">
        <v>665</v>
      </c>
      <c r="X2244">
        <v>6</v>
      </c>
      <c r="Y2244" t="s">
        <v>58</v>
      </c>
      <c r="AB2244" s="35">
        <v>45108</v>
      </c>
      <c r="AC2244" t="s">
        <v>59</v>
      </c>
      <c r="AL2244">
        <v>1</v>
      </c>
      <c r="AM2244">
        <v>0</v>
      </c>
    </row>
    <row r="2245" spans="1:39" x14ac:dyDescent="0.3">
      <c r="A2245">
        <v>1558950</v>
      </c>
      <c r="B2245" t="s">
        <v>2846</v>
      </c>
      <c r="C2245" t="s">
        <v>2849</v>
      </c>
      <c r="D2245">
        <v>2817097</v>
      </c>
      <c r="E2245" t="s">
        <v>76</v>
      </c>
      <c r="H2245" s="35">
        <v>41369</v>
      </c>
      <c r="I2245" t="s">
        <v>66</v>
      </c>
      <c r="J2245">
        <v>-11</v>
      </c>
      <c r="K2245" t="s">
        <v>6</v>
      </c>
      <c r="M2245" t="s">
        <v>69</v>
      </c>
      <c r="N2245">
        <v>4280121</v>
      </c>
      <c r="O2245" t="s">
        <v>286</v>
      </c>
      <c r="P2245" s="35">
        <v>45309</v>
      </c>
      <c r="Q2245" t="s">
        <v>56</v>
      </c>
      <c r="R2245" s="35">
        <v>45309</v>
      </c>
      <c r="T2245" t="s">
        <v>63</v>
      </c>
      <c r="U2245">
        <v>500</v>
      </c>
      <c r="X2245">
        <v>5</v>
      </c>
      <c r="Y2245" t="s">
        <v>58</v>
      </c>
      <c r="AC2245" t="s">
        <v>59</v>
      </c>
      <c r="AL2245">
        <v>0</v>
      </c>
      <c r="AM2245">
        <v>0</v>
      </c>
    </row>
    <row r="2246" spans="1:39" x14ac:dyDescent="0.3">
      <c r="A2246">
        <v>1449561</v>
      </c>
      <c r="B2246" t="s">
        <v>2850</v>
      </c>
      <c r="C2246" t="s">
        <v>925</v>
      </c>
      <c r="D2246">
        <v>4115606</v>
      </c>
      <c r="E2246" t="s">
        <v>53</v>
      </c>
      <c r="F2246" t="s">
        <v>53</v>
      </c>
      <c r="H2246" s="35">
        <v>41388</v>
      </c>
      <c r="I2246" t="s">
        <v>66</v>
      </c>
      <c r="J2246">
        <v>-11</v>
      </c>
      <c r="K2246" t="s">
        <v>6</v>
      </c>
      <c r="M2246" t="s">
        <v>181</v>
      </c>
      <c r="N2246">
        <v>4410065</v>
      </c>
      <c r="O2246" t="s">
        <v>272</v>
      </c>
      <c r="P2246" s="35">
        <v>45185</v>
      </c>
      <c r="Q2246" t="s">
        <v>56</v>
      </c>
      <c r="R2246" s="35">
        <v>44848</v>
      </c>
      <c r="T2246" t="s">
        <v>63</v>
      </c>
      <c r="U2246">
        <v>500</v>
      </c>
      <c r="X2246">
        <v>5</v>
      </c>
      <c r="Y2246" t="s">
        <v>58</v>
      </c>
      <c r="AC2246" t="s">
        <v>59</v>
      </c>
      <c r="AL2246">
        <v>0</v>
      </c>
      <c r="AM2246">
        <v>0</v>
      </c>
    </row>
    <row r="2247" spans="1:39" x14ac:dyDescent="0.3">
      <c r="A2247">
        <v>1469001</v>
      </c>
      <c r="B2247" t="s">
        <v>2851</v>
      </c>
      <c r="C2247" t="s">
        <v>164</v>
      </c>
      <c r="D2247">
        <v>1811048</v>
      </c>
      <c r="E2247" t="s">
        <v>70</v>
      </c>
      <c r="F2247" t="s">
        <v>70</v>
      </c>
      <c r="H2247" s="35">
        <v>39242</v>
      </c>
      <c r="I2247" t="s">
        <v>125</v>
      </c>
      <c r="J2247">
        <v>-17</v>
      </c>
      <c r="K2247" t="s">
        <v>11</v>
      </c>
      <c r="M2247" t="s">
        <v>71</v>
      </c>
      <c r="N2247">
        <v>4180716</v>
      </c>
      <c r="O2247" t="s">
        <v>626</v>
      </c>
      <c r="P2247" s="35">
        <v>45182</v>
      </c>
      <c r="Q2247" t="s">
        <v>56</v>
      </c>
      <c r="R2247" s="35">
        <v>44937</v>
      </c>
      <c r="T2247" t="s">
        <v>63</v>
      </c>
      <c r="U2247">
        <v>573</v>
      </c>
      <c r="X2247">
        <v>5</v>
      </c>
      <c r="Y2247" t="s">
        <v>58</v>
      </c>
      <c r="AC2247" t="s">
        <v>59</v>
      </c>
      <c r="AL2247">
        <v>0</v>
      </c>
      <c r="AM2247">
        <v>0</v>
      </c>
    </row>
    <row r="2248" spans="1:39" x14ac:dyDescent="0.3">
      <c r="A2248">
        <v>1541939</v>
      </c>
      <c r="B2248" t="s">
        <v>2851</v>
      </c>
      <c r="C2248" t="s">
        <v>2218</v>
      </c>
      <c r="D2248">
        <v>3611683</v>
      </c>
      <c r="E2248" t="s">
        <v>70</v>
      </c>
      <c r="H2248" s="35">
        <v>41280</v>
      </c>
      <c r="I2248" t="s">
        <v>66</v>
      </c>
      <c r="J2248">
        <v>-11</v>
      </c>
      <c r="K2248" t="s">
        <v>6</v>
      </c>
      <c r="M2248" t="s">
        <v>77</v>
      </c>
      <c r="N2248">
        <v>4360341</v>
      </c>
      <c r="O2248" t="s">
        <v>538</v>
      </c>
      <c r="P2248" s="35">
        <v>45225</v>
      </c>
      <c r="Q2248" t="s">
        <v>56</v>
      </c>
      <c r="R2248" s="35">
        <v>45225</v>
      </c>
      <c r="T2248" t="s">
        <v>63</v>
      </c>
      <c r="U2248">
        <v>500</v>
      </c>
      <c r="X2248">
        <v>5</v>
      </c>
      <c r="Y2248" t="s">
        <v>58</v>
      </c>
      <c r="AC2248" t="s">
        <v>59</v>
      </c>
      <c r="AL2248">
        <v>0</v>
      </c>
      <c r="AM2248">
        <v>0</v>
      </c>
    </row>
    <row r="2249" spans="1:39" x14ac:dyDescent="0.3">
      <c r="A2249">
        <v>1510547</v>
      </c>
      <c r="B2249" t="s">
        <v>2851</v>
      </c>
      <c r="C2249" t="s">
        <v>436</v>
      </c>
      <c r="D2249">
        <v>1811273</v>
      </c>
      <c r="E2249" t="s">
        <v>70</v>
      </c>
      <c r="H2249" s="35">
        <v>41447</v>
      </c>
      <c r="I2249" t="s">
        <v>66</v>
      </c>
      <c r="J2249">
        <v>-11</v>
      </c>
      <c r="K2249" t="s">
        <v>11</v>
      </c>
      <c r="M2249" t="s">
        <v>71</v>
      </c>
      <c r="N2249">
        <v>4180716</v>
      </c>
      <c r="O2249" t="s">
        <v>626</v>
      </c>
      <c r="P2249" s="35">
        <v>45182</v>
      </c>
      <c r="Q2249" t="s">
        <v>56</v>
      </c>
      <c r="R2249" s="35">
        <v>45182</v>
      </c>
      <c r="T2249" t="s">
        <v>63</v>
      </c>
      <c r="U2249">
        <v>500</v>
      </c>
      <c r="X2249">
        <v>5</v>
      </c>
      <c r="Y2249" t="s">
        <v>58</v>
      </c>
      <c r="AC2249" t="s">
        <v>59</v>
      </c>
      <c r="AL2249">
        <v>0</v>
      </c>
      <c r="AM2249">
        <v>0</v>
      </c>
    </row>
    <row r="2250" spans="1:39" x14ac:dyDescent="0.3">
      <c r="A2250">
        <v>1280772</v>
      </c>
      <c r="B2250" t="s">
        <v>2852</v>
      </c>
      <c r="C2250" t="s">
        <v>1888</v>
      </c>
      <c r="D2250">
        <v>3731538</v>
      </c>
      <c r="E2250" t="s">
        <v>70</v>
      </c>
      <c r="F2250" t="s">
        <v>70</v>
      </c>
      <c r="H2250" s="35">
        <v>40631</v>
      </c>
      <c r="I2250" t="s">
        <v>90</v>
      </c>
      <c r="J2250">
        <v>-13</v>
      </c>
      <c r="K2250" t="s">
        <v>11</v>
      </c>
      <c r="M2250" t="s">
        <v>67</v>
      </c>
      <c r="N2250">
        <v>4370698</v>
      </c>
      <c r="O2250" t="s">
        <v>200</v>
      </c>
      <c r="P2250" s="35">
        <v>45176</v>
      </c>
      <c r="Q2250" t="s">
        <v>56</v>
      </c>
      <c r="R2250" s="35">
        <v>43739</v>
      </c>
      <c r="T2250" t="s">
        <v>63</v>
      </c>
      <c r="U2250">
        <v>515</v>
      </c>
      <c r="X2250">
        <v>5</v>
      </c>
      <c r="Y2250" t="s">
        <v>58</v>
      </c>
      <c r="AC2250" t="s">
        <v>59</v>
      </c>
      <c r="AL2250">
        <v>0</v>
      </c>
      <c r="AM2250">
        <v>0</v>
      </c>
    </row>
    <row r="2251" spans="1:39" x14ac:dyDescent="0.3">
      <c r="A2251">
        <v>1508999</v>
      </c>
      <c r="B2251" t="s">
        <v>2852</v>
      </c>
      <c r="C2251" t="s">
        <v>2853</v>
      </c>
      <c r="D2251">
        <v>3735977</v>
      </c>
      <c r="E2251" t="s">
        <v>70</v>
      </c>
      <c r="H2251" s="35">
        <v>41023</v>
      </c>
      <c r="I2251" t="s">
        <v>143</v>
      </c>
      <c r="J2251">
        <v>-12</v>
      </c>
      <c r="K2251" t="s">
        <v>11</v>
      </c>
      <c r="M2251" t="s">
        <v>67</v>
      </c>
      <c r="N2251">
        <v>4370690</v>
      </c>
      <c r="O2251" t="s">
        <v>576</v>
      </c>
      <c r="P2251" s="35">
        <v>45278</v>
      </c>
      <c r="Q2251" t="s">
        <v>56</v>
      </c>
      <c r="R2251" s="35">
        <v>45178</v>
      </c>
      <c r="T2251" t="s">
        <v>63</v>
      </c>
      <c r="U2251">
        <v>500</v>
      </c>
      <c r="X2251">
        <v>5</v>
      </c>
      <c r="Y2251" t="s">
        <v>58</v>
      </c>
      <c r="AC2251" t="s">
        <v>59</v>
      </c>
      <c r="AL2251">
        <v>0</v>
      </c>
      <c r="AM2251">
        <v>0</v>
      </c>
    </row>
    <row r="2252" spans="1:39" x14ac:dyDescent="0.3">
      <c r="A2252">
        <v>1382074</v>
      </c>
      <c r="B2252" t="s">
        <v>2854</v>
      </c>
      <c r="C2252" t="s">
        <v>2855</v>
      </c>
      <c r="D2252">
        <v>2816245</v>
      </c>
      <c r="E2252" t="s">
        <v>53</v>
      </c>
      <c r="F2252" t="s">
        <v>53</v>
      </c>
      <c r="H2252" s="35">
        <v>41764</v>
      </c>
      <c r="I2252" t="s">
        <v>85</v>
      </c>
      <c r="J2252">
        <v>-10</v>
      </c>
      <c r="K2252" t="s">
        <v>6</v>
      </c>
      <c r="M2252" t="s">
        <v>69</v>
      </c>
      <c r="N2252">
        <v>4280529</v>
      </c>
      <c r="O2252" t="s">
        <v>312</v>
      </c>
      <c r="P2252" s="35">
        <v>45213</v>
      </c>
      <c r="Q2252" t="s">
        <v>56</v>
      </c>
      <c r="R2252" s="35">
        <v>44542</v>
      </c>
      <c r="T2252" t="s">
        <v>63</v>
      </c>
      <c r="U2252">
        <v>500</v>
      </c>
      <c r="X2252">
        <v>5</v>
      </c>
      <c r="Y2252" t="s">
        <v>58</v>
      </c>
      <c r="AC2252" t="s">
        <v>59</v>
      </c>
      <c r="AL2252">
        <v>0</v>
      </c>
      <c r="AM2252">
        <v>0</v>
      </c>
    </row>
    <row r="2253" spans="1:39" x14ac:dyDescent="0.3">
      <c r="A2253">
        <v>1382073</v>
      </c>
      <c r="B2253" t="s">
        <v>2854</v>
      </c>
      <c r="C2253" t="s">
        <v>2856</v>
      </c>
      <c r="D2253">
        <v>2816244</v>
      </c>
      <c r="E2253" t="s">
        <v>53</v>
      </c>
      <c r="F2253" t="s">
        <v>53</v>
      </c>
      <c r="H2253" s="35">
        <v>39979</v>
      </c>
      <c r="I2253" t="s">
        <v>102</v>
      </c>
      <c r="J2253">
        <v>-15</v>
      </c>
      <c r="K2253" t="s">
        <v>6</v>
      </c>
      <c r="M2253" t="s">
        <v>69</v>
      </c>
      <c r="N2253">
        <v>4280529</v>
      </c>
      <c r="O2253" t="s">
        <v>312</v>
      </c>
      <c r="P2253" s="35">
        <v>45213</v>
      </c>
      <c r="Q2253" t="s">
        <v>56</v>
      </c>
      <c r="R2253" s="35">
        <v>44542</v>
      </c>
      <c r="T2253" t="s">
        <v>63</v>
      </c>
      <c r="U2253">
        <v>500</v>
      </c>
      <c r="X2253">
        <v>5</v>
      </c>
      <c r="Y2253" t="s">
        <v>58</v>
      </c>
      <c r="AC2253" t="s">
        <v>59</v>
      </c>
      <c r="AL2253">
        <v>0</v>
      </c>
      <c r="AM2253">
        <v>0</v>
      </c>
    </row>
    <row r="2254" spans="1:39" x14ac:dyDescent="0.3">
      <c r="A2254">
        <v>1564679</v>
      </c>
      <c r="B2254" t="s">
        <v>5428</v>
      </c>
      <c r="C2254" t="s">
        <v>543</v>
      </c>
      <c r="D2254">
        <v>2817131</v>
      </c>
      <c r="E2254" t="s">
        <v>53</v>
      </c>
      <c r="H2254" s="35">
        <v>40572</v>
      </c>
      <c r="I2254" t="s">
        <v>90</v>
      </c>
      <c r="J2254">
        <v>-13</v>
      </c>
      <c r="K2254" t="s">
        <v>11</v>
      </c>
      <c r="M2254" t="s">
        <v>69</v>
      </c>
      <c r="N2254">
        <v>4280322</v>
      </c>
      <c r="O2254" t="s">
        <v>324</v>
      </c>
      <c r="P2254" s="35">
        <v>45338</v>
      </c>
      <c r="Q2254" t="s">
        <v>56</v>
      </c>
      <c r="R2254" s="35">
        <v>45338</v>
      </c>
      <c r="T2254" t="s">
        <v>63</v>
      </c>
      <c r="U2254">
        <v>500</v>
      </c>
      <c r="X2254">
        <v>5</v>
      </c>
      <c r="Y2254" t="s">
        <v>58</v>
      </c>
      <c r="AC2254" t="s">
        <v>59</v>
      </c>
      <c r="AL2254">
        <v>0</v>
      </c>
      <c r="AM2254">
        <v>0</v>
      </c>
    </row>
    <row r="2255" spans="1:39" x14ac:dyDescent="0.3">
      <c r="A2255">
        <v>1526447</v>
      </c>
      <c r="B2255" t="s">
        <v>2857</v>
      </c>
      <c r="C2255" t="s">
        <v>2858</v>
      </c>
      <c r="D2255">
        <v>4538286</v>
      </c>
      <c r="E2255" t="s">
        <v>70</v>
      </c>
      <c r="H2255" s="35">
        <v>41464</v>
      </c>
      <c r="I2255" t="s">
        <v>66</v>
      </c>
      <c r="J2255">
        <v>-11</v>
      </c>
      <c r="K2255" t="s">
        <v>11</v>
      </c>
      <c r="M2255" t="s">
        <v>54</v>
      </c>
      <c r="N2255">
        <v>4450616</v>
      </c>
      <c r="O2255" t="s">
        <v>296</v>
      </c>
      <c r="P2255" s="35">
        <v>45275</v>
      </c>
      <c r="Q2255" t="s">
        <v>56</v>
      </c>
      <c r="R2255" s="35">
        <v>45199</v>
      </c>
      <c r="T2255" t="s">
        <v>63</v>
      </c>
      <c r="U2255">
        <v>500</v>
      </c>
      <c r="X2255">
        <v>5</v>
      </c>
      <c r="Y2255" t="s">
        <v>58</v>
      </c>
      <c r="AC2255" t="s">
        <v>59</v>
      </c>
      <c r="AL2255">
        <v>0</v>
      </c>
      <c r="AM2255">
        <v>0</v>
      </c>
    </row>
    <row r="2256" spans="1:39" x14ac:dyDescent="0.3">
      <c r="A2256">
        <v>1437502</v>
      </c>
      <c r="B2256" t="s">
        <v>2859</v>
      </c>
      <c r="C2256" t="s">
        <v>2860</v>
      </c>
      <c r="D2256">
        <v>4115503</v>
      </c>
      <c r="E2256" t="s">
        <v>53</v>
      </c>
      <c r="F2256" t="s">
        <v>53</v>
      </c>
      <c r="H2256" s="35">
        <v>39565</v>
      </c>
      <c r="I2256" t="s">
        <v>98</v>
      </c>
      <c r="J2256">
        <v>-16</v>
      </c>
      <c r="K2256" t="s">
        <v>11</v>
      </c>
      <c r="M2256" t="s">
        <v>181</v>
      </c>
      <c r="N2256">
        <v>4410466</v>
      </c>
      <c r="O2256" t="s">
        <v>236</v>
      </c>
      <c r="P2256" s="35">
        <v>45189</v>
      </c>
      <c r="Q2256" t="s">
        <v>56</v>
      </c>
      <c r="R2256" s="35">
        <v>44833</v>
      </c>
      <c r="T2256" t="s">
        <v>63</v>
      </c>
      <c r="U2256">
        <v>500</v>
      </c>
      <c r="X2256">
        <v>5</v>
      </c>
      <c r="Y2256" t="s">
        <v>58</v>
      </c>
      <c r="AC2256" t="s">
        <v>59</v>
      </c>
      <c r="AL2256">
        <v>0</v>
      </c>
      <c r="AM2256">
        <v>0</v>
      </c>
    </row>
    <row r="2257" spans="1:39" x14ac:dyDescent="0.3">
      <c r="A2257">
        <v>1527351</v>
      </c>
      <c r="B2257" t="s">
        <v>2861</v>
      </c>
      <c r="C2257" t="s">
        <v>883</v>
      </c>
      <c r="D2257">
        <v>3611640</v>
      </c>
      <c r="E2257" t="s">
        <v>53</v>
      </c>
      <c r="H2257" s="35">
        <v>40463</v>
      </c>
      <c r="I2257" t="s">
        <v>110</v>
      </c>
      <c r="J2257">
        <v>-14</v>
      </c>
      <c r="K2257" t="s">
        <v>11</v>
      </c>
      <c r="M2257" t="s">
        <v>77</v>
      </c>
      <c r="N2257">
        <v>4360002</v>
      </c>
      <c r="O2257" t="s">
        <v>78</v>
      </c>
      <c r="P2257" s="35">
        <v>45200</v>
      </c>
      <c r="Q2257" t="s">
        <v>56</v>
      </c>
      <c r="R2257" s="35">
        <v>45200</v>
      </c>
      <c r="T2257" t="s">
        <v>63</v>
      </c>
      <c r="U2257">
        <v>500</v>
      </c>
      <c r="X2257">
        <v>5</v>
      </c>
      <c r="Y2257" t="s">
        <v>58</v>
      </c>
      <c r="AC2257" t="s">
        <v>59</v>
      </c>
      <c r="AL2257">
        <v>0</v>
      </c>
      <c r="AM2257">
        <v>0</v>
      </c>
    </row>
    <row r="2258" spans="1:39" x14ac:dyDescent="0.3">
      <c r="A2258">
        <v>1531980</v>
      </c>
      <c r="B2258" t="s">
        <v>2862</v>
      </c>
      <c r="C2258" t="s">
        <v>279</v>
      </c>
      <c r="D2258">
        <v>3736365</v>
      </c>
      <c r="E2258" t="s">
        <v>53</v>
      </c>
      <c r="H2258" s="35">
        <v>40621</v>
      </c>
      <c r="I2258" t="s">
        <v>90</v>
      </c>
      <c r="J2258">
        <v>-13</v>
      </c>
      <c r="K2258" t="s">
        <v>11</v>
      </c>
      <c r="M2258" t="s">
        <v>67</v>
      </c>
      <c r="N2258">
        <v>4370002</v>
      </c>
      <c r="O2258" t="s">
        <v>68</v>
      </c>
      <c r="P2258" s="35">
        <v>45206</v>
      </c>
      <c r="Q2258" t="s">
        <v>56</v>
      </c>
      <c r="R2258" s="35">
        <v>45206</v>
      </c>
      <c r="T2258" t="s">
        <v>63</v>
      </c>
      <c r="U2258">
        <v>500</v>
      </c>
      <c r="X2258">
        <v>5</v>
      </c>
      <c r="Y2258" t="s">
        <v>58</v>
      </c>
      <c r="AC2258" t="s">
        <v>59</v>
      </c>
      <c r="AL2258">
        <v>0</v>
      </c>
      <c r="AM2258">
        <v>0</v>
      </c>
    </row>
    <row r="2259" spans="1:39" x14ac:dyDescent="0.3">
      <c r="A2259">
        <v>1291468</v>
      </c>
      <c r="B2259" t="s">
        <v>2863</v>
      </c>
      <c r="C2259" t="s">
        <v>2263</v>
      </c>
      <c r="D2259">
        <v>4531239</v>
      </c>
      <c r="E2259" t="s">
        <v>70</v>
      </c>
      <c r="F2259" t="s">
        <v>70</v>
      </c>
      <c r="H2259" s="35">
        <v>41438</v>
      </c>
      <c r="I2259" t="s">
        <v>66</v>
      </c>
      <c r="J2259">
        <v>-11</v>
      </c>
      <c r="K2259" t="s">
        <v>6</v>
      </c>
      <c r="M2259" t="s">
        <v>54</v>
      </c>
      <c r="N2259">
        <v>4450617</v>
      </c>
      <c r="O2259" t="s">
        <v>107</v>
      </c>
      <c r="P2259" s="35">
        <v>45183</v>
      </c>
      <c r="Q2259" t="s">
        <v>56</v>
      </c>
      <c r="R2259" s="35">
        <v>43755</v>
      </c>
      <c r="T2259" t="s">
        <v>63</v>
      </c>
      <c r="U2259">
        <v>500</v>
      </c>
      <c r="X2259">
        <v>5</v>
      </c>
      <c r="Y2259" t="s">
        <v>58</v>
      </c>
      <c r="AC2259" t="s">
        <v>59</v>
      </c>
      <c r="AL2259">
        <v>0</v>
      </c>
      <c r="AM2259">
        <v>0</v>
      </c>
    </row>
    <row r="2260" spans="1:39" x14ac:dyDescent="0.3">
      <c r="A2260">
        <v>1383666</v>
      </c>
      <c r="B2260" t="s">
        <v>2864</v>
      </c>
      <c r="C2260" t="s">
        <v>486</v>
      </c>
      <c r="D2260">
        <v>4115260</v>
      </c>
      <c r="E2260" t="s">
        <v>70</v>
      </c>
      <c r="F2260" t="s">
        <v>53</v>
      </c>
      <c r="H2260" s="35">
        <v>43075</v>
      </c>
      <c r="I2260" t="s">
        <v>53</v>
      </c>
      <c r="J2260">
        <v>-9</v>
      </c>
      <c r="K2260" t="s">
        <v>11</v>
      </c>
      <c r="M2260" t="s">
        <v>181</v>
      </c>
      <c r="N2260">
        <v>4410016</v>
      </c>
      <c r="O2260" t="s">
        <v>793</v>
      </c>
      <c r="P2260" s="35">
        <v>45183</v>
      </c>
      <c r="Q2260" t="s">
        <v>56</v>
      </c>
      <c r="R2260" s="35">
        <v>44549</v>
      </c>
      <c r="T2260" t="s">
        <v>63</v>
      </c>
      <c r="U2260">
        <v>500</v>
      </c>
      <c r="X2260">
        <v>5</v>
      </c>
      <c r="Y2260" t="s">
        <v>58</v>
      </c>
      <c r="AC2260" t="s">
        <v>59</v>
      </c>
      <c r="AL2260">
        <v>0</v>
      </c>
      <c r="AM2260">
        <v>0</v>
      </c>
    </row>
    <row r="2261" spans="1:39" x14ac:dyDescent="0.3">
      <c r="A2261">
        <v>1322486</v>
      </c>
      <c r="B2261" t="s">
        <v>2864</v>
      </c>
      <c r="C2261" t="s">
        <v>602</v>
      </c>
      <c r="D2261">
        <v>4114563</v>
      </c>
      <c r="E2261" t="s">
        <v>70</v>
      </c>
      <c r="F2261" t="s">
        <v>70</v>
      </c>
      <c r="H2261" s="35">
        <v>42512</v>
      </c>
      <c r="I2261" t="s">
        <v>53</v>
      </c>
      <c r="J2261">
        <v>-9</v>
      </c>
      <c r="K2261" t="s">
        <v>11</v>
      </c>
      <c r="M2261" t="s">
        <v>181</v>
      </c>
      <c r="N2261">
        <v>4410016</v>
      </c>
      <c r="O2261" t="s">
        <v>793</v>
      </c>
      <c r="P2261" s="35">
        <v>45183</v>
      </c>
      <c r="Q2261" t="s">
        <v>56</v>
      </c>
      <c r="R2261" s="35">
        <v>44103</v>
      </c>
      <c r="T2261" t="s">
        <v>63</v>
      </c>
      <c r="U2261">
        <v>500</v>
      </c>
      <c r="X2261">
        <v>5</v>
      </c>
      <c r="Y2261" t="s">
        <v>58</v>
      </c>
      <c r="AC2261" t="s">
        <v>59</v>
      </c>
      <c r="AL2261">
        <v>0</v>
      </c>
      <c r="AM2261">
        <v>0</v>
      </c>
    </row>
    <row r="2262" spans="1:39" x14ac:dyDescent="0.3">
      <c r="A2262">
        <v>1446055</v>
      </c>
      <c r="B2262" t="s">
        <v>2865</v>
      </c>
      <c r="C2262" t="s">
        <v>802</v>
      </c>
      <c r="D2262">
        <v>3734505</v>
      </c>
      <c r="E2262" t="s">
        <v>53</v>
      </c>
      <c r="F2262" t="s">
        <v>53</v>
      </c>
      <c r="H2262" s="35">
        <v>41982</v>
      </c>
      <c r="I2262" t="s">
        <v>85</v>
      </c>
      <c r="J2262">
        <v>-10</v>
      </c>
      <c r="K2262" t="s">
        <v>11</v>
      </c>
      <c r="M2262" t="s">
        <v>67</v>
      </c>
      <c r="N2262">
        <v>4370183</v>
      </c>
      <c r="O2262" t="s">
        <v>169</v>
      </c>
      <c r="P2262" s="35">
        <v>45194</v>
      </c>
      <c r="Q2262" t="s">
        <v>56</v>
      </c>
      <c r="R2262" s="35">
        <v>44843</v>
      </c>
      <c r="S2262" s="35">
        <v>45173</v>
      </c>
      <c r="T2262" t="s">
        <v>57</v>
      </c>
      <c r="U2262">
        <v>500</v>
      </c>
      <c r="X2262">
        <v>5</v>
      </c>
      <c r="Y2262" t="s">
        <v>58</v>
      </c>
      <c r="AC2262" t="s">
        <v>59</v>
      </c>
      <c r="AL2262">
        <v>0</v>
      </c>
      <c r="AM2262">
        <v>0</v>
      </c>
    </row>
    <row r="2263" spans="1:39" x14ac:dyDescent="0.3">
      <c r="A2263">
        <v>1530474</v>
      </c>
      <c r="B2263" t="s">
        <v>2866</v>
      </c>
      <c r="C2263" t="s">
        <v>726</v>
      </c>
      <c r="D2263">
        <v>1811323</v>
      </c>
      <c r="E2263" t="s">
        <v>53</v>
      </c>
      <c r="H2263" s="35">
        <v>41249</v>
      </c>
      <c r="I2263" t="s">
        <v>143</v>
      </c>
      <c r="J2263">
        <v>-12</v>
      </c>
      <c r="K2263" t="s">
        <v>11</v>
      </c>
      <c r="M2263" t="s">
        <v>71</v>
      </c>
      <c r="N2263">
        <v>4180485</v>
      </c>
      <c r="O2263" t="s">
        <v>174</v>
      </c>
      <c r="P2263" s="35">
        <v>45204</v>
      </c>
      <c r="Q2263" t="s">
        <v>56</v>
      </c>
      <c r="R2263" s="35">
        <v>45204</v>
      </c>
      <c r="T2263" t="s">
        <v>63</v>
      </c>
      <c r="U2263">
        <v>500</v>
      </c>
      <c r="X2263">
        <v>5</v>
      </c>
      <c r="Y2263" t="s">
        <v>58</v>
      </c>
      <c r="AC2263" t="s">
        <v>59</v>
      </c>
      <c r="AL2263">
        <v>0</v>
      </c>
      <c r="AM2263">
        <v>0</v>
      </c>
    </row>
    <row r="2264" spans="1:39" x14ac:dyDescent="0.3">
      <c r="A2264">
        <v>1436920</v>
      </c>
      <c r="B2264" t="s">
        <v>2867</v>
      </c>
      <c r="C2264" t="s">
        <v>112</v>
      </c>
      <c r="D2264">
        <v>2816503</v>
      </c>
      <c r="E2264" t="s">
        <v>70</v>
      </c>
      <c r="F2264" t="s">
        <v>70</v>
      </c>
      <c r="H2264" s="35">
        <v>39932</v>
      </c>
      <c r="I2264" t="s">
        <v>102</v>
      </c>
      <c r="J2264">
        <v>-15</v>
      </c>
      <c r="K2264" t="s">
        <v>11</v>
      </c>
      <c r="M2264" t="s">
        <v>69</v>
      </c>
      <c r="N2264">
        <v>4280004</v>
      </c>
      <c r="O2264" t="s">
        <v>99</v>
      </c>
      <c r="P2264" s="35">
        <v>45191</v>
      </c>
      <c r="Q2264" t="s">
        <v>56</v>
      </c>
      <c r="R2264" s="35">
        <v>44832</v>
      </c>
      <c r="T2264" t="s">
        <v>63</v>
      </c>
      <c r="U2264">
        <v>608</v>
      </c>
      <c r="X2264">
        <v>6</v>
      </c>
      <c r="Y2264" t="s">
        <v>58</v>
      </c>
      <c r="AC2264" t="s">
        <v>59</v>
      </c>
      <c r="AL2264">
        <v>0</v>
      </c>
      <c r="AM2264">
        <v>0</v>
      </c>
    </row>
    <row r="2265" spans="1:39" x14ac:dyDescent="0.3">
      <c r="A2265">
        <v>1107726</v>
      </c>
      <c r="B2265" t="s">
        <v>2868</v>
      </c>
      <c r="C2265" t="s">
        <v>400</v>
      </c>
      <c r="D2265">
        <v>4528018</v>
      </c>
      <c r="E2265" t="s">
        <v>53</v>
      </c>
      <c r="H2265" s="35">
        <v>40365</v>
      </c>
      <c r="I2265" t="s">
        <v>110</v>
      </c>
      <c r="J2265">
        <v>-14</v>
      </c>
      <c r="K2265" t="s">
        <v>11</v>
      </c>
      <c r="M2265" t="s">
        <v>54</v>
      </c>
      <c r="N2265">
        <v>4450026</v>
      </c>
      <c r="O2265" t="s">
        <v>62</v>
      </c>
      <c r="P2265" s="35">
        <v>45218</v>
      </c>
      <c r="Q2265" t="s">
        <v>56</v>
      </c>
      <c r="R2265" s="35">
        <v>42509</v>
      </c>
      <c r="T2265" t="s">
        <v>63</v>
      </c>
      <c r="U2265">
        <v>500</v>
      </c>
      <c r="X2265">
        <v>5</v>
      </c>
      <c r="Y2265" t="s">
        <v>58</v>
      </c>
      <c r="AC2265" t="s">
        <v>59</v>
      </c>
      <c r="AL2265">
        <v>0</v>
      </c>
      <c r="AM2265">
        <v>0</v>
      </c>
    </row>
    <row r="2266" spans="1:39" x14ac:dyDescent="0.3">
      <c r="A2266">
        <v>1539547</v>
      </c>
      <c r="B2266" t="s">
        <v>2869</v>
      </c>
      <c r="C2266" t="s">
        <v>80</v>
      </c>
      <c r="D2266">
        <v>2816999</v>
      </c>
      <c r="E2266" t="s">
        <v>53</v>
      </c>
      <c r="H2266" s="35">
        <v>42719</v>
      </c>
      <c r="I2266" t="s">
        <v>53</v>
      </c>
      <c r="J2266">
        <v>-9</v>
      </c>
      <c r="K2266" t="s">
        <v>11</v>
      </c>
      <c r="M2266" t="s">
        <v>69</v>
      </c>
      <c r="N2266">
        <v>4280322</v>
      </c>
      <c r="O2266" t="s">
        <v>324</v>
      </c>
      <c r="P2266" s="35">
        <v>45218</v>
      </c>
      <c r="Q2266" t="s">
        <v>56</v>
      </c>
      <c r="R2266" s="35">
        <v>45218</v>
      </c>
      <c r="T2266" t="s">
        <v>63</v>
      </c>
      <c r="U2266">
        <v>500</v>
      </c>
      <c r="X2266">
        <v>5</v>
      </c>
      <c r="Y2266" t="s">
        <v>58</v>
      </c>
      <c r="AC2266" t="s">
        <v>59</v>
      </c>
      <c r="AL2266">
        <v>0</v>
      </c>
      <c r="AM2266">
        <v>0</v>
      </c>
    </row>
    <row r="2267" spans="1:39" x14ac:dyDescent="0.3">
      <c r="A2267">
        <v>1539555</v>
      </c>
      <c r="B2267" t="s">
        <v>2869</v>
      </c>
      <c r="C2267" t="s">
        <v>984</v>
      </c>
      <c r="D2267">
        <v>2817000</v>
      </c>
      <c r="E2267" t="s">
        <v>53</v>
      </c>
      <c r="H2267" s="35">
        <v>41507</v>
      </c>
      <c r="I2267" t="s">
        <v>66</v>
      </c>
      <c r="J2267">
        <v>-11</v>
      </c>
      <c r="K2267" t="s">
        <v>11</v>
      </c>
      <c r="M2267" t="s">
        <v>69</v>
      </c>
      <c r="N2267">
        <v>4280322</v>
      </c>
      <c r="O2267" t="s">
        <v>324</v>
      </c>
      <c r="P2267" s="35">
        <v>45218</v>
      </c>
      <c r="Q2267" t="s">
        <v>56</v>
      </c>
      <c r="R2267" s="35">
        <v>45218</v>
      </c>
      <c r="T2267" t="s">
        <v>63</v>
      </c>
      <c r="U2267">
        <v>500</v>
      </c>
      <c r="X2267">
        <v>5</v>
      </c>
      <c r="Y2267" t="s">
        <v>58</v>
      </c>
      <c r="AC2267" t="s">
        <v>59</v>
      </c>
      <c r="AL2267">
        <v>0</v>
      </c>
      <c r="AM2267">
        <v>0</v>
      </c>
    </row>
    <row r="2268" spans="1:39" x14ac:dyDescent="0.3">
      <c r="A2268">
        <v>1238180</v>
      </c>
      <c r="B2268" t="s">
        <v>2869</v>
      </c>
      <c r="C2268" t="s">
        <v>277</v>
      </c>
      <c r="D2268">
        <v>2815339</v>
      </c>
      <c r="E2268" t="s">
        <v>70</v>
      </c>
      <c r="F2268" t="s">
        <v>70</v>
      </c>
      <c r="H2268" s="35">
        <v>40374</v>
      </c>
      <c r="I2268" t="s">
        <v>110</v>
      </c>
      <c r="J2268">
        <v>-14</v>
      </c>
      <c r="K2268" t="s">
        <v>11</v>
      </c>
      <c r="M2268" t="s">
        <v>69</v>
      </c>
      <c r="N2268">
        <v>4280322</v>
      </c>
      <c r="O2268" t="s">
        <v>324</v>
      </c>
      <c r="P2268" s="35">
        <v>45157</v>
      </c>
      <c r="Q2268" t="s">
        <v>56</v>
      </c>
      <c r="R2268" s="35">
        <v>43390</v>
      </c>
      <c r="T2268" t="s">
        <v>63</v>
      </c>
      <c r="U2268">
        <v>561</v>
      </c>
      <c r="X2268">
        <v>5</v>
      </c>
      <c r="Y2268" t="s">
        <v>58</v>
      </c>
      <c r="AC2268" t="s">
        <v>59</v>
      </c>
      <c r="AL2268">
        <v>0</v>
      </c>
      <c r="AM2268">
        <v>0</v>
      </c>
    </row>
    <row r="2269" spans="1:39" x14ac:dyDescent="0.3">
      <c r="A2269">
        <v>1523622</v>
      </c>
      <c r="B2269" t="s">
        <v>2870</v>
      </c>
      <c r="C2269" t="s">
        <v>356</v>
      </c>
      <c r="D2269">
        <v>3611541</v>
      </c>
      <c r="E2269" t="s">
        <v>76</v>
      </c>
      <c r="H2269" s="35">
        <v>42963</v>
      </c>
      <c r="I2269" t="s">
        <v>53</v>
      </c>
      <c r="J2269">
        <v>-9</v>
      </c>
      <c r="K2269" t="s">
        <v>11</v>
      </c>
      <c r="M2269" t="s">
        <v>77</v>
      </c>
      <c r="N2269">
        <v>4360002</v>
      </c>
      <c r="O2269" t="s">
        <v>78</v>
      </c>
      <c r="P2269" s="35">
        <v>45197</v>
      </c>
      <c r="Q2269" t="s">
        <v>56</v>
      </c>
      <c r="R2269" s="35">
        <v>45197</v>
      </c>
      <c r="T2269" t="s">
        <v>63</v>
      </c>
      <c r="U2269">
        <v>500</v>
      </c>
      <c r="X2269">
        <v>5</v>
      </c>
      <c r="Y2269" t="s">
        <v>58</v>
      </c>
      <c r="AC2269" t="s">
        <v>59</v>
      </c>
      <c r="AL2269">
        <v>0</v>
      </c>
      <c r="AM2269">
        <v>0</v>
      </c>
    </row>
    <row r="2270" spans="1:39" x14ac:dyDescent="0.3">
      <c r="A2270">
        <v>1401620</v>
      </c>
      <c r="B2270" t="s">
        <v>2871</v>
      </c>
      <c r="C2270" t="s">
        <v>1093</v>
      </c>
      <c r="D2270">
        <v>4534366</v>
      </c>
      <c r="E2270" t="s">
        <v>53</v>
      </c>
      <c r="H2270" s="35">
        <v>41374</v>
      </c>
      <c r="I2270" t="s">
        <v>66</v>
      </c>
      <c r="J2270">
        <v>-11</v>
      </c>
      <c r="K2270" t="s">
        <v>11</v>
      </c>
      <c r="M2270" t="s">
        <v>54</v>
      </c>
      <c r="N2270">
        <v>4450026</v>
      </c>
      <c r="O2270" t="s">
        <v>62</v>
      </c>
      <c r="P2270" s="35">
        <v>45222</v>
      </c>
      <c r="Q2270" t="s">
        <v>56</v>
      </c>
      <c r="R2270" s="35">
        <v>44680</v>
      </c>
      <c r="T2270" t="s">
        <v>82</v>
      </c>
      <c r="U2270">
        <v>500</v>
      </c>
      <c r="X2270">
        <v>5</v>
      </c>
      <c r="Y2270" t="s">
        <v>58</v>
      </c>
      <c r="AC2270" t="s">
        <v>339</v>
      </c>
      <c r="AL2270">
        <v>0</v>
      </c>
      <c r="AM2270">
        <v>0</v>
      </c>
    </row>
    <row r="2271" spans="1:39" x14ac:dyDescent="0.3">
      <c r="A2271">
        <v>1351930</v>
      </c>
      <c r="B2271" t="s">
        <v>2872</v>
      </c>
      <c r="C2271" t="s">
        <v>2873</v>
      </c>
      <c r="D2271">
        <v>3732997</v>
      </c>
      <c r="E2271" t="s">
        <v>53</v>
      </c>
      <c r="H2271" s="35">
        <v>40041</v>
      </c>
      <c r="I2271" t="s">
        <v>102</v>
      </c>
      <c r="J2271">
        <v>-15</v>
      </c>
      <c r="K2271" t="s">
        <v>6</v>
      </c>
      <c r="M2271" t="s">
        <v>67</v>
      </c>
      <c r="N2271">
        <v>4370349</v>
      </c>
      <c r="O2271" t="s">
        <v>220</v>
      </c>
      <c r="P2271" s="35">
        <v>45191</v>
      </c>
      <c r="Q2271" t="s">
        <v>56</v>
      </c>
      <c r="R2271" s="35">
        <v>44466</v>
      </c>
      <c r="S2271" s="35">
        <v>45163</v>
      </c>
      <c r="T2271" t="s">
        <v>57</v>
      </c>
      <c r="U2271">
        <v>500</v>
      </c>
      <c r="X2271">
        <v>5</v>
      </c>
      <c r="Y2271" t="s">
        <v>58</v>
      </c>
      <c r="AC2271" t="s">
        <v>59</v>
      </c>
      <c r="AL2271">
        <v>0</v>
      </c>
      <c r="AM2271">
        <v>0</v>
      </c>
    </row>
    <row r="2272" spans="1:39" x14ac:dyDescent="0.3">
      <c r="A2272">
        <v>1535468</v>
      </c>
      <c r="B2272" t="s">
        <v>2874</v>
      </c>
      <c r="C2272" t="s">
        <v>474</v>
      </c>
      <c r="D2272">
        <v>2816975</v>
      </c>
      <c r="E2272" t="s">
        <v>53</v>
      </c>
      <c r="H2272" s="35">
        <v>43136</v>
      </c>
      <c r="I2272" t="s">
        <v>53</v>
      </c>
      <c r="J2272">
        <v>-9</v>
      </c>
      <c r="K2272" t="s">
        <v>6</v>
      </c>
      <c r="M2272" t="s">
        <v>69</v>
      </c>
      <c r="N2272">
        <v>4280722</v>
      </c>
      <c r="O2272" t="s">
        <v>134</v>
      </c>
      <c r="P2272" s="35">
        <v>45211</v>
      </c>
      <c r="Q2272" t="s">
        <v>56</v>
      </c>
      <c r="R2272" s="35">
        <v>45211</v>
      </c>
      <c r="T2272" t="s">
        <v>63</v>
      </c>
      <c r="U2272">
        <v>500</v>
      </c>
      <c r="X2272">
        <v>5</v>
      </c>
      <c r="Y2272" t="s">
        <v>58</v>
      </c>
      <c r="AC2272" t="s">
        <v>59</v>
      </c>
      <c r="AL2272">
        <v>0</v>
      </c>
      <c r="AM2272">
        <v>0</v>
      </c>
    </row>
    <row r="2273" spans="1:39" x14ac:dyDescent="0.3">
      <c r="A2273">
        <v>1535467</v>
      </c>
      <c r="B2273" t="s">
        <v>2874</v>
      </c>
      <c r="C2273" t="s">
        <v>114</v>
      </c>
      <c r="D2273">
        <v>2816974</v>
      </c>
      <c r="E2273" t="s">
        <v>53</v>
      </c>
      <c r="H2273" s="35">
        <v>43900</v>
      </c>
      <c r="I2273" t="s">
        <v>53</v>
      </c>
      <c r="J2273">
        <v>-9</v>
      </c>
      <c r="K2273" t="s">
        <v>6</v>
      </c>
      <c r="M2273" t="s">
        <v>69</v>
      </c>
      <c r="N2273">
        <v>4280722</v>
      </c>
      <c r="O2273" t="s">
        <v>134</v>
      </c>
      <c r="P2273" s="35">
        <v>45211</v>
      </c>
      <c r="Q2273" t="s">
        <v>56</v>
      </c>
      <c r="R2273" s="35">
        <v>45211</v>
      </c>
      <c r="T2273" t="s">
        <v>63</v>
      </c>
      <c r="U2273">
        <v>500</v>
      </c>
      <c r="X2273">
        <v>5</v>
      </c>
      <c r="Y2273" t="s">
        <v>58</v>
      </c>
      <c r="AC2273" t="s">
        <v>59</v>
      </c>
      <c r="AL2273">
        <v>0</v>
      </c>
      <c r="AM2273">
        <v>0</v>
      </c>
    </row>
    <row r="2274" spans="1:39" x14ac:dyDescent="0.3">
      <c r="A2274">
        <v>1520064</v>
      </c>
      <c r="B2274" t="s">
        <v>2875</v>
      </c>
      <c r="C2274" t="s">
        <v>513</v>
      </c>
      <c r="D2274">
        <v>3736152</v>
      </c>
      <c r="E2274" t="s">
        <v>70</v>
      </c>
      <c r="H2274" s="35">
        <v>42277</v>
      </c>
      <c r="I2274" t="s">
        <v>53</v>
      </c>
      <c r="J2274">
        <v>-9</v>
      </c>
      <c r="K2274" t="s">
        <v>11</v>
      </c>
      <c r="M2274" t="s">
        <v>67</v>
      </c>
      <c r="N2274">
        <v>4370669</v>
      </c>
      <c r="O2274" t="s">
        <v>165</v>
      </c>
      <c r="P2274" s="35">
        <v>45193</v>
      </c>
      <c r="Q2274" t="s">
        <v>56</v>
      </c>
      <c r="R2274" s="35">
        <v>45193</v>
      </c>
      <c r="T2274" t="s">
        <v>82</v>
      </c>
      <c r="U2274">
        <v>500</v>
      </c>
      <c r="X2274">
        <v>5</v>
      </c>
      <c r="Y2274" t="s">
        <v>58</v>
      </c>
      <c r="AC2274" t="s">
        <v>59</v>
      </c>
      <c r="AL2274">
        <v>0</v>
      </c>
      <c r="AM2274">
        <v>0</v>
      </c>
    </row>
    <row r="2275" spans="1:39" x14ac:dyDescent="0.3">
      <c r="A2275">
        <v>1220242</v>
      </c>
      <c r="B2275" t="s">
        <v>2876</v>
      </c>
      <c r="C2275" t="s">
        <v>2877</v>
      </c>
      <c r="D2275">
        <v>3730192</v>
      </c>
      <c r="E2275" t="s">
        <v>53</v>
      </c>
      <c r="H2275" s="35">
        <v>40599</v>
      </c>
      <c r="I2275" t="s">
        <v>90</v>
      </c>
      <c r="J2275">
        <v>-13</v>
      </c>
      <c r="K2275" t="s">
        <v>11</v>
      </c>
      <c r="M2275" t="s">
        <v>67</v>
      </c>
      <c r="N2275">
        <v>4370001</v>
      </c>
      <c r="O2275" t="s">
        <v>461</v>
      </c>
      <c r="P2275" s="35">
        <v>45190</v>
      </c>
      <c r="Q2275" t="s">
        <v>56</v>
      </c>
      <c r="R2275" s="35">
        <v>43361</v>
      </c>
      <c r="T2275" t="s">
        <v>63</v>
      </c>
      <c r="U2275">
        <v>500</v>
      </c>
      <c r="X2275">
        <v>5</v>
      </c>
      <c r="Y2275" t="s">
        <v>58</v>
      </c>
      <c r="AC2275" t="s">
        <v>59</v>
      </c>
      <c r="AL2275">
        <v>0</v>
      </c>
      <c r="AM2275">
        <v>0</v>
      </c>
    </row>
    <row r="2276" spans="1:39" x14ac:dyDescent="0.3">
      <c r="A2276">
        <v>1558951</v>
      </c>
      <c r="B2276" t="s">
        <v>2878</v>
      </c>
      <c r="C2276" t="s">
        <v>101</v>
      </c>
      <c r="D2276">
        <v>2817098</v>
      </c>
      <c r="E2276" t="s">
        <v>76</v>
      </c>
      <c r="H2276" s="35">
        <v>41370</v>
      </c>
      <c r="I2276" t="s">
        <v>66</v>
      </c>
      <c r="J2276">
        <v>-11</v>
      </c>
      <c r="K2276" t="s">
        <v>11</v>
      </c>
      <c r="M2276" t="s">
        <v>69</v>
      </c>
      <c r="N2276">
        <v>4280121</v>
      </c>
      <c r="O2276" t="s">
        <v>286</v>
      </c>
      <c r="P2276" s="35">
        <v>45309</v>
      </c>
      <c r="Q2276" t="s">
        <v>56</v>
      </c>
      <c r="R2276" s="35">
        <v>45309</v>
      </c>
      <c r="T2276" t="s">
        <v>63</v>
      </c>
      <c r="U2276">
        <v>500</v>
      </c>
      <c r="X2276">
        <v>5</v>
      </c>
      <c r="Y2276" t="s">
        <v>58</v>
      </c>
      <c r="AC2276" t="s">
        <v>59</v>
      </c>
      <c r="AL2276">
        <v>0</v>
      </c>
      <c r="AM2276">
        <v>0</v>
      </c>
    </row>
    <row r="2277" spans="1:39" x14ac:dyDescent="0.3">
      <c r="A2277">
        <v>1507850</v>
      </c>
      <c r="B2277" t="s">
        <v>2879</v>
      </c>
      <c r="C2277" t="s">
        <v>65</v>
      </c>
      <c r="D2277">
        <v>3735939</v>
      </c>
      <c r="E2277" t="s">
        <v>53</v>
      </c>
      <c r="H2277" s="35">
        <v>40126</v>
      </c>
      <c r="I2277" t="s">
        <v>102</v>
      </c>
      <c r="J2277">
        <v>-15</v>
      </c>
      <c r="K2277" t="s">
        <v>11</v>
      </c>
      <c r="M2277" t="s">
        <v>67</v>
      </c>
      <c r="N2277">
        <v>4370002</v>
      </c>
      <c r="O2277" t="s">
        <v>68</v>
      </c>
      <c r="P2277" s="35">
        <v>45175</v>
      </c>
      <c r="Q2277" t="s">
        <v>56</v>
      </c>
      <c r="R2277" s="35">
        <v>45175</v>
      </c>
      <c r="S2277" s="35">
        <v>45173</v>
      </c>
      <c r="T2277" t="s">
        <v>57</v>
      </c>
      <c r="U2277">
        <v>500</v>
      </c>
      <c r="X2277">
        <v>5</v>
      </c>
      <c r="Y2277" t="s">
        <v>58</v>
      </c>
      <c r="AC2277" t="s">
        <v>59</v>
      </c>
      <c r="AL2277">
        <v>0</v>
      </c>
      <c r="AM2277">
        <v>0</v>
      </c>
    </row>
    <row r="2278" spans="1:39" x14ac:dyDescent="0.3">
      <c r="A2278">
        <v>1406199</v>
      </c>
      <c r="B2278" t="s">
        <v>2880</v>
      </c>
      <c r="C2278" t="s">
        <v>279</v>
      </c>
      <c r="D2278">
        <v>2816311</v>
      </c>
      <c r="E2278" t="s">
        <v>70</v>
      </c>
      <c r="F2278" t="s">
        <v>53</v>
      </c>
      <c r="H2278" s="35">
        <v>40514</v>
      </c>
      <c r="I2278" t="s">
        <v>110</v>
      </c>
      <c r="J2278">
        <v>-14</v>
      </c>
      <c r="K2278" t="s">
        <v>11</v>
      </c>
      <c r="M2278" t="s">
        <v>69</v>
      </c>
      <c r="N2278">
        <v>4280202</v>
      </c>
      <c r="O2278" t="s">
        <v>850</v>
      </c>
      <c r="P2278" s="35">
        <v>45180</v>
      </c>
      <c r="Q2278" t="s">
        <v>56</v>
      </c>
      <c r="R2278" s="35">
        <v>44720</v>
      </c>
      <c r="T2278" t="s">
        <v>63</v>
      </c>
      <c r="U2278">
        <v>500</v>
      </c>
      <c r="X2278">
        <v>5</v>
      </c>
      <c r="Y2278" t="s">
        <v>58</v>
      </c>
      <c r="AC2278" t="s">
        <v>59</v>
      </c>
      <c r="AL2278">
        <v>0</v>
      </c>
      <c r="AM2278">
        <v>0</v>
      </c>
    </row>
    <row r="2279" spans="1:39" x14ac:dyDescent="0.3">
      <c r="A2279">
        <v>1436418</v>
      </c>
      <c r="B2279" t="s">
        <v>2881</v>
      </c>
      <c r="C2279" t="s">
        <v>1034</v>
      </c>
      <c r="D2279">
        <v>3610190</v>
      </c>
      <c r="E2279" t="s">
        <v>53</v>
      </c>
      <c r="F2279" t="s">
        <v>53</v>
      </c>
      <c r="H2279" s="35">
        <v>39522</v>
      </c>
      <c r="I2279" t="s">
        <v>98</v>
      </c>
      <c r="J2279">
        <v>-16</v>
      </c>
      <c r="K2279" t="s">
        <v>11</v>
      </c>
      <c r="M2279" t="s">
        <v>77</v>
      </c>
      <c r="N2279">
        <v>4360124</v>
      </c>
      <c r="O2279" t="s">
        <v>177</v>
      </c>
      <c r="P2279" s="35">
        <v>45196</v>
      </c>
      <c r="Q2279" t="s">
        <v>56</v>
      </c>
      <c r="R2279" s="35">
        <v>44832</v>
      </c>
      <c r="T2279" t="s">
        <v>63</v>
      </c>
      <c r="U2279">
        <v>500</v>
      </c>
      <c r="X2279">
        <v>5</v>
      </c>
      <c r="Y2279" t="s">
        <v>58</v>
      </c>
      <c r="AC2279" t="s">
        <v>59</v>
      </c>
      <c r="AL2279">
        <v>0</v>
      </c>
      <c r="AM2279">
        <v>0</v>
      </c>
    </row>
    <row r="2280" spans="1:39" x14ac:dyDescent="0.3">
      <c r="A2280">
        <v>1430294</v>
      </c>
      <c r="B2280" t="s">
        <v>2882</v>
      </c>
      <c r="C2280" t="s">
        <v>230</v>
      </c>
      <c r="D2280">
        <v>3610165</v>
      </c>
      <c r="E2280" t="s">
        <v>53</v>
      </c>
      <c r="F2280" t="s">
        <v>53</v>
      </c>
      <c r="H2280" s="35">
        <v>41401</v>
      </c>
      <c r="I2280" t="s">
        <v>66</v>
      </c>
      <c r="J2280">
        <v>-11</v>
      </c>
      <c r="K2280" t="s">
        <v>11</v>
      </c>
      <c r="M2280" t="s">
        <v>77</v>
      </c>
      <c r="N2280">
        <v>4360123</v>
      </c>
      <c r="O2280" t="s">
        <v>116</v>
      </c>
      <c r="P2280" s="35">
        <v>45194</v>
      </c>
      <c r="Q2280" t="s">
        <v>56</v>
      </c>
      <c r="R2280" s="35">
        <v>44825</v>
      </c>
      <c r="T2280" t="s">
        <v>63</v>
      </c>
      <c r="U2280">
        <v>500</v>
      </c>
      <c r="X2280">
        <v>5</v>
      </c>
      <c r="Y2280" t="s">
        <v>58</v>
      </c>
      <c r="AC2280" t="s">
        <v>59</v>
      </c>
      <c r="AL2280">
        <v>0</v>
      </c>
      <c r="AM2280">
        <v>0</v>
      </c>
    </row>
    <row r="2281" spans="1:39" x14ac:dyDescent="0.3">
      <c r="A2281">
        <v>1522163</v>
      </c>
      <c r="B2281" t="s">
        <v>2882</v>
      </c>
      <c r="C2281" t="s">
        <v>1839</v>
      </c>
      <c r="D2281">
        <v>3611468</v>
      </c>
      <c r="E2281" t="s">
        <v>76</v>
      </c>
      <c r="H2281" s="35">
        <v>42204</v>
      </c>
      <c r="I2281" t="s">
        <v>53</v>
      </c>
      <c r="J2281">
        <v>-9</v>
      </c>
      <c r="K2281" t="s">
        <v>11</v>
      </c>
      <c r="M2281" t="s">
        <v>77</v>
      </c>
      <c r="N2281">
        <v>4360002</v>
      </c>
      <c r="O2281" t="s">
        <v>78</v>
      </c>
      <c r="P2281" s="35">
        <v>45195</v>
      </c>
      <c r="Q2281" t="s">
        <v>56</v>
      </c>
      <c r="R2281" s="35">
        <v>45195</v>
      </c>
      <c r="T2281" t="s">
        <v>63</v>
      </c>
      <c r="U2281">
        <v>500</v>
      </c>
      <c r="X2281">
        <v>5</v>
      </c>
      <c r="Y2281" t="s">
        <v>58</v>
      </c>
      <c r="AC2281" t="s">
        <v>59</v>
      </c>
      <c r="AL2281">
        <v>0</v>
      </c>
      <c r="AM2281">
        <v>0</v>
      </c>
    </row>
    <row r="2282" spans="1:39" x14ac:dyDescent="0.3">
      <c r="A2282">
        <v>1510585</v>
      </c>
      <c r="B2282" t="s">
        <v>2882</v>
      </c>
      <c r="C2282" t="s">
        <v>342</v>
      </c>
      <c r="D2282">
        <v>4538048</v>
      </c>
      <c r="E2282" t="s">
        <v>70</v>
      </c>
      <c r="H2282" s="35">
        <v>40420</v>
      </c>
      <c r="I2282" t="s">
        <v>110</v>
      </c>
      <c r="J2282">
        <v>-14</v>
      </c>
      <c r="K2282" t="s">
        <v>11</v>
      </c>
      <c r="M2282" t="s">
        <v>54</v>
      </c>
      <c r="N2282">
        <v>4450144</v>
      </c>
      <c r="O2282" t="s">
        <v>374</v>
      </c>
      <c r="P2282" s="35">
        <v>45182</v>
      </c>
      <c r="Q2282" t="s">
        <v>56</v>
      </c>
      <c r="R2282" s="35">
        <v>45182</v>
      </c>
      <c r="T2282" t="s">
        <v>63</v>
      </c>
      <c r="U2282">
        <v>500</v>
      </c>
      <c r="X2282">
        <v>5</v>
      </c>
      <c r="Y2282" t="s">
        <v>58</v>
      </c>
      <c r="AC2282" t="s">
        <v>59</v>
      </c>
      <c r="AL2282">
        <v>0</v>
      </c>
      <c r="AM2282">
        <v>0</v>
      </c>
    </row>
    <row r="2283" spans="1:39" x14ac:dyDescent="0.3">
      <c r="A2283">
        <v>1533635</v>
      </c>
      <c r="B2283" t="s">
        <v>2883</v>
      </c>
      <c r="C2283" t="s">
        <v>2884</v>
      </c>
      <c r="D2283">
        <v>2816958</v>
      </c>
      <c r="E2283" t="s">
        <v>53</v>
      </c>
      <c r="H2283" s="35">
        <v>41226</v>
      </c>
      <c r="I2283" t="s">
        <v>143</v>
      </c>
      <c r="J2283">
        <v>-12</v>
      </c>
      <c r="K2283" t="s">
        <v>11</v>
      </c>
      <c r="M2283" t="s">
        <v>69</v>
      </c>
      <c r="N2283">
        <v>4280121</v>
      </c>
      <c r="O2283" t="s">
        <v>286</v>
      </c>
      <c r="P2283" s="35">
        <v>45209</v>
      </c>
      <c r="Q2283" t="s">
        <v>56</v>
      </c>
      <c r="R2283" s="35">
        <v>45209</v>
      </c>
      <c r="T2283" t="s">
        <v>63</v>
      </c>
      <c r="U2283">
        <v>500</v>
      </c>
      <c r="X2283">
        <v>5</v>
      </c>
      <c r="Y2283" t="s">
        <v>58</v>
      </c>
      <c r="AC2283" t="s">
        <v>59</v>
      </c>
      <c r="AL2283">
        <v>0</v>
      </c>
      <c r="AM2283">
        <v>0</v>
      </c>
    </row>
    <row r="2284" spans="1:39" x14ac:dyDescent="0.3">
      <c r="A2284">
        <v>1353162</v>
      </c>
      <c r="B2284" t="s">
        <v>2885</v>
      </c>
      <c r="C2284" t="s">
        <v>2886</v>
      </c>
      <c r="D2284">
        <v>3733034</v>
      </c>
      <c r="E2284" t="s">
        <v>53</v>
      </c>
      <c r="F2284" t="s">
        <v>53</v>
      </c>
      <c r="H2284" s="35">
        <v>40765</v>
      </c>
      <c r="I2284" t="s">
        <v>90</v>
      </c>
      <c r="J2284">
        <v>-13</v>
      </c>
      <c r="K2284" t="s">
        <v>11</v>
      </c>
      <c r="M2284" t="s">
        <v>67</v>
      </c>
      <c r="N2284">
        <v>4370002</v>
      </c>
      <c r="O2284" t="s">
        <v>68</v>
      </c>
      <c r="P2284" s="35">
        <v>45174</v>
      </c>
      <c r="Q2284" t="s">
        <v>56</v>
      </c>
      <c r="R2284" s="35">
        <v>44468</v>
      </c>
      <c r="T2284" t="s">
        <v>63</v>
      </c>
      <c r="U2284">
        <v>500</v>
      </c>
      <c r="X2284">
        <v>5</v>
      </c>
      <c r="Y2284" t="s">
        <v>58</v>
      </c>
      <c r="AC2284" t="s">
        <v>59</v>
      </c>
      <c r="AL2284">
        <v>0</v>
      </c>
      <c r="AM2284">
        <v>0</v>
      </c>
    </row>
    <row r="2285" spans="1:39" x14ac:dyDescent="0.3">
      <c r="A2285">
        <v>1533082</v>
      </c>
      <c r="B2285" t="s">
        <v>2887</v>
      </c>
      <c r="C2285" t="s">
        <v>2888</v>
      </c>
      <c r="D2285">
        <v>1811335</v>
      </c>
      <c r="E2285" t="s">
        <v>70</v>
      </c>
      <c r="H2285" s="35">
        <v>40545</v>
      </c>
      <c r="I2285" t="s">
        <v>90</v>
      </c>
      <c r="J2285">
        <v>-13</v>
      </c>
      <c r="K2285" t="s">
        <v>11</v>
      </c>
      <c r="M2285" t="s">
        <v>71</v>
      </c>
      <c r="N2285">
        <v>4180041</v>
      </c>
      <c r="O2285" t="s">
        <v>471</v>
      </c>
      <c r="P2285" s="35">
        <v>45208</v>
      </c>
      <c r="Q2285" t="s">
        <v>56</v>
      </c>
      <c r="R2285" s="35">
        <v>45208</v>
      </c>
      <c r="S2285" s="35">
        <v>45189</v>
      </c>
      <c r="T2285" t="s">
        <v>57</v>
      </c>
      <c r="U2285">
        <v>500</v>
      </c>
      <c r="X2285">
        <v>5</v>
      </c>
      <c r="Y2285" t="s">
        <v>58</v>
      </c>
      <c r="AC2285" t="s">
        <v>59</v>
      </c>
      <c r="AL2285">
        <v>0</v>
      </c>
      <c r="AM2285">
        <v>0</v>
      </c>
    </row>
    <row r="2286" spans="1:39" x14ac:dyDescent="0.3">
      <c r="A2286">
        <v>1513327</v>
      </c>
      <c r="B2286" t="s">
        <v>2889</v>
      </c>
      <c r="C2286" t="s">
        <v>2432</v>
      </c>
      <c r="D2286">
        <v>4115888</v>
      </c>
      <c r="E2286" t="s">
        <v>53</v>
      </c>
      <c r="F2286" t="s">
        <v>53</v>
      </c>
      <c r="H2286" s="35">
        <v>42910</v>
      </c>
      <c r="I2286" t="s">
        <v>53</v>
      </c>
      <c r="J2286">
        <v>-9</v>
      </c>
      <c r="K2286" t="s">
        <v>6</v>
      </c>
      <c r="M2286" t="s">
        <v>181</v>
      </c>
      <c r="N2286">
        <v>4410065</v>
      </c>
      <c r="O2286" t="s">
        <v>272</v>
      </c>
      <c r="P2286" s="35">
        <v>45187</v>
      </c>
      <c r="Q2286" t="s">
        <v>56</v>
      </c>
      <c r="R2286" s="35">
        <v>45185</v>
      </c>
      <c r="T2286" t="s">
        <v>63</v>
      </c>
      <c r="U2286">
        <v>500</v>
      </c>
      <c r="X2286">
        <v>5</v>
      </c>
      <c r="Y2286" t="s">
        <v>58</v>
      </c>
      <c r="AC2286" t="s">
        <v>59</v>
      </c>
      <c r="AL2286">
        <v>0</v>
      </c>
      <c r="AM2286">
        <v>0</v>
      </c>
    </row>
    <row r="2287" spans="1:39" x14ac:dyDescent="0.3">
      <c r="A2287">
        <v>1563474</v>
      </c>
      <c r="B2287" t="s">
        <v>2890</v>
      </c>
      <c r="C2287" t="s">
        <v>1546</v>
      </c>
      <c r="D2287">
        <v>2817129</v>
      </c>
      <c r="E2287" t="s">
        <v>53</v>
      </c>
      <c r="H2287" s="35">
        <v>41280</v>
      </c>
      <c r="I2287" t="s">
        <v>66</v>
      </c>
      <c r="J2287">
        <v>-11</v>
      </c>
      <c r="K2287" t="s">
        <v>11</v>
      </c>
      <c r="M2287" t="s">
        <v>69</v>
      </c>
      <c r="N2287">
        <v>4280005</v>
      </c>
      <c r="O2287" t="s">
        <v>205</v>
      </c>
      <c r="P2287" s="35">
        <v>45332</v>
      </c>
      <c r="Q2287" t="s">
        <v>56</v>
      </c>
      <c r="R2287" s="35">
        <v>45332</v>
      </c>
      <c r="T2287" t="s">
        <v>63</v>
      </c>
      <c r="U2287">
        <v>500</v>
      </c>
      <c r="X2287">
        <v>5</v>
      </c>
      <c r="Y2287" t="s">
        <v>58</v>
      </c>
      <c r="AC2287" t="s">
        <v>59</v>
      </c>
      <c r="AL2287">
        <v>0</v>
      </c>
      <c r="AM2287">
        <v>0</v>
      </c>
    </row>
    <row r="2288" spans="1:39" x14ac:dyDescent="0.3">
      <c r="A2288">
        <v>1243345</v>
      </c>
      <c r="B2288" t="s">
        <v>2891</v>
      </c>
      <c r="C2288" t="s">
        <v>458</v>
      </c>
      <c r="D2288">
        <v>7223596</v>
      </c>
      <c r="E2288" t="s">
        <v>70</v>
      </c>
      <c r="F2288" t="s">
        <v>70</v>
      </c>
      <c r="H2288" s="35">
        <v>39839</v>
      </c>
      <c r="I2288" t="s">
        <v>102</v>
      </c>
      <c r="J2288">
        <v>-15</v>
      </c>
      <c r="K2288" t="s">
        <v>11</v>
      </c>
      <c r="M2288" t="s">
        <v>181</v>
      </c>
      <c r="N2288">
        <v>4410696</v>
      </c>
      <c r="O2288" t="s">
        <v>227</v>
      </c>
      <c r="P2288" s="35">
        <v>45184</v>
      </c>
      <c r="Q2288" t="s">
        <v>56</v>
      </c>
      <c r="R2288" s="35">
        <v>43411</v>
      </c>
      <c r="T2288" t="s">
        <v>63</v>
      </c>
      <c r="U2288">
        <v>605</v>
      </c>
      <c r="X2288">
        <v>6</v>
      </c>
      <c r="Y2288" t="s">
        <v>58</v>
      </c>
      <c r="AB2288" s="35">
        <v>44378</v>
      </c>
      <c r="AC2288" t="s">
        <v>59</v>
      </c>
      <c r="AL2288">
        <v>0</v>
      </c>
      <c r="AM2288">
        <v>0</v>
      </c>
    </row>
    <row r="2289" spans="1:39" x14ac:dyDescent="0.3">
      <c r="A2289">
        <v>1533931</v>
      </c>
      <c r="B2289" t="s">
        <v>2891</v>
      </c>
      <c r="C2289" t="s">
        <v>2677</v>
      </c>
      <c r="D2289">
        <v>2816965</v>
      </c>
      <c r="E2289" t="s">
        <v>70</v>
      </c>
      <c r="H2289" s="35">
        <v>40411</v>
      </c>
      <c r="I2289" t="s">
        <v>110</v>
      </c>
      <c r="J2289">
        <v>-14</v>
      </c>
      <c r="K2289" t="s">
        <v>11</v>
      </c>
      <c r="M2289" t="s">
        <v>69</v>
      </c>
      <c r="N2289">
        <v>4280322</v>
      </c>
      <c r="O2289" t="s">
        <v>324</v>
      </c>
      <c r="P2289" s="35">
        <v>45210</v>
      </c>
      <c r="Q2289" t="s">
        <v>56</v>
      </c>
      <c r="R2289" s="35">
        <v>45210</v>
      </c>
      <c r="T2289" t="s">
        <v>63</v>
      </c>
      <c r="U2289">
        <v>500</v>
      </c>
      <c r="X2289">
        <v>5</v>
      </c>
      <c r="Y2289" t="s">
        <v>58</v>
      </c>
      <c r="AC2289" t="s">
        <v>59</v>
      </c>
      <c r="AL2289">
        <v>1</v>
      </c>
      <c r="AM2289">
        <v>1</v>
      </c>
    </row>
    <row r="2290" spans="1:39" x14ac:dyDescent="0.3">
      <c r="A2290">
        <v>1560740</v>
      </c>
      <c r="B2290" t="s">
        <v>2892</v>
      </c>
      <c r="C2290" t="s">
        <v>407</v>
      </c>
      <c r="D2290">
        <v>3736791</v>
      </c>
      <c r="E2290" t="s">
        <v>53</v>
      </c>
      <c r="H2290" s="35">
        <v>41808</v>
      </c>
      <c r="I2290" t="s">
        <v>85</v>
      </c>
      <c r="J2290">
        <v>-10</v>
      </c>
      <c r="K2290" t="s">
        <v>11</v>
      </c>
      <c r="M2290" t="s">
        <v>67</v>
      </c>
      <c r="N2290">
        <v>4370167</v>
      </c>
      <c r="O2290" t="s">
        <v>154</v>
      </c>
      <c r="P2290" s="35">
        <v>45319</v>
      </c>
      <c r="Q2290" t="s">
        <v>56</v>
      </c>
      <c r="R2290" s="35">
        <v>45319</v>
      </c>
      <c r="T2290" t="s">
        <v>63</v>
      </c>
      <c r="U2290">
        <v>500</v>
      </c>
      <c r="X2290">
        <v>5</v>
      </c>
      <c r="Y2290" t="s">
        <v>58</v>
      </c>
      <c r="AC2290" t="s">
        <v>59</v>
      </c>
      <c r="AL2290">
        <v>1</v>
      </c>
      <c r="AM2290">
        <v>0</v>
      </c>
    </row>
    <row r="2291" spans="1:39" x14ac:dyDescent="0.3">
      <c r="A2291">
        <v>1462023</v>
      </c>
      <c r="B2291" t="s">
        <v>2893</v>
      </c>
      <c r="C2291" t="s">
        <v>299</v>
      </c>
      <c r="D2291">
        <v>1811017</v>
      </c>
      <c r="E2291" t="s">
        <v>53</v>
      </c>
      <c r="F2291" t="s">
        <v>53</v>
      </c>
      <c r="H2291" s="35">
        <v>41114</v>
      </c>
      <c r="I2291" t="s">
        <v>143</v>
      </c>
      <c r="J2291">
        <v>-12</v>
      </c>
      <c r="K2291" t="s">
        <v>11</v>
      </c>
      <c r="M2291" t="s">
        <v>71</v>
      </c>
      <c r="N2291">
        <v>4180313</v>
      </c>
      <c r="O2291" t="s">
        <v>585</v>
      </c>
      <c r="P2291" s="35">
        <v>45202</v>
      </c>
      <c r="Q2291" t="s">
        <v>56</v>
      </c>
      <c r="R2291" s="35">
        <v>44891</v>
      </c>
      <c r="T2291" t="s">
        <v>63</v>
      </c>
      <c r="U2291">
        <v>500</v>
      </c>
      <c r="X2291">
        <v>5</v>
      </c>
      <c r="Y2291" t="s">
        <v>58</v>
      </c>
      <c r="AC2291" t="s">
        <v>59</v>
      </c>
      <c r="AL2291">
        <v>1</v>
      </c>
      <c r="AM2291">
        <v>0</v>
      </c>
    </row>
    <row r="2292" spans="1:39" x14ac:dyDescent="0.3">
      <c r="A2292">
        <v>1416971</v>
      </c>
      <c r="B2292" t="s">
        <v>2894</v>
      </c>
      <c r="C2292" t="s">
        <v>2112</v>
      </c>
      <c r="D2292">
        <v>3733823</v>
      </c>
      <c r="E2292" t="s">
        <v>53</v>
      </c>
      <c r="F2292" t="s">
        <v>53</v>
      </c>
      <c r="H2292" s="35">
        <v>41919</v>
      </c>
      <c r="I2292" t="s">
        <v>85</v>
      </c>
      <c r="J2292">
        <v>-10</v>
      </c>
      <c r="K2292" t="s">
        <v>11</v>
      </c>
      <c r="M2292" t="s">
        <v>67</v>
      </c>
      <c r="N2292">
        <v>4370002</v>
      </c>
      <c r="O2292" t="s">
        <v>68</v>
      </c>
      <c r="P2292" s="35">
        <v>45235</v>
      </c>
      <c r="Q2292" t="s">
        <v>56</v>
      </c>
      <c r="R2292" s="35">
        <v>44797</v>
      </c>
      <c r="T2292" t="s">
        <v>63</v>
      </c>
      <c r="U2292">
        <v>500</v>
      </c>
      <c r="X2292">
        <v>5</v>
      </c>
      <c r="Y2292" t="s">
        <v>58</v>
      </c>
      <c r="AC2292" t="s">
        <v>59</v>
      </c>
      <c r="AL2292">
        <v>0</v>
      </c>
      <c r="AM2292">
        <v>0</v>
      </c>
    </row>
    <row r="2293" spans="1:39" x14ac:dyDescent="0.3">
      <c r="A2293">
        <v>1529960</v>
      </c>
      <c r="B2293" t="s">
        <v>2894</v>
      </c>
      <c r="C2293" t="s">
        <v>212</v>
      </c>
      <c r="D2293">
        <v>3736346</v>
      </c>
      <c r="E2293" t="s">
        <v>53</v>
      </c>
      <c r="H2293" s="35">
        <v>41919</v>
      </c>
      <c r="I2293" t="s">
        <v>85</v>
      </c>
      <c r="J2293">
        <v>-10</v>
      </c>
      <c r="K2293" t="s">
        <v>11</v>
      </c>
      <c r="M2293" t="s">
        <v>67</v>
      </c>
      <c r="N2293">
        <v>4370002</v>
      </c>
      <c r="O2293" t="s">
        <v>68</v>
      </c>
      <c r="P2293" s="35">
        <v>45203</v>
      </c>
      <c r="Q2293" t="s">
        <v>56</v>
      </c>
      <c r="R2293" s="35">
        <v>45203</v>
      </c>
      <c r="T2293" t="s">
        <v>63</v>
      </c>
      <c r="U2293">
        <v>500</v>
      </c>
      <c r="X2293">
        <v>5</v>
      </c>
      <c r="Y2293" t="s">
        <v>58</v>
      </c>
      <c r="AC2293" t="s">
        <v>59</v>
      </c>
      <c r="AL2293">
        <v>0</v>
      </c>
      <c r="AM2293">
        <v>0</v>
      </c>
    </row>
    <row r="2294" spans="1:39" x14ac:dyDescent="0.3">
      <c r="A2294">
        <v>1508675</v>
      </c>
      <c r="B2294" t="s">
        <v>2895</v>
      </c>
      <c r="C2294" t="s">
        <v>279</v>
      </c>
      <c r="D2294">
        <v>3735968</v>
      </c>
      <c r="E2294" t="s">
        <v>53</v>
      </c>
      <c r="H2294" s="35">
        <v>41906</v>
      </c>
      <c r="I2294" t="s">
        <v>85</v>
      </c>
      <c r="J2294">
        <v>-10</v>
      </c>
      <c r="K2294" t="s">
        <v>11</v>
      </c>
      <c r="M2294" t="s">
        <v>67</v>
      </c>
      <c r="N2294">
        <v>4370269</v>
      </c>
      <c r="O2294" t="s">
        <v>226</v>
      </c>
      <c r="P2294" s="35">
        <v>45178</v>
      </c>
      <c r="Q2294" t="s">
        <v>56</v>
      </c>
      <c r="R2294" s="35">
        <v>45178</v>
      </c>
      <c r="T2294" t="s">
        <v>63</v>
      </c>
      <c r="U2294">
        <v>500</v>
      </c>
      <c r="X2294">
        <v>5</v>
      </c>
      <c r="Y2294" t="s">
        <v>58</v>
      </c>
      <c r="AC2294" t="s">
        <v>59</v>
      </c>
      <c r="AL2294">
        <v>0</v>
      </c>
      <c r="AM2294">
        <v>0</v>
      </c>
    </row>
    <row r="2295" spans="1:39" x14ac:dyDescent="0.3">
      <c r="A2295">
        <v>1099847</v>
      </c>
      <c r="B2295" t="s">
        <v>2896</v>
      </c>
      <c r="C2295" t="s">
        <v>1190</v>
      </c>
      <c r="D2295">
        <v>3727774</v>
      </c>
      <c r="E2295" t="s">
        <v>70</v>
      </c>
      <c r="H2295" s="35">
        <v>39960</v>
      </c>
      <c r="I2295" t="s">
        <v>102</v>
      </c>
      <c r="J2295">
        <v>-15</v>
      </c>
      <c r="K2295" t="s">
        <v>11</v>
      </c>
      <c r="M2295" t="s">
        <v>67</v>
      </c>
      <c r="N2295">
        <v>4370183</v>
      </c>
      <c r="O2295" t="s">
        <v>169</v>
      </c>
      <c r="P2295" s="35">
        <v>45310</v>
      </c>
      <c r="Q2295" t="s">
        <v>56</v>
      </c>
      <c r="R2295" s="35">
        <v>42403</v>
      </c>
      <c r="T2295" t="s">
        <v>63</v>
      </c>
      <c r="U2295">
        <v>500</v>
      </c>
      <c r="X2295">
        <v>5</v>
      </c>
      <c r="Y2295" t="s">
        <v>58</v>
      </c>
      <c r="AC2295" t="s">
        <v>59</v>
      </c>
      <c r="AL2295">
        <v>0</v>
      </c>
      <c r="AM2295">
        <v>0</v>
      </c>
    </row>
    <row r="2296" spans="1:39" x14ac:dyDescent="0.3">
      <c r="A2296">
        <v>1427177</v>
      </c>
      <c r="B2296" t="s">
        <v>2897</v>
      </c>
      <c r="C2296" t="s">
        <v>311</v>
      </c>
      <c r="D2296">
        <v>3734043</v>
      </c>
      <c r="E2296" t="s">
        <v>53</v>
      </c>
      <c r="F2296" t="s">
        <v>53</v>
      </c>
      <c r="H2296" s="35">
        <v>40888</v>
      </c>
      <c r="I2296" t="s">
        <v>90</v>
      </c>
      <c r="J2296">
        <v>-13</v>
      </c>
      <c r="K2296" t="s">
        <v>11</v>
      </c>
      <c r="M2296" t="s">
        <v>67</v>
      </c>
      <c r="N2296">
        <v>4370146</v>
      </c>
      <c r="O2296" t="s">
        <v>408</v>
      </c>
      <c r="P2296" s="35">
        <v>45210</v>
      </c>
      <c r="Q2296" t="s">
        <v>56</v>
      </c>
      <c r="R2296" s="35">
        <v>44822</v>
      </c>
      <c r="T2296" t="s">
        <v>63</v>
      </c>
      <c r="U2296">
        <v>500</v>
      </c>
      <c r="X2296">
        <v>5</v>
      </c>
      <c r="Y2296" t="s">
        <v>58</v>
      </c>
      <c r="AC2296" t="s">
        <v>59</v>
      </c>
      <c r="AL2296">
        <v>0</v>
      </c>
      <c r="AM2296">
        <v>0</v>
      </c>
    </row>
    <row r="2297" spans="1:39" x14ac:dyDescent="0.3">
      <c r="A2297">
        <v>1320633</v>
      </c>
      <c r="B2297" t="s">
        <v>2898</v>
      </c>
      <c r="C2297" t="s">
        <v>697</v>
      </c>
      <c r="D2297">
        <v>3732344</v>
      </c>
      <c r="E2297" t="s">
        <v>70</v>
      </c>
      <c r="H2297" s="35">
        <v>40730</v>
      </c>
      <c r="I2297" t="s">
        <v>90</v>
      </c>
      <c r="J2297">
        <v>-13</v>
      </c>
      <c r="K2297" t="s">
        <v>11</v>
      </c>
      <c r="M2297" t="s">
        <v>67</v>
      </c>
      <c r="N2297">
        <v>4370002</v>
      </c>
      <c r="O2297" t="s">
        <v>68</v>
      </c>
      <c r="P2297" s="35">
        <v>45175</v>
      </c>
      <c r="Q2297" t="s">
        <v>56</v>
      </c>
      <c r="R2297" s="35">
        <v>44097</v>
      </c>
      <c r="S2297" s="35">
        <v>45174</v>
      </c>
      <c r="T2297" t="s">
        <v>57</v>
      </c>
      <c r="U2297">
        <v>500</v>
      </c>
      <c r="X2297">
        <v>5</v>
      </c>
      <c r="Y2297" t="s">
        <v>58</v>
      </c>
      <c r="AC2297" t="s">
        <v>59</v>
      </c>
      <c r="AL2297">
        <v>0</v>
      </c>
      <c r="AM2297">
        <v>0</v>
      </c>
    </row>
    <row r="2298" spans="1:39" x14ac:dyDescent="0.3">
      <c r="A2298">
        <v>1544414</v>
      </c>
      <c r="B2298" t="s">
        <v>2899</v>
      </c>
      <c r="C2298" t="s">
        <v>2900</v>
      </c>
      <c r="D2298">
        <v>2817031</v>
      </c>
      <c r="E2298" t="s">
        <v>53</v>
      </c>
      <c r="H2298" s="35">
        <v>40725</v>
      </c>
      <c r="I2298" t="s">
        <v>90</v>
      </c>
      <c r="J2298">
        <v>-13</v>
      </c>
      <c r="K2298" t="s">
        <v>11</v>
      </c>
      <c r="M2298" t="s">
        <v>69</v>
      </c>
      <c r="N2298">
        <v>4280617</v>
      </c>
      <c r="O2298" t="s">
        <v>836</v>
      </c>
      <c r="P2298" s="35">
        <v>45238</v>
      </c>
      <c r="Q2298" t="s">
        <v>56</v>
      </c>
      <c r="R2298" s="35">
        <v>45238</v>
      </c>
      <c r="T2298" t="s">
        <v>63</v>
      </c>
      <c r="U2298">
        <v>500</v>
      </c>
      <c r="X2298">
        <v>5</v>
      </c>
      <c r="Y2298" t="s">
        <v>58</v>
      </c>
      <c r="AC2298" t="s">
        <v>59</v>
      </c>
      <c r="AL2298">
        <v>0</v>
      </c>
      <c r="AM2298">
        <v>0</v>
      </c>
    </row>
    <row r="2299" spans="1:39" x14ac:dyDescent="0.3">
      <c r="A2299">
        <v>1521613</v>
      </c>
      <c r="B2299" t="s">
        <v>2901</v>
      </c>
      <c r="C2299" t="s">
        <v>2902</v>
      </c>
      <c r="D2299">
        <v>3611361</v>
      </c>
      <c r="E2299" t="s">
        <v>76</v>
      </c>
      <c r="H2299" s="35">
        <v>42019</v>
      </c>
      <c r="I2299" t="s">
        <v>53</v>
      </c>
      <c r="J2299">
        <v>-9</v>
      </c>
      <c r="K2299" t="s">
        <v>11</v>
      </c>
      <c r="M2299" t="s">
        <v>77</v>
      </c>
      <c r="N2299">
        <v>4360002</v>
      </c>
      <c r="O2299" t="s">
        <v>78</v>
      </c>
      <c r="P2299" s="35">
        <v>45195</v>
      </c>
      <c r="Q2299" t="s">
        <v>56</v>
      </c>
      <c r="R2299" s="35">
        <v>45195</v>
      </c>
      <c r="T2299" t="s">
        <v>63</v>
      </c>
      <c r="U2299">
        <v>500</v>
      </c>
      <c r="X2299">
        <v>5</v>
      </c>
      <c r="Y2299" t="s">
        <v>58</v>
      </c>
      <c r="AC2299" t="s">
        <v>59</v>
      </c>
      <c r="AL2299">
        <v>0</v>
      </c>
      <c r="AM2299">
        <v>0</v>
      </c>
    </row>
    <row r="2300" spans="1:39" x14ac:dyDescent="0.3">
      <c r="A2300">
        <v>1523661</v>
      </c>
      <c r="B2300" t="s">
        <v>2901</v>
      </c>
      <c r="C2300" t="s">
        <v>2553</v>
      </c>
      <c r="D2300">
        <v>3611561</v>
      </c>
      <c r="E2300" t="s">
        <v>76</v>
      </c>
      <c r="H2300" s="35">
        <v>43046</v>
      </c>
      <c r="I2300" t="s">
        <v>53</v>
      </c>
      <c r="J2300">
        <v>-9</v>
      </c>
      <c r="K2300" t="s">
        <v>6</v>
      </c>
      <c r="M2300" t="s">
        <v>77</v>
      </c>
      <c r="N2300">
        <v>4360002</v>
      </c>
      <c r="O2300" t="s">
        <v>78</v>
      </c>
      <c r="P2300" s="35">
        <v>45197</v>
      </c>
      <c r="Q2300" t="s">
        <v>56</v>
      </c>
      <c r="R2300" s="35">
        <v>45197</v>
      </c>
      <c r="T2300" t="s">
        <v>63</v>
      </c>
      <c r="U2300">
        <v>500</v>
      </c>
      <c r="X2300">
        <v>5</v>
      </c>
      <c r="Y2300" t="s">
        <v>58</v>
      </c>
      <c r="AC2300" t="s">
        <v>59</v>
      </c>
      <c r="AL2300">
        <v>0</v>
      </c>
      <c r="AM2300">
        <v>0</v>
      </c>
    </row>
    <row r="2301" spans="1:39" x14ac:dyDescent="0.3">
      <c r="A2301">
        <v>1526662</v>
      </c>
      <c r="B2301" t="s">
        <v>2903</v>
      </c>
      <c r="C2301" t="s">
        <v>592</v>
      </c>
      <c r="D2301">
        <v>4115964</v>
      </c>
      <c r="E2301" t="s">
        <v>53</v>
      </c>
      <c r="H2301" s="35">
        <v>40379</v>
      </c>
      <c r="I2301" t="s">
        <v>110</v>
      </c>
      <c r="J2301">
        <v>-14</v>
      </c>
      <c r="K2301" t="s">
        <v>11</v>
      </c>
      <c r="M2301" t="s">
        <v>181</v>
      </c>
      <c r="N2301">
        <v>4410065</v>
      </c>
      <c r="O2301" t="s">
        <v>272</v>
      </c>
      <c r="P2301" s="35">
        <v>45199</v>
      </c>
      <c r="Q2301" t="s">
        <v>56</v>
      </c>
      <c r="R2301" s="35">
        <v>45199</v>
      </c>
      <c r="T2301" t="s">
        <v>63</v>
      </c>
      <c r="U2301">
        <v>500</v>
      </c>
      <c r="X2301">
        <v>5</v>
      </c>
      <c r="Y2301" t="s">
        <v>58</v>
      </c>
      <c r="AC2301" t="s">
        <v>59</v>
      </c>
      <c r="AL2301">
        <v>0</v>
      </c>
      <c r="AM2301">
        <v>0</v>
      </c>
    </row>
    <row r="2302" spans="1:39" x14ac:dyDescent="0.3">
      <c r="A2302">
        <v>1166130</v>
      </c>
      <c r="B2302" t="s">
        <v>2904</v>
      </c>
      <c r="C2302" t="s">
        <v>697</v>
      </c>
      <c r="D2302">
        <v>3729182</v>
      </c>
      <c r="E2302" t="s">
        <v>70</v>
      </c>
      <c r="H2302" s="35">
        <v>41214</v>
      </c>
      <c r="I2302" t="s">
        <v>143</v>
      </c>
      <c r="J2302">
        <v>-12</v>
      </c>
      <c r="K2302" t="s">
        <v>11</v>
      </c>
      <c r="M2302" t="s">
        <v>67</v>
      </c>
      <c r="N2302">
        <v>4370464</v>
      </c>
      <c r="O2302" t="s">
        <v>145</v>
      </c>
      <c r="P2302" s="35">
        <v>45310</v>
      </c>
      <c r="Q2302" t="s">
        <v>56</v>
      </c>
      <c r="R2302" s="35">
        <v>42987</v>
      </c>
      <c r="T2302" t="s">
        <v>63</v>
      </c>
      <c r="U2302">
        <v>500</v>
      </c>
      <c r="X2302">
        <v>5</v>
      </c>
      <c r="Y2302" t="s">
        <v>58</v>
      </c>
      <c r="AC2302" t="s">
        <v>59</v>
      </c>
      <c r="AL2302">
        <v>0</v>
      </c>
      <c r="AM2302">
        <v>0</v>
      </c>
    </row>
    <row r="2303" spans="1:39" x14ac:dyDescent="0.3">
      <c r="A2303">
        <v>1477133</v>
      </c>
      <c r="B2303" t="s">
        <v>2904</v>
      </c>
      <c r="C2303" t="s">
        <v>104</v>
      </c>
      <c r="D2303">
        <v>3735625</v>
      </c>
      <c r="E2303" t="s">
        <v>53</v>
      </c>
      <c r="F2303" t="s">
        <v>53</v>
      </c>
      <c r="H2303" s="35">
        <v>42604</v>
      </c>
      <c r="I2303" t="s">
        <v>53</v>
      </c>
      <c r="J2303">
        <v>-9</v>
      </c>
      <c r="K2303" t="s">
        <v>11</v>
      </c>
      <c r="M2303" t="s">
        <v>67</v>
      </c>
      <c r="N2303">
        <v>4370464</v>
      </c>
      <c r="O2303" t="s">
        <v>145</v>
      </c>
      <c r="P2303" s="35">
        <v>45166</v>
      </c>
      <c r="Q2303" t="s">
        <v>56</v>
      </c>
      <c r="R2303" s="35">
        <v>44990</v>
      </c>
      <c r="T2303" t="s">
        <v>63</v>
      </c>
      <c r="U2303">
        <v>500</v>
      </c>
      <c r="X2303">
        <v>5</v>
      </c>
      <c r="Y2303" t="s">
        <v>58</v>
      </c>
      <c r="AC2303" t="s">
        <v>59</v>
      </c>
      <c r="AL2303">
        <v>0</v>
      </c>
      <c r="AM2303">
        <v>0</v>
      </c>
    </row>
    <row r="2304" spans="1:39" x14ac:dyDescent="0.3">
      <c r="A2304">
        <v>1527960</v>
      </c>
      <c r="B2304" t="s">
        <v>2905</v>
      </c>
      <c r="C2304" t="s">
        <v>2906</v>
      </c>
      <c r="D2304">
        <v>2816914</v>
      </c>
      <c r="E2304" t="s">
        <v>53</v>
      </c>
      <c r="H2304" s="35">
        <v>41953</v>
      </c>
      <c r="I2304" t="s">
        <v>85</v>
      </c>
      <c r="J2304">
        <v>-10</v>
      </c>
      <c r="K2304" t="s">
        <v>6</v>
      </c>
      <c r="M2304" t="s">
        <v>69</v>
      </c>
      <c r="N2304">
        <v>4280529</v>
      </c>
      <c r="O2304" t="s">
        <v>312</v>
      </c>
      <c r="P2304" s="35">
        <v>45201</v>
      </c>
      <c r="Q2304" t="s">
        <v>56</v>
      </c>
      <c r="R2304" s="35">
        <v>45201</v>
      </c>
      <c r="T2304" t="s">
        <v>63</v>
      </c>
      <c r="U2304">
        <v>500</v>
      </c>
      <c r="X2304">
        <v>5</v>
      </c>
      <c r="Y2304" t="s">
        <v>58</v>
      </c>
      <c r="AC2304" t="s">
        <v>59</v>
      </c>
      <c r="AL2304">
        <v>0</v>
      </c>
      <c r="AM2304">
        <v>0</v>
      </c>
    </row>
    <row r="2305" spans="1:39" x14ac:dyDescent="0.3">
      <c r="A2305">
        <v>1527966</v>
      </c>
      <c r="B2305" t="s">
        <v>2905</v>
      </c>
      <c r="C2305" t="s">
        <v>2758</v>
      </c>
      <c r="D2305">
        <v>2816915</v>
      </c>
      <c r="E2305" t="s">
        <v>53</v>
      </c>
      <c r="H2305" s="35">
        <v>41240</v>
      </c>
      <c r="I2305" t="s">
        <v>143</v>
      </c>
      <c r="J2305">
        <v>-12</v>
      </c>
      <c r="K2305" t="s">
        <v>6</v>
      </c>
      <c r="M2305" t="s">
        <v>69</v>
      </c>
      <c r="N2305">
        <v>4280529</v>
      </c>
      <c r="O2305" t="s">
        <v>312</v>
      </c>
      <c r="P2305" s="35">
        <v>45201</v>
      </c>
      <c r="Q2305" t="s">
        <v>56</v>
      </c>
      <c r="R2305" s="35">
        <v>45201</v>
      </c>
      <c r="T2305" t="s">
        <v>63</v>
      </c>
      <c r="U2305">
        <v>500</v>
      </c>
      <c r="X2305">
        <v>5</v>
      </c>
      <c r="Y2305" t="s">
        <v>58</v>
      </c>
      <c r="AC2305" t="s">
        <v>59</v>
      </c>
      <c r="AL2305">
        <v>0</v>
      </c>
      <c r="AM2305">
        <v>0</v>
      </c>
    </row>
    <row r="2306" spans="1:39" x14ac:dyDescent="0.3">
      <c r="A2306">
        <v>1351382</v>
      </c>
      <c r="B2306" t="s">
        <v>2907</v>
      </c>
      <c r="C2306" t="s">
        <v>2908</v>
      </c>
      <c r="D2306">
        <v>2816067</v>
      </c>
      <c r="E2306" t="s">
        <v>70</v>
      </c>
      <c r="F2306" t="s">
        <v>70</v>
      </c>
      <c r="H2306" s="35">
        <v>41804</v>
      </c>
      <c r="I2306" t="s">
        <v>85</v>
      </c>
      <c r="J2306">
        <v>-10</v>
      </c>
      <c r="K2306" t="s">
        <v>11</v>
      </c>
      <c r="M2306" t="s">
        <v>69</v>
      </c>
      <c r="N2306">
        <v>4280004</v>
      </c>
      <c r="O2306" t="s">
        <v>99</v>
      </c>
      <c r="P2306" s="35">
        <v>45177</v>
      </c>
      <c r="Q2306" t="s">
        <v>56</v>
      </c>
      <c r="R2306" s="35">
        <v>44466</v>
      </c>
      <c r="T2306" t="s">
        <v>63</v>
      </c>
      <c r="U2306">
        <v>526</v>
      </c>
      <c r="X2306">
        <v>5</v>
      </c>
      <c r="Y2306" t="s">
        <v>58</v>
      </c>
      <c r="AC2306" t="s">
        <v>59</v>
      </c>
      <c r="AL2306">
        <v>0</v>
      </c>
      <c r="AM2306">
        <v>0</v>
      </c>
    </row>
    <row r="2307" spans="1:39" x14ac:dyDescent="0.3">
      <c r="A2307">
        <v>1564932</v>
      </c>
      <c r="B2307" t="s">
        <v>5429</v>
      </c>
      <c r="C2307" t="s">
        <v>5430</v>
      </c>
      <c r="D2307">
        <v>1811575</v>
      </c>
      <c r="E2307" t="s">
        <v>76</v>
      </c>
      <c r="H2307" s="35">
        <v>41617</v>
      </c>
      <c r="I2307" t="s">
        <v>66</v>
      </c>
      <c r="J2307">
        <v>-11</v>
      </c>
      <c r="K2307" t="s">
        <v>6</v>
      </c>
      <c r="M2307" t="s">
        <v>71</v>
      </c>
      <c r="N2307">
        <v>4180696</v>
      </c>
      <c r="O2307" t="s">
        <v>137</v>
      </c>
      <c r="P2307" s="35">
        <v>45340</v>
      </c>
      <c r="Q2307" t="s">
        <v>56</v>
      </c>
      <c r="R2307" s="35">
        <v>45340</v>
      </c>
      <c r="T2307" t="s">
        <v>63</v>
      </c>
      <c r="U2307">
        <v>500</v>
      </c>
      <c r="X2307">
        <v>5</v>
      </c>
      <c r="Y2307" t="s">
        <v>58</v>
      </c>
      <c r="AC2307" t="s">
        <v>59</v>
      </c>
      <c r="AL2307">
        <v>0</v>
      </c>
      <c r="AM2307">
        <v>0</v>
      </c>
    </row>
    <row r="2308" spans="1:39" x14ac:dyDescent="0.3">
      <c r="A2308">
        <v>1510962</v>
      </c>
      <c r="B2308" t="s">
        <v>2909</v>
      </c>
      <c r="C2308" t="s">
        <v>881</v>
      </c>
      <c r="D2308">
        <v>3736003</v>
      </c>
      <c r="E2308" t="s">
        <v>70</v>
      </c>
      <c r="H2308" s="35">
        <v>41033</v>
      </c>
      <c r="I2308" t="s">
        <v>143</v>
      </c>
      <c r="J2308">
        <v>-12</v>
      </c>
      <c r="K2308" t="s">
        <v>11</v>
      </c>
      <c r="M2308" t="s">
        <v>67</v>
      </c>
      <c r="N2308">
        <v>4370596</v>
      </c>
      <c r="O2308" t="s">
        <v>280</v>
      </c>
      <c r="P2308" s="35">
        <v>45182</v>
      </c>
      <c r="Q2308" t="s">
        <v>56</v>
      </c>
      <c r="R2308" s="35">
        <v>45182</v>
      </c>
      <c r="T2308" t="s">
        <v>63</v>
      </c>
      <c r="U2308">
        <v>500</v>
      </c>
      <c r="X2308">
        <v>5</v>
      </c>
      <c r="Y2308" t="s">
        <v>58</v>
      </c>
      <c r="AC2308" t="s">
        <v>59</v>
      </c>
      <c r="AL2308">
        <v>1</v>
      </c>
      <c r="AM2308">
        <v>0</v>
      </c>
    </row>
    <row r="2309" spans="1:39" x14ac:dyDescent="0.3">
      <c r="A2309">
        <v>1557519</v>
      </c>
      <c r="B2309" t="s">
        <v>2910</v>
      </c>
      <c r="C2309" t="s">
        <v>342</v>
      </c>
      <c r="D2309">
        <v>3611739</v>
      </c>
      <c r="E2309" t="s">
        <v>53</v>
      </c>
      <c r="H2309" s="35">
        <v>42326</v>
      </c>
      <c r="I2309" t="s">
        <v>53</v>
      </c>
      <c r="J2309">
        <v>-9</v>
      </c>
      <c r="K2309" t="s">
        <v>11</v>
      </c>
      <c r="M2309" t="s">
        <v>77</v>
      </c>
      <c r="N2309">
        <v>4360343</v>
      </c>
      <c r="O2309" t="s">
        <v>447</v>
      </c>
      <c r="P2309" s="35">
        <v>45301</v>
      </c>
      <c r="Q2309" t="s">
        <v>56</v>
      </c>
      <c r="R2309" s="35">
        <v>45301</v>
      </c>
      <c r="S2309" s="35">
        <v>45275</v>
      </c>
      <c r="T2309" t="s">
        <v>57</v>
      </c>
      <c r="U2309">
        <v>500</v>
      </c>
      <c r="X2309">
        <v>5</v>
      </c>
      <c r="Y2309" t="s">
        <v>58</v>
      </c>
      <c r="AC2309" t="s">
        <v>59</v>
      </c>
      <c r="AL2309">
        <v>0</v>
      </c>
      <c r="AM2309">
        <v>0</v>
      </c>
    </row>
    <row r="2310" spans="1:39" x14ac:dyDescent="0.3">
      <c r="A2310">
        <v>1510614</v>
      </c>
      <c r="B2310" t="s">
        <v>2911</v>
      </c>
      <c r="C2310" t="s">
        <v>428</v>
      </c>
      <c r="D2310">
        <v>3735996</v>
      </c>
      <c r="E2310" t="s">
        <v>70</v>
      </c>
      <c r="H2310" s="35">
        <v>39682</v>
      </c>
      <c r="I2310" t="s">
        <v>98</v>
      </c>
      <c r="J2310">
        <v>-16</v>
      </c>
      <c r="K2310" t="s">
        <v>11</v>
      </c>
      <c r="M2310" t="s">
        <v>67</v>
      </c>
      <c r="N2310">
        <v>4370498</v>
      </c>
      <c r="O2310" t="s">
        <v>95</v>
      </c>
      <c r="P2310" s="35">
        <v>45182</v>
      </c>
      <c r="Q2310" t="s">
        <v>56</v>
      </c>
      <c r="R2310" s="35">
        <v>45182</v>
      </c>
      <c r="S2310" s="35">
        <v>45169</v>
      </c>
      <c r="T2310" t="s">
        <v>57</v>
      </c>
      <c r="U2310">
        <v>500</v>
      </c>
      <c r="X2310">
        <v>5</v>
      </c>
      <c r="Y2310" t="s">
        <v>58</v>
      </c>
      <c r="AC2310" t="s">
        <v>59</v>
      </c>
      <c r="AL2310">
        <v>0</v>
      </c>
      <c r="AM2310">
        <v>0</v>
      </c>
    </row>
    <row r="2311" spans="1:39" x14ac:dyDescent="0.3">
      <c r="A2311">
        <v>1424543</v>
      </c>
      <c r="B2311" t="s">
        <v>2912</v>
      </c>
      <c r="C2311" t="s">
        <v>207</v>
      </c>
      <c r="D2311">
        <v>3733988</v>
      </c>
      <c r="E2311" t="s">
        <v>70</v>
      </c>
      <c r="F2311" t="s">
        <v>70</v>
      </c>
      <c r="H2311" s="35">
        <v>40381</v>
      </c>
      <c r="I2311" t="s">
        <v>110</v>
      </c>
      <c r="J2311">
        <v>-14</v>
      </c>
      <c r="K2311" t="s">
        <v>11</v>
      </c>
      <c r="M2311" t="s">
        <v>67</v>
      </c>
      <c r="N2311">
        <v>4370698</v>
      </c>
      <c r="O2311" t="s">
        <v>200</v>
      </c>
      <c r="P2311" s="35">
        <v>45190</v>
      </c>
      <c r="Q2311" t="s">
        <v>56</v>
      </c>
      <c r="R2311" s="35">
        <v>44819</v>
      </c>
      <c r="T2311" t="s">
        <v>63</v>
      </c>
      <c r="U2311">
        <v>575</v>
      </c>
      <c r="X2311">
        <v>5</v>
      </c>
      <c r="Y2311" t="s">
        <v>58</v>
      </c>
      <c r="AC2311" t="s">
        <v>59</v>
      </c>
      <c r="AL2311">
        <v>0</v>
      </c>
      <c r="AM2311">
        <v>0</v>
      </c>
    </row>
    <row r="2312" spans="1:39" x14ac:dyDescent="0.3">
      <c r="A2312">
        <v>1524409</v>
      </c>
      <c r="B2312" t="s">
        <v>2913</v>
      </c>
      <c r="C2312" t="s">
        <v>410</v>
      </c>
      <c r="D2312">
        <v>4538251</v>
      </c>
      <c r="E2312" t="s">
        <v>70</v>
      </c>
      <c r="H2312" s="35">
        <v>40865</v>
      </c>
      <c r="I2312" t="s">
        <v>90</v>
      </c>
      <c r="J2312">
        <v>-13</v>
      </c>
      <c r="K2312" t="s">
        <v>11</v>
      </c>
      <c r="M2312" t="s">
        <v>54</v>
      </c>
      <c r="N2312">
        <v>4450210</v>
      </c>
      <c r="O2312" t="s">
        <v>416</v>
      </c>
      <c r="P2312" s="35">
        <v>45197</v>
      </c>
      <c r="Q2312" t="s">
        <v>56</v>
      </c>
      <c r="R2312" s="35">
        <v>45197</v>
      </c>
      <c r="T2312" t="s">
        <v>63</v>
      </c>
      <c r="U2312">
        <v>500</v>
      </c>
      <c r="X2312">
        <v>5</v>
      </c>
      <c r="Y2312" t="s">
        <v>58</v>
      </c>
      <c r="AC2312" t="s">
        <v>59</v>
      </c>
      <c r="AL2312">
        <v>0</v>
      </c>
      <c r="AM2312">
        <v>0</v>
      </c>
    </row>
    <row r="2313" spans="1:39" x14ac:dyDescent="0.3">
      <c r="A2313">
        <v>1563995</v>
      </c>
      <c r="B2313" t="s">
        <v>5431</v>
      </c>
      <c r="C2313" t="s">
        <v>5432</v>
      </c>
      <c r="D2313">
        <v>1811520</v>
      </c>
      <c r="E2313" t="s">
        <v>76</v>
      </c>
      <c r="H2313" s="35">
        <v>42698</v>
      </c>
      <c r="I2313" t="s">
        <v>53</v>
      </c>
      <c r="J2313">
        <v>-9</v>
      </c>
      <c r="K2313" t="s">
        <v>11</v>
      </c>
      <c r="M2313" t="s">
        <v>71</v>
      </c>
      <c r="N2313">
        <v>4180696</v>
      </c>
      <c r="O2313" t="s">
        <v>137</v>
      </c>
      <c r="P2313" s="35">
        <v>45336</v>
      </c>
      <c r="Q2313" t="s">
        <v>56</v>
      </c>
      <c r="R2313" s="35">
        <v>45336</v>
      </c>
      <c r="T2313" t="s">
        <v>63</v>
      </c>
      <c r="U2313">
        <v>500</v>
      </c>
      <c r="X2313">
        <v>5</v>
      </c>
      <c r="Y2313" t="s">
        <v>58</v>
      </c>
      <c r="AC2313" t="s">
        <v>59</v>
      </c>
      <c r="AL2313">
        <v>0</v>
      </c>
      <c r="AM2313">
        <v>0</v>
      </c>
    </row>
    <row r="2314" spans="1:39" x14ac:dyDescent="0.3">
      <c r="A2314">
        <v>1439634</v>
      </c>
      <c r="B2314" t="s">
        <v>2914</v>
      </c>
      <c r="C2314" t="s">
        <v>279</v>
      </c>
      <c r="D2314">
        <v>4535472</v>
      </c>
      <c r="E2314" t="s">
        <v>70</v>
      </c>
      <c r="F2314" t="s">
        <v>53</v>
      </c>
      <c r="H2314" s="35">
        <v>40586</v>
      </c>
      <c r="I2314" t="s">
        <v>90</v>
      </c>
      <c r="J2314">
        <v>-13</v>
      </c>
      <c r="K2314" t="s">
        <v>11</v>
      </c>
      <c r="M2314" t="s">
        <v>54</v>
      </c>
      <c r="N2314">
        <v>4450759</v>
      </c>
      <c r="O2314" t="s">
        <v>499</v>
      </c>
      <c r="P2314" s="35">
        <v>45171</v>
      </c>
      <c r="Q2314" t="s">
        <v>56</v>
      </c>
      <c r="R2314" s="35">
        <v>44835</v>
      </c>
      <c r="T2314" t="s">
        <v>63</v>
      </c>
      <c r="U2314">
        <v>500</v>
      </c>
      <c r="X2314">
        <v>5</v>
      </c>
      <c r="Y2314" t="s">
        <v>58</v>
      </c>
      <c r="AC2314" t="s">
        <v>59</v>
      </c>
      <c r="AL2314">
        <v>0</v>
      </c>
      <c r="AM2314">
        <v>0</v>
      </c>
    </row>
    <row r="2315" spans="1:39" x14ac:dyDescent="0.3">
      <c r="A2315">
        <v>1285092</v>
      </c>
      <c r="B2315" t="s">
        <v>2915</v>
      </c>
      <c r="C2315" t="s">
        <v>1126</v>
      </c>
      <c r="D2315">
        <v>189937</v>
      </c>
      <c r="E2315" t="s">
        <v>70</v>
      </c>
      <c r="F2315" t="s">
        <v>70</v>
      </c>
      <c r="H2315" s="35">
        <v>39156</v>
      </c>
      <c r="I2315" t="s">
        <v>125</v>
      </c>
      <c r="J2315">
        <v>-17</v>
      </c>
      <c r="K2315" t="s">
        <v>11</v>
      </c>
      <c r="M2315" t="s">
        <v>71</v>
      </c>
      <c r="N2315">
        <v>4180696</v>
      </c>
      <c r="O2315" t="s">
        <v>137</v>
      </c>
      <c r="P2315" s="35">
        <v>45185</v>
      </c>
      <c r="Q2315" t="s">
        <v>56</v>
      </c>
      <c r="R2315" s="35">
        <v>43744</v>
      </c>
      <c r="T2315" t="s">
        <v>63</v>
      </c>
      <c r="U2315">
        <v>512</v>
      </c>
      <c r="X2315">
        <v>5</v>
      </c>
      <c r="Y2315" t="s">
        <v>58</v>
      </c>
      <c r="AC2315" t="s">
        <v>59</v>
      </c>
      <c r="AL2315">
        <v>0</v>
      </c>
      <c r="AM2315">
        <v>0</v>
      </c>
    </row>
    <row r="2316" spans="1:39" x14ac:dyDescent="0.3">
      <c r="A2316">
        <v>1543110</v>
      </c>
      <c r="B2316" t="s">
        <v>2916</v>
      </c>
      <c r="C2316" t="s">
        <v>2705</v>
      </c>
      <c r="D2316">
        <v>4538463</v>
      </c>
      <c r="E2316" t="s">
        <v>53</v>
      </c>
      <c r="H2316" s="35">
        <v>43407</v>
      </c>
      <c r="I2316" t="s">
        <v>53</v>
      </c>
      <c r="J2316">
        <v>-9</v>
      </c>
      <c r="K2316" t="s">
        <v>11</v>
      </c>
      <c r="M2316" t="s">
        <v>54</v>
      </c>
      <c r="N2316">
        <v>4450429</v>
      </c>
      <c r="O2316" t="s">
        <v>304</v>
      </c>
      <c r="P2316" s="35">
        <v>45231</v>
      </c>
      <c r="Q2316" t="s">
        <v>56</v>
      </c>
      <c r="R2316" s="35">
        <v>45231</v>
      </c>
      <c r="T2316" t="s">
        <v>63</v>
      </c>
      <c r="U2316">
        <v>500</v>
      </c>
      <c r="X2316">
        <v>5</v>
      </c>
      <c r="Y2316" t="s">
        <v>58</v>
      </c>
      <c r="AC2316" t="s">
        <v>59</v>
      </c>
      <c r="AL2316">
        <v>0</v>
      </c>
      <c r="AM2316">
        <v>0</v>
      </c>
    </row>
    <row r="2317" spans="1:39" x14ac:dyDescent="0.3">
      <c r="A2317">
        <v>1553735</v>
      </c>
      <c r="B2317" t="s">
        <v>2917</v>
      </c>
      <c r="C2317" t="s">
        <v>2918</v>
      </c>
      <c r="D2317">
        <v>3736719</v>
      </c>
      <c r="E2317" t="s">
        <v>53</v>
      </c>
      <c r="H2317" s="35">
        <v>41570</v>
      </c>
      <c r="I2317" t="s">
        <v>66</v>
      </c>
      <c r="J2317">
        <v>-11</v>
      </c>
      <c r="K2317" t="s">
        <v>11</v>
      </c>
      <c r="M2317" t="s">
        <v>67</v>
      </c>
      <c r="N2317">
        <v>4370289</v>
      </c>
      <c r="O2317" t="s">
        <v>293</v>
      </c>
      <c r="P2317" s="35">
        <v>45268</v>
      </c>
      <c r="Q2317" t="s">
        <v>56</v>
      </c>
      <c r="R2317" s="35">
        <v>45268</v>
      </c>
      <c r="T2317" t="s">
        <v>63</v>
      </c>
      <c r="U2317">
        <v>500</v>
      </c>
      <c r="X2317">
        <v>5</v>
      </c>
      <c r="Y2317" t="s">
        <v>58</v>
      </c>
      <c r="AC2317" t="s">
        <v>59</v>
      </c>
      <c r="AL2317">
        <v>0</v>
      </c>
      <c r="AM2317">
        <v>0</v>
      </c>
    </row>
    <row r="2318" spans="1:39" x14ac:dyDescent="0.3">
      <c r="A2318">
        <v>1383254</v>
      </c>
      <c r="B2318" t="s">
        <v>2919</v>
      </c>
      <c r="C2318" t="s">
        <v>709</v>
      </c>
      <c r="D2318">
        <v>3733473</v>
      </c>
      <c r="E2318" t="s">
        <v>70</v>
      </c>
      <c r="F2318" t="s">
        <v>70</v>
      </c>
      <c r="H2318" s="35">
        <v>40126</v>
      </c>
      <c r="I2318" t="s">
        <v>102</v>
      </c>
      <c r="J2318">
        <v>-15</v>
      </c>
      <c r="K2318" t="s">
        <v>11</v>
      </c>
      <c r="M2318" t="s">
        <v>67</v>
      </c>
      <c r="N2318">
        <v>4370690</v>
      </c>
      <c r="O2318" t="s">
        <v>576</v>
      </c>
      <c r="P2318" s="35">
        <v>45147</v>
      </c>
      <c r="Q2318" t="s">
        <v>56</v>
      </c>
      <c r="R2318" s="35">
        <v>44545</v>
      </c>
      <c r="T2318" t="s">
        <v>63</v>
      </c>
      <c r="U2318">
        <v>500</v>
      </c>
      <c r="X2318">
        <v>5</v>
      </c>
      <c r="Y2318" t="s">
        <v>58</v>
      </c>
      <c r="AC2318" t="s">
        <v>59</v>
      </c>
      <c r="AL2318">
        <v>0</v>
      </c>
      <c r="AM2318">
        <v>0</v>
      </c>
    </row>
    <row r="2319" spans="1:39" x14ac:dyDescent="0.3">
      <c r="A2319">
        <v>1423121</v>
      </c>
      <c r="B2319" t="s">
        <v>2920</v>
      </c>
      <c r="C2319" t="s">
        <v>914</v>
      </c>
      <c r="D2319">
        <v>3733954</v>
      </c>
      <c r="E2319" t="s">
        <v>53</v>
      </c>
      <c r="F2319" t="s">
        <v>53</v>
      </c>
      <c r="H2319" s="35">
        <v>41219</v>
      </c>
      <c r="I2319" t="s">
        <v>143</v>
      </c>
      <c r="J2319">
        <v>-12</v>
      </c>
      <c r="K2319" t="s">
        <v>11</v>
      </c>
      <c r="M2319" t="s">
        <v>67</v>
      </c>
      <c r="N2319">
        <v>4370269</v>
      </c>
      <c r="O2319" t="s">
        <v>226</v>
      </c>
      <c r="P2319" s="35">
        <v>45175</v>
      </c>
      <c r="Q2319" t="s">
        <v>56</v>
      </c>
      <c r="R2319" s="35">
        <v>44817</v>
      </c>
      <c r="T2319" t="s">
        <v>63</v>
      </c>
      <c r="U2319">
        <v>500</v>
      </c>
      <c r="X2319">
        <v>5</v>
      </c>
      <c r="Y2319" t="s">
        <v>58</v>
      </c>
      <c r="AC2319" t="s">
        <v>59</v>
      </c>
      <c r="AL2319">
        <v>0</v>
      </c>
      <c r="AM2319">
        <v>0</v>
      </c>
    </row>
    <row r="2320" spans="1:39" x14ac:dyDescent="0.3">
      <c r="A2320">
        <v>1349656</v>
      </c>
      <c r="B2320" t="s">
        <v>2921</v>
      </c>
      <c r="C2320" t="s">
        <v>2922</v>
      </c>
      <c r="D2320">
        <v>4114991</v>
      </c>
      <c r="E2320" t="s">
        <v>70</v>
      </c>
      <c r="F2320" t="s">
        <v>53</v>
      </c>
      <c r="H2320" s="35">
        <v>41475</v>
      </c>
      <c r="I2320" t="s">
        <v>66</v>
      </c>
      <c r="J2320">
        <v>-11</v>
      </c>
      <c r="K2320" t="s">
        <v>6</v>
      </c>
      <c r="M2320" t="s">
        <v>181</v>
      </c>
      <c r="N2320">
        <v>4410065</v>
      </c>
      <c r="O2320" t="s">
        <v>272</v>
      </c>
      <c r="P2320" s="35">
        <v>45178</v>
      </c>
      <c r="Q2320" t="s">
        <v>56</v>
      </c>
      <c r="R2320" s="35">
        <v>44463</v>
      </c>
      <c r="T2320" t="s">
        <v>63</v>
      </c>
      <c r="U2320">
        <v>500</v>
      </c>
      <c r="X2320">
        <v>5</v>
      </c>
      <c r="Y2320" t="s">
        <v>58</v>
      </c>
      <c r="AC2320" t="s">
        <v>59</v>
      </c>
      <c r="AL2320">
        <v>0</v>
      </c>
      <c r="AM2320">
        <v>0</v>
      </c>
    </row>
    <row r="2321" spans="1:39" x14ac:dyDescent="0.3">
      <c r="A2321">
        <v>1349653</v>
      </c>
      <c r="B2321" t="s">
        <v>2921</v>
      </c>
      <c r="C2321" t="s">
        <v>2923</v>
      </c>
      <c r="D2321">
        <v>4114990</v>
      </c>
      <c r="E2321" t="s">
        <v>70</v>
      </c>
      <c r="F2321" t="s">
        <v>53</v>
      </c>
      <c r="H2321" s="35">
        <v>40865</v>
      </c>
      <c r="I2321" t="s">
        <v>90</v>
      </c>
      <c r="J2321">
        <v>-13</v>
      </c>
      <c r="K2321" t="s">
        <v>11</v>
      </c>
      <c r="M2321" t="s">
        <v>181</v>
      </c>
      <c r="N2321">
        <v>4410065</v>
      </c>
      <c r="O2321" t="s">
        <v>272</v>
      </c>
      <c r="P2321" s="35">
        <v>45178</v>
      </c>
      <c r="Q2321" t="s">
        <v>56</v>
      </c>
      <c r="R2321" s="35">
        <v>44463</v>
      </c>
      <c r="T2321" t="s">
        <v>63</v>
      </c>
      <c r="U2321">
        <v>500</v>
      </c>
      <c r="X2321">
        <v>5</v>
      </c>
      <c r="Y2321" t="s">
        <v>58</v>
      </c>
      <c r="AC2321" t="s">
        <v>59</v>
      </c>
      <c r="AL2321">
        <v>0</v>
      </c>
      <c r="AM2321">
        <v>0</v>
      </c>
    </row>
    <row r="2322" spans="1:39" x14ac:dyDescent="0.3">
      <c r="A2322">
        <v>1424859</v>
      </c>
      <c r="B2322" t="s">
        <v>2924</v>
      </c>
      <c r="C2322" t="s">
        <v>271</v>
      </c>
      <c r="D2322">
        <v>3734002</v>
      </c>
      <c r="E2322" t="s">
        <v>70</v>
      </c>
      <c r="F2322" t="s">
        <v>70</v>
      </c>
      <c r="H2322" s="35">
        <v>41431</v>
      </c>
      <c r="I2322" t="s">
        <v>66</v>
      </c>
      <c r="J2322">
        <v>-11</v>
      </c>
      <c r="K2322" t="s">
        <v>6</v>
      </c>
      <c r="M2322" t="s">
        <v>67</v>
      </c>
      <c r="N2322">
        <v>4370001</v>
      </c>
      <c r="O2322" t="s">
        <v>461</v>
      </c>
      <c r="P2322" s="35">
        <v>45185</v>
      </c>
      <c r="Q2322" t="s">
        <v>56</v>
      </c>
      <c r="R2322" s="35">
        <v>44819</v>
      </c>
      <c r="T2322" t="s">
        <v>63</v>
      </c>
      <c r="U2322">
        <v>522</v>
      </c>
      <c r="X2322">
        <v>5</v>
      </c>
      <c r="Y2322" t="s">
        <v>58</v>
      </c>
      <c r="AC2322" t="s">
        <v>59</v>
      </c>
      <c r="AL2322">
        <v>0</v>
      </c>
      <c r="AM2322">
        <v>0</v>
      </c>
    </row>
    <row r="2323" spans="1:39" x14ac:dyDescent="0.3">
      <c r="A2323">
        <v>1424857</v>
      </c>
      <c r="B2323" t="s">
        <v>2924</v>
      </c>
      <c r="C2323" t="s">
        <v>285</v>
      </c>
      <c r="D2323">
        <v>3734001</v>
      </c>
      <c r="E2323" t="s">
        <v>70</v>
      </c>
      <c r="F2323" t="s">
        <v>70</v>
      </c>
      <c r="H2323" s="35">
        <v>41431</v>
      </c>
      <c r="I2323" t="s">
        <v>66</v>
      </c>
      <c r="J2323">
        <v>-11</v>
      </c>
      <c r="K2323" t="s">
        <v>6</v>
      </c>
      <c r="M2323" t="s">
        <v>67</v>
      </c>
      <c r="N2323">
        <v>4370001</v>
      </c>
      <c r="O2323" t="s">
        <v>461</v>
      </c>
      <c r="P2323" s="35">
        <v>45185</v>
      </c>
      <c r="Q2323" t="s">
        <v>56</v>
      </c>
      <c r="R2323" s="35">
        <v>44819</v>
      </c>
      <c r="T2323" t="s">
        <v>63</v>
      </c>
      <c r="U2323">
        <v>546</v>
      </c>
      <c r="X2323">
        <v>5</v>
      </c>
      <c r="Y2323" t="s">
        <v>58</v>
      </c>
      <c r="AC2323" t="s">
        <v>59</v>
      </c>
      <c r="AL2323">
        <v>0</v>
      </c>
      <c r="AM2323">
        <v>0</v>
      </c>
    </row>
    <row r="2324" spans="1:39" x14ac:dyDescent="0.3">
      <c r="A2324">
        <v>1507093</v>
      </c>
      <c r="B2324" t="s">
        <v>2924</v>
      </c>
      <c r="C2324" t="s">
        <v>231</v>
      </c>
      <c r="D2324">
        <v>1811250</v>
      </c>
      <c r="E2324" t="s">
        <v>76</v>
      </c>
      <c r="H2324" s="35">
        <v>40891</v>
      </c>
      <c r="I2324" t="s">
        <v>90</v>
      </c>
      <c r="J2324">
        <v>-13</v>
      </c>
      <c r="K2324" t="s">
        <v>11</v>
      </c>
      <c r="M2324" t="s">
        <v>71</v>
      </c>
      <c r="N2324">
        <v>4180696</v>
      </c>
      <c r="O2324" t="s">
        <v>137</v>
      </c>
      <c r="P2324" s="35">
        <v>45173</v>
      </c>
      <c r="Q2324" t="s">
        <v>56</v>
      </c>
      <c r="R2324" s="35">
        <v>45173</v>
      </c>
      <c r="T2324" t="s">
        <v>63</v>
      </c>
      <c r="U2324">
        <v>500</v>
      </c>
      <c r="X2324">
        <v>5</v>
      </c>
      <c r="Y2324" t="s">
        <v>58</v>
      </c>
      <c r="AC2324" t="s">
        <v>59</v>
      </c>
      <c r="AL2324">
        <v>0</v>
      </c>
      <c r="AM2324">
        <v>0</v>
      </c>
    </row>
    <row r="2325" spans="1:39" x14ac:dyDescent="0.3">
      <c r="A2325">
        <v>1317167</v>
      </c>
      <c r="B2325" t="s">
        <v>2924</v>
      </c>
      <c r="C2325" t="s">
        <v>699</v>
      </c>
      <c r="D2325">
        <v>3732245</v>
      </c>
      <c r="E2325" t="s">
        <v>70</v>
      </c>
      <c r="F2325" t="s">
        <v>70</v>
      </c>
      <c r="H2325" s="35">
        <v>40350</v>
      </c>
      <c r="I2325" t="s">
        <v>110</v>
      </c>
      <c r="J2325">
        <v>-14</v>
      </c>
      <c r="K2325" t="s">
        <v>11</v>
      </c>
      <c r="M2325" t="s">
        <v>67</v>
      </c>
      <c r="N2325">
        <v>4370001</v>
      </c>
      <c r="O2325" t="s">
        <v>461</v>
      </c>
      <c r="P2325" s="35">
        <v>45185</v>
      </c>
      <c r="Q2325" t="s">
        <v>56</v>
      </c>
      <c r="R2325" s="35">
        <v>44089</v>
      </c>
      <c r="T2325" t="s">
        <v>63</v>
      </c>
      <c r="U2325">
        <v>500</v>
      </c>
      <c r="X2325">
        <v>5</v>
      </c>
      <c r="Y2325" t="s">
        <v>58</v>
      </c>
      <c r="AC2325" t="s">
        <v>59</v>
      </c>
      <c r="AL2325">
        <v>0</v>
      </c>
      <c r="AM2325">
        <v>0</v>
      </c>
    </row>
    <row r="2326" spans="1:39" x14ac:dyDescent="0.3">
      <c r="A2326">
        <v>1554988</v>
      </c>
      <c r="B2326" t="s">
        <v>2925</v>
      </c>
      <c r="C2326" t="s">
        <v>984</v>
      </c>
      <c r="D2326">
        <v>2817058</v>
      </c>
      <c r="E2326" t="s">
        <v>53</v>
      </c>
      <c r="H2326" s="35">
        <v>41907</v>
      </c>
      <c r="I2326" t="s">
        <v>85</v>
      </c>
      <c r="J2326">
        <v>-10</v>
      </c>
      <c r="K2326" t="s">
        <v>11</v>
      </c>
      <c r="M2326" t="s">
        <v>69</v>
      </c>
      <c r="N2326">
        <v>4280529</v>
      </c>
      <c r="O2326" t="s">
        <v>312</v>
      </c>
      <c r="P2326" s="35">
        <v>45274</v>
      </c>
      <c r="Q2326" t="s">
        <v>56</v>
      </c>
      <c r="R2326" s="35">
        <v>45274</v>
      </c>
      <c r="T2326" t="s">
        <v>63</v>
      </c>
      <c r="U2326">
        <v>500</v>
      </c>
      <c r="X2326">
        <v>5</v>
      </c>
      <c r="Y2326" t="s">
        <v>58</v>
      </c>
      <c r="AC2326" t="s">
        <v>59</v>
      </c>
      <c r="AL2326">
        <v>1</v>
      </c>
      <c r="AM2326">
        <v>0</v>
      </c>
    </row>
    <row r="2327" spans="1:39" x14ac:dyDescent="0.3">
      <c r="A2327">
        <v>1085777</v>
      </c>
      <c r="B2327" t="s">
        <v>2331</v>
      </c>
      <c r="C2327" t="s">
        <v>127</v>
      </c>
      <c r="D2327">
        <v>2814308</v>
      </c>
      <c r="E2327" t="s">
        <v>70</v>
      </c>
      <c r="F2327" t="s">
        <v>70</v>
      </c>
      <c r="H2327" s="35">
        <v>39792</v>
      </c>
      <c r="I2327" t="s">
        <v>98</v>
      </c>
      <c r="J2327">
        <v>-16</v>
      </c>
      <c r="K2327" t="s">
        <v>11</v>
      </c>
      <c r="M2327" t="s">
        <v>69</v>
      </c>
      <c r="N2327">
        <v>4280038</v>
      </c>
      <c r="O2327" t="s">
        <v>524</v>
      </c>
      <c r="P2327" s="35">
        <v>45169</v>
      </c>
      <c r="Q2327" t="s">
        <v>56</v>
      </c>
      <c r="R2327" s="35">
        <v>42300</v>
      </c>
      <c r="T2327" t="s">
        <v>63</v>
      </c>
      <c r="U2327">
        <v>1117</v>
      </c>
      <c r="X2327">
        <v>11</v>
      </c>
      <c r="Y2327" t="s">
        <v>58</v>
      </c>
      <c r="AC2327" t="s">
        <v>59</v>
      </c>
      <c r="AL2327">
        <v>0</v>
      </c>
      <c r="AM2327">
        <v>0</v>
      </c>
    </row>
    <row r="2328" spans="1:39" x14ac:dyDescent="0.3">
      <c r="A2328">
        <v>1455736</v>
      </c>
      <c r="B2328" t="s">
        <v>2331</v>
      </c>
      <c r="C2328" t="s">
        <v>104</v>
      </c>
      <c r="D2328">
        <v>2816637</v>
      </c>
      <c r="E2328" t="s">
        <v>70</v>
      </c>
      <c r="F2328" t="s">
        <v>70</v>
      </c>
      <c r="H2328" s="35">
        <v>40232</v>
      </c>
      <c r="I2328" t="s">
        <v>110</v>
      </c>
      <c r="J2328">
        <v>-14</v>
      </c>
      <c r="K2328" t="s">
        <v>11</v>
      </c>
      <c r="M2328" t="s">
        <v>69</v>
      </c>
      <c r="N2328">
        <v>4280681</v>
      </c>
      <c r="O2328" t="s">
        <v>91</v>
      </c>
      <c r="P2328" s="35">
        <v>45193</v>
      </c>
      <c r="Q2328" t="s">
        <v>56</v>
      </c>
      <c r="R2328" s="35">
        <v>44866</v>
      </c>
      <c r="T2328" t="s">
        <v>63</v>
      </c>
      <c r="U2328">
        <v>500</v>
      </c>
      <c r="X2328">
        <v>5</v>
      </c>
      <c r="Y2328" t="s">
        <v>58</v>
      </c>
      <c r="AC2328" t="s">
        <v>59</v>
      </c>
      <c r="AL2328">
        <v>0</v>
      </c>
      <c r="AM2328">
        <v>0</v>
      </c>
    </row>
    <row r="2329" spans="1:39" x14ac:dyDescent="0.3">
      <c r="A2329">
        <v>1429257</v>
      </c>
      <c r="B2329" t="s">
        <v>2926</v>
      </c>
      <c r="C2329" t="s">
        <v>2927</v>
      </c>
      <c r="D2329">
        <v>3734186</v>
      </c>
      <c r="E2329" t="s">
        <v>53</v>
      </c>
      <c r="F2329" t="s">
        <v>70</v>
      </c>
      <c r="H2329" s="35">
        <v>41152</v>
      </c>
      <c r="I2329" t="s">
        <v>143</v>
      </c>
      <c r="J2329">
        <v>-12</v>
      </c>
      <c r="K2329" t="s">
        <v>11</v>
      </c>
      <c r="M2329" t="s">
        <v>67</v>
      </c>
      <c r="N2329">
        <v>4370013</v>
      </c>
      <c r="O2329" t="s">
        <v>761</v>
      </c>
      <c r="P2329" s="35">
        <v>45183</v>
      </c>
      <c r="Q2329" t="s">
        <v>56</v>
      </c>
      <c r="R2329" s="35">
        <v>44824</v>
      </c>
      <c r="T2329" t="s">
        <v>63</v>
      </c>
      <c r="U2329">
        <v>500</v>
      </c>
      <c r="X2329">
        <v>5</v>
      </c>
      <c r="Y2329" t="s">
        <v>58</v>
      </c>
      <c r="AC2329" t="s">
        <v>59</v>
      </c>
      <c r="AL2329">
        <v>1</v>
      </c>
      <c r="AM2329">
        <v>0</v>
      </c>
    </row>
    <row r="2330" spans="1:39" x14ac:dyDescent="0.3">
      <c r="A2330">
        <v>1511220</v>
      </c>
      <c r="B2330" t="s">
        <v>2928</v>
      </c>
      <c r="C2330" t="s">
        <v>2929</v>
      </c>
      <c r="D2330">
        <v>4538060</v>
      </c>
      <c r="E2330" t="s">
        <v>53</v>
      </c>
      <c r="H2330" s="35">
        <v>41840</v>
      </c>
      <c r="I2330" t="s">
        <v>85</v>
      </c>
      <c r="J2330">
        <v>-10</v>
      </c>
      <c r="K2330" t="s">
        <v>6</v>
      </c>
      <c r="M2330" t="s">
        <v>54</v>
      </c>
      <c r="N2330">
        <v>4450759</v>
      </c>
      <c r="O2330" t="s">
        <v>499</v>
      </c>
      <c r="P2330" s="35">
        <v>45182</v>
      </c>
      <c r="Q2330" t="s">
        <v>56</v>
      </c>
      <c r="R2330" s="35">
        <v>45182</v>
      </c>
      <c r="T2330" t="s">
        <v>63</v>
      </c>
      <c r="U2330">
        <v>500</v>
      </c>
      <c r="X2330">
        <v>5</v>
      </c>
      <c r="Y2330" t="s">
        <v>58</v>
      </c>
      <c r="AC2330" t="s">
        <v>59</v>
      </c>
      <c r="AL2330">
        <v>0</v>
      </c>
      <c r="AM2330">
        <v>0</v>
      </c>
    </row>
    <row r="2331" spans="1:39" x14ac:dyDescent="0.3">
      <c r="A2331">
        <v>1171418</v>
      </c>
      <c r="B2331" t="s">
        <v>2930</v>
      </c>
      <c r="C2331" t="s">
        <v>192</v>
      </c>
      <c r="D2331">
        <v>4113524</v>
      </c>
      <c r="E2331" t="s">
        <v>70</v>
      </c>
      <c r="F2331" t="s">
        <v>70</v>
      </c>
      <c r="H2331" s="35">
        <v>40449</v>
      </c>
      <c r="I2331" t="s">
        <v>110</v>
      </c>
      <c r="J2331">
        <v>-14</v>
      </c>
      <c r="K2331" t="s">
        <v>11</v>
      </c>
      <c r="M2331" t="s">
        <v>181</v>
      </c>
      <c r="N2331">
        <v>4410612</v>
      </c>
      <c r="O2331" t="s">
        <v>213</v>
      </c>
      <c r="P2331" s="35">
        <v>45176</v>
      </c>
      <c r="Q2331" t="s">
        <v>56</v>
      </c>
      <c r="R2331" s="35">
        <v>42999</v>
      </c>
      <c r="T2331" t="s">
        <v>63</v>
      </c>
      <c r="U2331">
        <v>620</v>
      </c>
      <c r="X2331">
        <v>6</v>
      </c>
      <c r="Y2331" t="s">
        <v>58</v>
      </c>
      <c r="AC2331" t="s">
        <v>59</v>
      </c>
      <c r="AL2331">
        <v>0</v>
      </c>
      <c r="AM2331">
        <v>0</v>
      </c>
    </row>
    <row r="2332" spans="1:39" x14ac:dyDescent="0.3">
      <c r="A2332">
        <v>1516334</v>
      </c>
      <c r="B2332" t="s">
        <v>2931</v>
      </c>
      <c r="C2332" t="s">
        <v>458</v>
      </c>
      <c r="D2332">
        <v>2816810</v>
      </c>
      <c r="E2332" t="s">
        <v>53</v>
      </c>
      <c r="H2332" s="35">
        <v>42126</v>
      </c>
      <c r="I2332" t="s">
        <v>53</v>
      </c>
      <c r="J2332">
        <v>-9</v>
      </c>
      <c r="K2332" t="s">
        <v>11</v>
      </c>
      <c r="M2332" t="s">
        <v>69</v>
      </c>
      <c r="N2332">
        <v>4280004</v>
      </c>
      <c r="O2332" t="s">
        <v>99</v>
      </c>
      <c r="P2332" s="35">
        <v>45189</v>
      </c>
      <c r="Q2332" t="s">
        <v>56</v>
      </c>
      <c r="R2332" s="35">
        <v>45189</v>
      </c>
      <c r="T2332" t="s">
        <v>63</v>
      </c>
      <c r="U2332">
        <v>500</v>
      </c>
      <c r="X2332">
        <v>5</v>
      </c>
      <c r="Y2332" t="s">
        <v>58</v>
      </c>
      <c r="AC2332" t="s">
        <v>59</v>
      </c>
      <c r="AL2332">
        <v>0</v>
      </c>
      <c r="AM2332">
        <v>0</v>
      </c>
    </row>
    <row r="2333" spans="1:39" x14ac:dyDescent="0.3">
      <c r="A2333">
        <v>1456902</v>
      </c>
      <c r="B2333" t="s">
        <v>2932</v>
      </c>
      <c r="C2333" t="s">
        <v>1788</v>
      </c>
      <c r="D2333">
        <v>3734688</v>
      </c>
      <c r="E2333" t="s">
        <v>70</v>
      </c>
      <c r="F2333" t="s">
        <v>70</v>
      </c>
      <c r="H2333" s="35">
        <v>40453</v>
      </c>
      <c r="I2333" t="s">
        <v>110</v>
      </c>
      <c r="J2333">
        <v>-14</v>
      </c>
      <c r="K2333" t="s">
        <v>11</v>
      </c>
      <c r="M2333" t="s">
        <v>67</v>
      </c>
      <c r="N2333">
        <v>4370549</v>
      </c>
      <c r="O2333" t="s">
        <v>891</v>
      </c>
      <c r="P2333" s="35">
        <v>45205</v>
      </c>
      <c r="Q2333" t="s">
        <v>56</v>
      </c>
      <c r="R2333" s="35">
        <v>44872</v>
      </c>
      <c r="T2333" t="s">
        <v>63</v>
      </c>
      <c r="U2333">
        <v>500</v>
      </c>
      <c r="X2333">
        <v>5</v>
      </c>
      <c r="Y2333" t="s">
        <v>58</v>
      </c>
      <c r="AC2333" t="s">
        <v>59</v>
      </c>
      <c r="AL2333">
        <v>0</v>
      </c>
      <c r="AM2333">
        <v>0</v>
      </c>
    </row>
    <row r="2334" spans="1:39" x14ac:dyDescent="0.3">
      <c r="A2334">
        <v>1234859</v>
      </c>
      <c r="B2334" t="s">
        <v>2934</v>
      </c>
      <c r="C2334" t="s">
        <v>356</v>
      </c>
      <c r="D2334">
        <v>4530121</v>
      </c>
      <c r="E2334" t="s">
        <v>53</v>
      </c>
      <c r="F2334" t="s">
        <v>53</v>
      </c>
      <c r="H2334" s="35">
        <v>39816</v>
      </c>
      <c r="I2334" t="s">
        <v>102</v>
      </c>
      <c r="J2334">
        <v>-15</v>
      </c>
      <c r="K2334" t="s">
        <v>11</v>
      </c>
      <c r="M2334" t="s">
        <v>54</v>
      </c>
      <c r="N2334">
        <v>4450417</v>
      </c>
      <c r="O2334" t="s">
        <v>160</v>
      </c>
      <c r="P2334" s="35">
        <v>45184</v>
      </c>
      <c r="Q2334" t="s">
        <v>56</v>
      </c>
      <c r="R2334" s="35">
        <v>43383</v>
      </c>
      <c r="T2334" t="s">
        <v>63</v>
      </c>
      <c r="U2334">
        <v>500</v>
      </c>
      <c r="X2334">
        <v>5</v>
      </c>
      <c r="Y2334" t="s">
        <v>58</v>
      </c>
      <c r="AC2334" t="s">
        <v>59</v>
      </c>
      <c r="AL2334">
        <v>0</v>
      </c>
      <c r="AM2334">
        <v>0</v>
      </c>
    </row>
    <row r="2335" spans="1:39" x14ac:dyDescent="0.3">
      <c r="A2335">
        <v>1526693</v>
      </c>
      <c r="B2335" t="s">
        <v>2935</v>
      </c>
      <c r="C2335" t="s">
        <v>251</v>
      </c>
      <c r="D2335">
        <v>2816904</v>
      </c>
      <c r="E2335" t="s">
        <v>53</v>
      </c>
      <c r="H2335" s="35">
        <v>40682</v>
      </c>
      <c r="I2335" t="s">
        <v>90</v>
      </c>
      <c r="J2335">
        <v>-13</v>
      </c>
      <c r="K2335" t="s">
        <v>11</v>
      </c>
      <c r="M2335" t="s">
        <v>69</v>
      </c>
      <c r="N2335">
        <v>4280104</v>
      </c>
      <c r="O2335" t="s">
        <v>258</v>
      </c>
      <c r="P2335" s="35">
        <v>45199</v>
      </c>
      <c r="Q2335" t="s">
        <v>56</v>
      </c>
      <c r="R2335" s="35">
        <v>45199</v>
      </c>
      <c r="S2335" s="35">
        <v>45188</v>
      </c>
      <c r="T2335" t="s">
        <v>57</v>
      </c>
      <c r="U2335">
        <v>500</v>
      </c>
      <c r="X2335">
        <v>5</v>
      </c>
      <c r="Y2335" t="s">
        <v>58</v>
      </c>
      <c r="AC2335" t="s">
        <v>59</v>
      </c>
      <c r="AL2335">
        <v>0</v>
      </c>
      <c r="AM2335">
        <v>0</v>
      </c>
    </row>
    <row r="2336" spans="1:39" x14ac:dyDescent="0.3">
      <c r="A2336">
        <v>1518422</v>
      </c>
      <c r="B2336" t="s">
        <v>2936</v>
      </c>
      <c r="C2336" t="s">
        <v>2900</v>
      </c>
      <c r="D2336">
        <v>4538185</v>
      </c>
      <c r="E2336" t="s">
        <v>53</v>
      </c>
      <c r="H2336" s="35">
        <v>41050</v>
      </c>
      <c r="I2336" t="s">
        <v>143</v>
      </c>
      <c r="J2336">
        <v>-12</v>
      </c>
      <c r="K2336" t="s">
        <v>11</v>
      </c>
      <c r="M2336" t="s">
        <v>54</v>
      </c>
      <c r="N2336">
        <v>4450144</v>
      </c>
      <c r="O2336" t="s">
        <v>374</v>
      </c>
      <c r="P2336" s="35">
        <v>45191</v>
      </c>
      <c r="Q2336" t="s">
        <v>56</v>
      </c>
      <c r="R2336" s="35">
        <v>45191</v>
      </c>
      <c r="T2336" t="s">
        <v>63</v>
      </c>
      <c r="U2336">
        <v>500</v>
      </c>
      <c r="X2336">
        <v>5</v>
      </c>
      <c r="Y2336" t="s">
        <v>58</v>
      </c>
      <c r="AC2336" t="s">
        <v>59</v>
      </c>
      <c r="AL2336">
        <v>0</v>
      </c>
      <c r="AM2336">
        <v>0</v>
      </c>
    </row>
    <row r="2337" spans="1:39" x14ac:dyDescent="0.3">
      <c r="A2337">
        <v>1553503</v>
      </c>
      <c r="B2337" t="s">
        <v>2937</v>
      </c>
      <c r="C2337" t="s">
        <v>1123</v>
      </c>
      <c r="D2337">
        <v>2817057</v>
      </c>
      <c r="E2337" t="s">
        <v>53</v>
      </c>
      <c r="H2337" s="35">
        <v>41682</v>
      </c>
      <c r="I2337" t="s">
        <v>85</v>
      </c>
      <c r="J2337">
        <v>-10</v>
      </c>
      <c r="K2337" t="s">
        <v>11</v>
      </c>
      <c r="M2337" t="s">
        <v>69</v>
      </c>
      <c r="N2337">
        <v>4280005</v>
      </c>
      <c r="O2337" t="s">
        <v>205</v>
      </c>
      <c r="P2337" s="35">
        <v>45267</v>
      </c>
      <c r="Q2337" t="s">
        <v>56</v>
      </c>
      <c r="R2337" s="35">
        <v>45267</v>
      </c>
      <c r="T2337" t="s">
        <v>63</v>
      </c>
      <c r="U2337">
        <v>500</v>
      </c>
      <c r="X2337">
        <v>5</v>
      </c>
      <c r="Y2337" t="s">
        <v>58</v>
      </c>
      <c r="AC2337" t="s">
        <v>59</v>
      </c>
      <c r="AL2337">
        <v>0</v>
      </c>
      <c r="AM2337">
        <v>0</v>
      </c>
    </row>
    <row r="2338" spans="1:39" x14ac:dyDescent="0.3">
      <c r="A2338">
        <v>1341127</v>
      </c>
      <c r="B2338" t="s">
        <v>2938</v>
      </c>
      <c r="C2338" t="s">
        <v>1125</v>
      </c>
      <c r="D2338">
        <v>2815984</v>
      </c>
      <c r="E2338" t="s">
        <v>70</v>
      </c>
      <c r="F2338" t="s">
        <v>70</v>
      </c>
      <c r="H2338" s="35">
        <v>41754</v>
      </c>
      <c r="I2338" t="s">
        <v>85</v>
      </c>
      <c r="J2338">
        <v>-10</v>
      </c>
      <c r="K2338" t="s">
        <v>6</v>
      </c>
      <c r="M2338" t="s">
        <v>69</v>
      </c>
      <c r="N2338">
        <v>4280004</v>
      </c>
      <c r="O2338" t="s">
        <v>99</v>
      </c>
      <c r="P2338" s="35">
        <v>45177</v>
      </c>
      <c r="Q2338" t="s">
        <v>56</v>
      </c>
      <c r="R2338" s="35">
        <v>44454</v>
      </c>
      <c r="T2338" t="s">
        <v>63</v>
      </c>
      <c r="U2338">
        <v>531</v>
      </c>
      <c r="X2338">
        <v>5</v>
      </c>
      <c r="Y2338" t="s">
        <v>58</v>
      </c>
      <c r="AC2338" t="s">
        <v>59</v>
      </c>
      <c r="AL2338">
        <v>0</v>
      </c>
      <c r="AM2338">
        <v>0</v>
      </c>
    </row>
    <row r="2339" spans="1:39" x14ac:dyDescent="0.3">
      <c r="A2339">
        <v>1556104</v>
      </c>
      <c r="B2339" t="s">
        <v>2939</v>
      </c>
      <c r="C2339" t="s">
        <v>1429</v>
      </c>
      <c r="D2339">
        <v>4116138</v>
      </c>
      <c r="E2339" t="s">
        <v>53</v>
      </c>
      <c r="H2339" s="35">
        <v>40807</v>
      </c>
      <c r="I2339" t="s">
        <v>90</v>
      </c>
      <c r="J2339">
        <v>-13</v>
      </c>
      <c r="K2339" t="s">
        <v>11</v>
      </c>
      <c r="M2339" t="s">
        <v>181</v>
      </c>
      <c r="N2339">
        <v>4410217</v>
      </c>
      <c r="O2339" t="s">
        <v>866</v>
      </c>
      <c r="P2339" s="35">
        <v>45282</v>
      </c>
      <c r="Q2339" t="s">
        <v>56</v>
      </c>
      <c r="R2339" s="35">
        <v>45282</v>
      </c>
      <c r="T2339" t="s">
        <v>63</v>
      </c>
      <c r="U2339">
        <v>500</v>
      </c>
      <c r="X2339">
        <v>5</v>
      </c>
      <c r="Y2339" t="s">
        <v>58</v>
      </c>
      <c r="AC2339" t="s">
        <v>59</v>
      </c>
      <c r="AL2339">
        <v>0</v>
      </c>
      <c r="AM2339">
        <v>0</v>
      </c>
    </row>
    <row r="2340" spans="1:39" x14ac:dyDescent="0.3">
      <c r="A2340">
        <v>1519605</v>
      </c>
      <c r="B2340" t="s">
        <v>2940</v>
      </c>
      <c r="C2340" t="s">
        <v>349</v>
      </c>
      <c r="D2340">
        <v>3736144</v>
      </c>
      <c r="E2340" t="s">
        <v>53</v>
      </c>
      <c r="H2340" s="35">
        <v>40992</v>
      </c>
      <c r="I2340" t="s">
        <v>143</v>
      </c>
      <c r="J2340">
        <v>-12</v>
      </c>
      <c r="K2340" t="s">
        <v>11</v>
      </c>
      <c r="M2340" t="s">
        <v>67</v>
      </c>
      <c r="N2340">
        <v>4370002</v>
      </c>
      <c r="O2340" t="s">
        <v>68</v>
      </c>
      <c r="P2340" s="35">
        <v>45192</v>
      </c>
      <c r="Q2340" t="s">
        <v>56</v>
      </c>
      <c r="R2340" s="35">
        <v>45192</v>
      </c>
      <c r="T2340" t="s">
        <v>63</v>
      </c>
      <c r="U2340">
        <v>500</v>
      </c>
      <c r="X2340">
        <v>5</v>
      </c>
      <c r="Y2340" t="s">
        <v>58</v>
      </c>
      <c r="AC2340" t="s">
        <v>59</v>
      </c>
      <c r="AL2340">
        <v>0</v>
      </c>
      <c r="AM2340">
        <v>0</v>
      </c>
    </row>
    <row r="2341" spans="1:39" x14ac:dyDescent="0.3">
      <c r="A2341">
        <v>1296438</v>
      </c>
      <c r="B2341" t="s">
        <v>2941</v>
      </c>
      <c r="C2341" t="s">
        <v>251</v>
      </c>
      <c r="D2341">
        <v>368884</v>
      </c>
      <c r="E2341" t="s">
        <v>70</v>
      </c>
      <c r="F2341" t="s">
        <v>53</v>
      </c>
      <c r="H2341" s="35">
        <v>41402</v>
      </c>
      <c r="I2341" t="s">
        <v>66</v>
      </c>
      <c r="J2341">
        <v>-11</v>
      </c>
      <c r="K2341" t="s">
        <v>11</v>
      </c>
      <c r="M2341" t="s">
        <v>77</v>
      </c>
      <c r="N2341">
        <v>4360343</v>
      </c>
      <c r="O2341" t="s">
        <v>447</v>
      </c>
      <c r="P2341" s="35">
        <v>45188</v>
      </c>
      <c r="Q2341" t="s">
        <v>56</v>
      </c>
      <c r="R2341" s="35">
        <v>43776</v>
      </c>
      <c r="T2341" t="s">
        <v>63</v>
      </c>
      <c r="U2341">
        <v>500</v>
      </c>
      <c r="X2341">
        <v>5</v>
      </c>
      <c r="Y2341" t="s">
        <v>58</v>
      </c>
      <c r="AC2341" t="s">
        <v>59</v>
      </c>
      <c r="AL2341">
        <v>0</v>
      </c>
      <c r="AM2341">
        <v>0</v>
      </c>
    </row>
    <row r="2342" spans="1:39" x14ac:dyDescent="0.3">
      <c r="A2342">
        <v>1519121</v>
      </c>
      <c r="B2342" t="s">
        <v>2942</v>
      </c>
      <c r="C2342" t="s">
        <v>876</v>
      </c>
      <c r="D2342">
        <v>2816831</v>
      </c>
      <c r="E2342" t="s">
        <v>70</v>
      </c>
      <c r="H2342" s="35">
        <v>41110</v>
      </c>
      <c r="I2342" t="s">
        <v>143</v>
      </c>
      <c r="J2342">
        <v>-12</v>
      </c>
      <c r="K2342" t="s">
        <v>11</v>
      </c>
      <c r="M2342" t="s">
        <v>69</v>
      </c>
      <c r="N2342">
        <v>4280722</v>
      </c>
      <c r="O2342" t="s">
        <v>134</v>
      </c>
      <c r="P2342" s="35">
        <v>45191</v>
      </c>
      <c r="Q2342" t="s">
        <v>56</v>
      </c>
      <c r="R2342" s="35">
        <v>45191</v>
      </c>
      <c r="T2342" t="s">
        <v>63</v>
      </c>
      <c r="U2342">
        <v>510</v>
      </c>
      <c r="X2342">
        <v>5</v>
      </c>
      <c r="Y2342" t="s">
        <v>58</v>
      </c>
      <c r="AC2342" t="s">
        <v>59</v>
      </c>
      <c r="AL2342">
        <v>0</v>
      </c>
      <c r="AM2342">
        <v>0</v>
      </c>
    </row>
    <row r="2343" spans="1:39" x14ac:dyDescent="0.3">
      <c r="A2343">
        <v>1538412</v>
      </c>
      <c r="B2343" t="s">
        <v>2943</v>
      </c>
      <c r="C2343" t="s">
        <v>356</v>
      </c>
      <c r="D2343">
        <v>3736478</v>
      </c>
      <c r="E2343" t="s">
        <v>53</v>
      </c>
      <c r="H2343" s="35">
        <v>40988</v>
      </c>
      <c r="I2343" t="s">
        <v>143</v>
      </c>
      <c r="J2343">
        <v>-12</v>
      </c>
      <c r="K2343" t="s">
        <v>11</v>
      </c>
      <c r="M2343" t="s">
        <v>67</v>
      </c>
      <c r="N2343">
        <v>4370349</v>
      </c>
      <c r="O2343" t="s">
        <v>220</v>
      </c>
      <c r="P2343" s="35">
        <v>45216</v>
      </c>
      <c r="Q2343" t="s">
        <v>56</v>
      </c>
      <c r="R2343" s="35">
        <v>45216</v>
      </c>
      <c r="S2343" s="35">
        <v>45169</v>
      </c>
      <c r="T2343" t="s">
        <v>57</v>
      </c>
      <c r="U2343">
        <v>500</v>
      </c>
      <c r="X2343">
        <v>5</v>
      </c>
      <c r="Y2343" t="s">
        <v>58</v>
      </c>
      <c r="AC2343" t="s">
        <v>320</v>
      </c>
      <c r="AL2343">
        <v>0</v>
      </c>
      <c r="AM2343">
        <v>0</v>
      </c>
    </row>
    <row r="2344" spans="1:39" x14ac:dyDescent="0.3">
      <c r="A2344">
        <v>1533911</v>
      </c>
      <c r="B2344" t="s">
        <v>2944</v>
      </c>
      <c r="C2344" t="s">
        <v>2945</v>
      </c>
      <c r="D2344">
        <v>2816962</v>
      </c>
      <c r="E2344" t="s">
        <v>70</v>
      </c>
      <c r="H2344" s="35">
        <v>42095</v>
      </c>
      <c r="I2344" t="s">
        <v>53</v>
      </c>
      <c r="J2344">
        <v>-9</v>
      </c>
      <c r="K2344" t="s">
        <v>11</v>
      </c>
      <c r="M2344" t="s">
        <v>69</v>
      </c>
      <c r="N2344">
        <v>4280038</v>
      </c>
      <c r="O2344" t="s">
        <v>524</v>
      </c>
      <c r="P2344" s="35">
        <v>45210</v>
      </c>
      <c r="Q2344" t="s">
        <v>56</v>
      </c>
      <c r="R2344" s="35">
        <v>45210</v>
      </c>
      <c r="T2344" t="s">
        <v>63</v>
      </c>
      <c r="U2344">
        <v>500</v>
      </c>
      <c r="X2344">
        <v>5</v>
      </c>
      <c r="Y2344" t="s">
        <v>58</v>
      </c>
      <c r="AC2344" t="s">
        <v>59</v>
      </c>
      <c r="AL2344">
        <v>0</v>
      </c>
      <c r="AM2344">
        <v>0</v>
      </c>
    </row>
    <row r="2345" spans="1:39" x14ac:dyDescent="0.3">
      <c r="A2345">
        <v>1538958</v>
      </c>
      <c r="B2345" t="s">
        <v>2946</v>
      </c>
      <c r="C2345" t="s">
        <v>289</v>
      </c>
      <c r="D2345">
        <v>4538398</v>
      </c>
      <c r="E2345" t="s">
        <v>70</v>
      </c>
      <c r="H2345" s="35">
        <v>41208</v>
      </c>
      <c r="I2345" t="s">
        <v>143</v>
      </c>
      <c r="J2345">
        <v>-12</v>
      </c>
      <c r="K2345" t="s">
        <v>11</v>
      </c>
      <c r="M2345" t="s">
        <v>54</v>
      </c>
      <c r="N2345">
        <v>4450285</v>
      </c>
      <c r="O2345" t="s">
        <v>228</v>
      </c>
      <c r="P2345" s="35">
        <v>45217</v>
      </c>
      <c r="Q2345" t="s">
        <v>56</v>
      </c>
      <c r="R2345" s="35">
        <v>45217</v>
      </c>
      <c r="T2345" t="s">
        <v>63</v>
      </c>
      <c r="U2345">
        <v>500</v>
      </c>
      <c r="X2345">
        <v>5</v>
      </c>
      <c r="Y2345" t="s">
        <v>58</v>
      </c>
      <c r="AC2345" t="s">
        <v>59</v>
      </c>
      <c r="AL2345">
        <v>1</v>
      </c>
      <c r="AM2345">
        <v>1</v>
      </c>
    </row>
    <row r="2346" spans="1:39" x14ac:dyDescent="0.3">
      <c r="A2346">
        <v>1470045</v>
      </c>
      <c r="B2346" t="s">
        <v>2947</v>
      </c>
      <c r="C2346" t="s">
        <v>458</v>
      </c>
      <c r="D2346">
        <v>2816707</v>
      </c>
      <c r="E2346" t="s">
        <v>53</v>
      </c>
      <c r="F2346" t="s">
        <v>53</v>
      </c>
      <c r="H2346" s="35">
        <v>40764</v>
      </c>
      <c r="I2346" t="s">
        <v>90</v>
      </c>
      <c r="J2346">
        <v>-13</v>
      </c>
      <c r="K2346" t="s">
        <v>11</v>
      </c>
      <c r="M2346" t="s">
        <v>69</v>
      </c>
      <c r="N2346">
        <v>4280202</v>
      </c>
      <c r="O2346" t="s">
        <v>850</v>
      </c>
      <c r="P2346" s="35">
        <v>45215</v>
      </c>
      <c r="Q2346" t="s">
        <v>56</v>
      </c>
      <c r="R2346" s="35">
        <v>44942</v>
      </c>
      <c r="T2346" t="s">
        <v>63</v>
      </c>
      <c r="U2346">
        <v>500</v>
      </c>
      <c r="X2346">
        <v>5</v>
      </c>
      <c r="Y2346" t="s">
        <v>58</v>
      </c>
      <c r="AC2346" t="s">
        <v>59</v>
      </c>
      <c r="AL2346">
        <v>0</v>
      </c>
      <c r="AM2346">
        <v>0</v>
      </c>
    </row>
    <row r="2347" spans="1:39" x14ac:dyDescent="0.3">
      <c r="A2347">
        <v>1527149</v>
      </c>
      <c r="B2347" t="s">
        <v>2948</v>
      </c>
      <c r="C2347" t="s">
        <v>2949</v>
      </c>
      <c r="D2347">
        <v>3611597</v>
      </c>
      <c r="E2347" t="s">
        <v>76</v>
      </c>
      <c r="H2347" s="35">
        <v>42477</v>
      </c>
      <c r="I2347" t="s">
        <v>53</v>
      </c>
      <c r="J2347">
        <v>-9</v>
      </c>
      <c r="K2347" t="s">
        <v>11</v>
      </c>
      <c r="M2347" t="s">
        <v>77</v>
      </c>
      <c r="N2347">
        <v>4360002</v>
      </c>
      <c r="O2347" t="s">
        <v>78</v>
      </c>
      <c r="P2347" s="35">
        <v>45200</v>
      </c>
      <c r="Q2347" t="s">
        <v>56</v>
      </c>
      <c r="R2347" s="35">
        <v>45200</v>
      </c>
      <c r="T2347" t="s">
        <v>63</v>
      </c>
      <c r="U2347">
        <v>500</v>
      </c>
      <c r="X2347">
        <v>5</v>
      </c>
      <c r="Y2347" t="s">
        <v>58</v>
      </c>
      <c r="AC2347" t="s">
        <v>59</v>
      </c>
      <c r="AL2347">
        <v>0</v>
      </c>
      <c r="AM2347">
        <v>0</v>
      </c>
    </row>
    <row r="2348" spans="1:39" x14ac:dyDescent="0.3">
      <c r="A2348">
        <v>1439531</v>
      </c>
      <c r="B2348" t="s">
        <v>2950</v>
      </c>
      <c r="C2348" t="s">
        <v>2951</v>
      </c>
      <c r="D2348">
        <v>4535464</v>
      </c>
      <c r="E2348" t="s">
        <v>70</v>
      </c>
      <c r="F2348" t="s">
        <v>53</v>
      </c>
      <c r="H2348" s="35">
        <v>40460</v>
      </c>
      <c r="I2348" t="s">
        <v>110</v>
      </c>
      <c r="J2348">
        <v>-14</v>
      </c>
      <c r="K2348" t="s">
        <v>11</v>
      </c>
      <c r="M2348" t="s">
        <v>54</v>
      </c>
      <c r="N2348">
        <v>4450210</v>
      </c>
      <c r="O2348" t="s">
        <v>416</v>
      </c>
      <c r="P2348" s="35">
        <v>45190</v>
      </c>
      <c r="Q2348" t="s">
        <v>56</v>
      </c>
      <c r="R2348" s="35">
        <v>44835</v>
      </c>
      <c r="T2348" t="s">
        <v>63</v>
      </c>
      <c r="U2348">
        <v>501</v>
      </c>
      <c r="X2348">
        <v>5</v>
      </c>
      <c r="Y2348" t="s">
        <v>58</v>
      </c>
      <c r="AC2348" t="s">
        <v>59</v>
      </c>
      <c r="AL2348">
        <v>0</v>
      </c>
      <c r="AM2348">
        <v>0</v>
      </c>
    </row>
    <row r="2349" spans="1:39" x14ac:dyDescent="0.3">
      <c r="A2349">
        <v>1564068</v>
      </c>
      <c r="B2349" t="s">
        <v>5433</v>
      </c>
      <c r="C2349" t="s">
        <v>5434</v>
      </c>
      <c r="D2349">
        <v>1811560</v>
      </c>
      <c r="E2349" t="s">
        <v>76</v>
      </c>
      <c r="H2349" s="35">
        <v>41646</v>
      </c>
      <c r="I2349" t="s">
        <v>85</v>
      </c>
      <c r="J2349">
        <v>-10</v>
      </c>
      <c r="K2349" t="s">
        <v>6</v>
      </c>
      <c r="M2349" t="s">
        <v>71</v>
      </c>
      <c r="N2349">
        <v>4180696</v>
      </c>
      <c r="O2349" t="s">
        <v>137</v>
      </c>
      <c r="P2349" s="35">
        <v>45336</v>
      </c>
      <c r="Q2349" t="s">
        <v>56</v>
      </c>
      <c r="R2349" s="35">
        <v>45336</v>
      </c>
      <c r="T2349" t="s">
        <v>63</v>
      </c>
      <c r="U2349">
        <v>500</v>
      </c>
      <c r="X2349">
        <v>5</v>
      </c>
      <c r="Y2349" t="s">
        <v>58</v>
      </c>
      <c r="AC2349" t="s">
        <v>59</v>
      </c>
      <c r="AL2349">
        <v>0</v>
      </c>
      <c r="AM2349">
        <v>0</v>
      </c>
    </row>
    <row r="2350" spans="1:39" x14ac:dyDescent="0.3">
      <c r="A2350">
        <v>1564011</v>
      </c>
      <c r="B2350" t="s">
        <v>5433</v>
      </c>
      <c r="C2350" t="s">
        <v>5435</v>
      </c>
      <c r="D2350">
        <v>1811535</v>
      </c>
      <c r="E2350" t="s">
        <v>76</v>
      </c>
      <c r="H2350" s="35">
        <v>42083</v>
      </c>
      <c r="I2350" t="s">
        <v>53</v>
      </c>
      <c r="J2350">
        <v>-9</v>
      </c>
      <c r="K2350" t="s">
        <v>6</v>
      </c>
      <c r="M2350" t="s">
        <v>71</v>
      </c>
      <c r="N2350">
        <v>4180696</v>
      </c>
      <c r="O2350" t="s">
        <v>137</v>
      </c>
      <c r="P2350" s="35">
        <v>45336</v>
      </c>
      <c r="Q2350" t="s">
        <v>56</v>
      </c>
      <c r="R2350" s="35">
        <v>45336</v>
      </c>
      <c r="T2350" t="s">
        <v>63</v>
      </c>
      <c r="U2350">
        <v>500</v>
      </c>
      <c r="X2350">
        <v>5</v>
      </c>
      <c r="Y2350" t="s">
        <v>58</v>
      </c>
      <c r="AC2350" t="s">
        <v>59</v>
      </c>
      <c r="AL2350">
        <v>0</v>
      </c>
      <c r="AM2350">
        <v>0</v>
      </c>
    </row>
    <row r="2351" spans="1:39" x14ac:dyDescent="0.3">
      <c r="A2351">
        <v>1521949</v>
      </c>
      <c r="B2351" t="s">
        <v>2952</v>
      </c>
      <c r="C2351" t="s">
        <v>636</v>
      </c>
      <c r="D2351">
        <v>3611400</v>
      </c>
      <c r="E2351" t="s">
        <v>76</v>
      </c>
      <c r="H2351" s="35">
        <v>41789</v>
      </c>
      <c r="I2351" t="s">
        <v>85</v>
      </c>
      <c r="J2351">
        <v>-10</v>
      </c>
      <c r="K2351" t="s">
        <v>6</v>
      </c>
      <c r="M2351" t="s">
        <v>77</v>
      </c>
      <c r="N2351">
        <v>4360002</v>
      </c>
      <c r="O2351" t="s">
        <v>78</v>
      </c>
      <c r="P2351" s="35">
        <v>45195</v>
      </c>
      <c r="Q2351" t="s">
        <v>56</v>
      </c>
      <c r="R2351" s="35">
        <v>45195</v>
      </c>
      <c r="T2351" t="s">
        <v>63</v>
      </c>
      <c r="U2351">
        <v>500</v>
      </c>
      <c r="X2351">
        <v>5</v>
      </c>
      <c r="Y2351" t="s">
        <v>58</v>
      </c>
      <c r="AC2351" t="s">
        <v>59</v>
      </c>
      <c r="AL2351">
        <v>0</v>
      </c>
      <c r="AM2351">
        <v>0</v>
      </c>
    </row>
    <row r="2352" spans="1:39" x14ac:dyDescent="0.3">
      <c r="A2352">
        <v>1522296</v>
      </c>
      <c r="B2352" t="s">
        <v>2952</v>
      </c>
      <c r="C2352" t="s">
        <v>984</v>
      </c>
      <c r="D2352">
        <v>3611491</v>
      </c>
      <c r="E2352" t="s">
        <v>76</v>
      </c>
      <c r="H2352" s="35">
        <v>41403</v>
      </c>
      <c r="I2352" t="s">
        <v>66</v>
      </c>
      <c r="J2352">
        <v>-11</v>
      </c>
      <c r="K2352" t="s">
        <v>11</v>
      </c>
      <c r="M2352" t="s">
        <v>77</v>
      </c>
      <c r="N2352">
        <v>4360002</v>
      </c>
      <c r="O2352" t="s">
        <v>78</v>
      </c>
      <c r="P2352" s="35">
        <v>45196</v>
      </c>
      <c r="Q2352" t="s">
        <v>56</v>
      </c>
      <c r="R2352" s="35">
        <v>45196</v>
      </c>
      <c r="T2352" t="s">
        <v>63</v>
      </c>
      <c r="U2352">
        <v>500</v>
      </c>
      <c r="X2352">
        <v>5</v>
      </c>
      <c r="Y2352" t="s">
        <v>58</v>
      </c>
      <c r="AC2352" t="s">
        <v>59</v>
      </c>
      <c r="AL2352">
        <v>0</v>
      </c>
      <c r="AM2352">
        <v>0</v>
      </c>
    </row>
    <row r="2353" spans="1:39" x14ac:dyDescent="0.3">
      <c r="A2353">
        <v>1523596</v>
      </c>
      <c r="B2353" t="s">
        <v>2952</v>
      </c>
      <c r="C2353" t="s">
        <v>2953</v>
      </c>
      <c r="D2353">
        <v>3611526</v>
      </c>
      <c r="E2353" t="s">
        <v>76</v>
      </c>
      <c r="H2353" s="35">
        <v>42823</v>
      </c>
      <c r="I2353" t="s">
        <v>53</v>
      </c>
      <c r="J2353">
        <v>-9</v>
      </c>
      <c r="K2353" t="s">
        <v>11</v>
      </c>
      <c r="M2353" t="s">
        <v>77</v>
      </c>
      <c r="N2353">
        <v>4360002</v>
      </c>
      <c r="O2353" t="s">
        <v>78</v>
      </c>
      <c r="P2353" s="35">
        <v>45197</v>
      </c>
      <c r="Q2353" t="s">
        <v>56</v>
      </c>
      <c r="R2353" s="35">
        <v>45197</v>
      </c>
      <c r="T2353" t="s">
        <v>63</v>
      </c>
      <c r="U2353">
        <v>500</v>
      </c>
      <c r="X2353">
        <v>5</v>
      </c>
      <c r="Y2353" t="s">
        <v>58</v>
      </c>
      <c r="AC2353" t="s">
        <v>59</v>
      </c>
      <c r="AL2353">
        <v>0</v>
      </c>
      <c r="AM2353">
        <v>0</v>
      </c>
    </row>
    <row r="2354" spans="1:39" x14ac:dyDescent="0.3">
      <c r="A2354">
        <v>1159569</v>
      </c>
      <c r="B2354" t="s">
        <v>2954</v>
      </c>
      <c r="C2354" t="s">
        <v>543</v>
      </c>
      <c r="D2354">
        <v>3729044</v>
      </c>
      <c r="E2354" t="s">
        <v>70</v>
      </c>
      <c r="F2354" t="s">
        <v>70</v>
      </c>
      <c r="H2354" s="35">
        <v>40618</v>
      </c>
      <c r="I2354" t="s">
        <v>90</v>
      </c>
      <c r="J2354">
        <v>-13</v>
      </c>
      <c r="K2354" t="s">
        <v>11</v>
      </c>
      <c r="M2354" t="s">
        <v>67</v>
      </c>
      <c r="N2354">
        <v>4370566</v>
      </c>
      <c r="O2354" t="s">
        <v>111</v>
      </c>
      <c r="P2354" s="35">
        <v>45115</v>
      </c>
      <c r="Q2354" t="s">
        <v>56</v>
      </c>
      <c r="R2354" s="35">
        <v>42855</v>
      </c>
      <c r="T2354" t="s">
        <v>63</v>
      </c>
      <c r="U2354">
        <v>569</v>
      </c>
      <c r="X2354">
        <v>5</v>
      </c>
      <c r="Y2354" t="s">
        <v>58</v>
      </c>
      <c r="AC2354" t="s">
        <v>59</v>
      </c>
      <c r="AL2354">
        <v>0</v>
      </c>
      <c r="AM2354">
        <v>0</v>
      </c>
    </row>
    <row r="2355" spans="1:39" x14ac:dyDescent="0.3">
      <c r="A2355">
        <v>1372055</v>
      </c>
      <c r="B2355" t="s">
        <v>2954</v>
      </c>
      <c r="C2355" t="s">
        <v>2955</v>
      </c>
      <c r="D2355">
        <v>3610040</v>
      </c>
      <c r="E2355" t="s">
        <v>70</v>
      </c>
      <c r="F2355" t="s">
        <v>70</v>
      </c>
      <c r="H2355" s="35">
        <v>40558</v>
      </c>
      <c r="I2355" t="s">
        <v>90</v>
      </c>
      <c r="J2355">
        <v>-13</v>
      </c>
      <c r="K2355" t="s">
        <v>11</v>
      </c>
      <c r="M2355" t="s">
        <v>77</v>
      </c>
      <c r="N2355">
        <v>4360707</v>
      </c>
      <c r="O2355" t="s">
        <v>454</v>
      </c>
      <c r="P2355" s="35">
        <v>45209</v>
      </c>
      <c r="Q2355" t="s">
        <v>56</v>
      </c>
      <c r="R2355" s="35">
        <v>44504</v>
      </c>
      <c r="T2355" t="s">
        <v>63</v>
      </c>
      <c r="U2355">
        <v>500</v>
      </c>
      <c r="X2355">
        <v>5</v>
      </c>
      <c r="Y2355" t="s">
        <v>58</v>
      </c>
      <c r="AC2355" t="s">
        <v>59</v>
      </c>
      <c r="AL2355">
        <v>0</v>
      </c>
      <c r="AM2355">
        <v>0</v>
      </c>
    </row>
    <row r="2356" spans="1:39" x14ac:dyDescent="0.3">
      <c r="A2356">
        <v>1529142</v>
      </c>
      <c r="B2356" t="s">
        <v>2956</v>
      </c>
      <c r="C2356" t="s">
        <v>380</v>
      </c>
      <c r="D2356">
        <v>3736336</v>
      </c>
      <c r="E2356" t="s">
        <v>70</v>
      </c>
      <c r="H2356" s="35">
        <v>40245</v>
      </c>
      <c r="I2356" t="s">
        <v>110</v>
      </c>
      <c r="J2356">
        <v>-14</v>
      </c>
      <c r="K2356" t="s">
        <v>11</v>
      </c>
      <c r="M2356" t="s">
        <v>67</v>
      </c>
      <c r="N2356">
        <v>4370038</v>
      </c>
      <c r="O2356" t="s">
        <v>427</v>
      </c>
      <c r="P2356" s="35">
        <v>45268</v>
      </c>
      <c r="Q2356" t="s">
        <v>56</v>
      </c>
      <c r="R2356" s="35">
        <v>45203</v>
      </c>
      <c r="T2356" t="s">
        <v>63</v>
      </c>
      <c r="U2356">
        <v>500</v>
      </c>
      <c r="X2356">
        <v>5</v>
      </c>
      <c r="Y2356" t="s">
        <v>58</v>
      </c>
      <c r="AC2356" t="s">
        <v>59</v>
      </c>
      <c r="AL2356">
        <v>1</v>
      </c>
      <c r="AM2356">
        <v>0</v>
      </c>
    </row>
    <row r="2357" spans="1:39" x14ac:dyDescent="0.3">
      <c r="A2357">
        <v>1530678</v>
      </c>
      <c r="B2357" t="s">
        <v>2957</v>
      </c>
      <c r="C2357" t="s">
        <v>2958</v>
      </c>
      <c r="D2357">
        <v>4538318</v>
      </c>
      <c r="E2357" t="s">
        <v>53</v>
      </c>
      <c r="H2357" s="35">
        <v>41916</v>
      </c>
      <c r="I2357" t="s">
        <v>85</v>
      </c>
      <c r="J2357">
        <v>-10</v>
      </c>
      <c r="K2357" t="s">
        <v>6</v>
      </c>
      <c r="M2357" t="s">
        <v>54</v>
      </c>
      <c r="N2357">
        <v>4450760</v>
      </c>
      <c r="O2357" t="s">
        <v>648</v>
      </c>
      <c r="P2357" s="35">
        <v>45204</v>
      </c>
      <c r="Q2357" t="s">
        <v>56</v>
      </c>
      <c r="R2357" s="35">
        <v>45204</v>
      </c>
      <c r="T2357" t="s">
        <v>63</v>
      </c>
      <c r="U2357">
        <v>500</v>
      </c>
      <c r="X2357">
        <v>5</v>
      </c>
      <c r="Y2357" t="s">
        <v>58</v>
      </c>
      <c r="AC2357" t="s">
        <v>59</v>
      </c>
      <c r="AL2357">
        <v>0</v>
      </c>
      <c r="AM2357">
        <v>0</v>
      </c>
    </row>
    <row r="2358" spans="1:39" x14ac:dyDescent="0.3">
      <c r="A2358">
        <v>1194860</v>
      </c>
      <c r="B2358" t="s">
        <v>2959</v>
      </c>
      <c r="C2358" t="s">
        <v>400</v>
      </c>
      <c r="D2358">
        <v>3344578</v>
      </c>
      <c r="E2358" t="s">
        <v>70</v>
      </c>
      <c r="F2358" t="s">
        <v>53</v>
      </c>
      <c r="H2358" s="35">
        <v>41955</v>
      </c>
      <c r="I2358" t="s">
        <v>85</v>
      </c>
      <c r="J2358">
        <v>-10</v>
      </c>
      <c r="K2358" t="s">
        <v>11</v>
      </c>
      <c r="M2358" t="s">
        <v>181</v>
      </c>
      <c r="N2358">
        <v>4410083</v>
      </c>
      <c r="O2358" t="s">
        <v>541</v>
      </c>
      <c r="P2358" s="35">
        <v>45190</v>
      </c>
      <c r="Q2358" t="s">
        <v>56</v>
      </c>
      <c r="R2358" s="35">
        <v>43054</v>
      </c>
      <c r="T2358" t="s">
        <v>63</v>
      </c>
      <c r="U2358">
        <v>500</v>
      </c>
      <c r="X2358">
        <v>5</v>
      </c>
      <c r="Y2358" t="s">
        <v>58</v>
      </c>
      <c r="AC2358" t="s">
        <v>59</v>
      </c>
      <c r="AL2358">
        <v>0</v>
      </c>
      <c r="AM2358">
        <v>0</v>
      </c>
    </row>
    <row r="2359" spans="1:39" x14ac:dyDescent="0.3">
      <c r="A2359">
        <v>1518343</v>
      </c>
      <c r="B2359" t="s">
        <v>2960</v>
      </c>
      <c r="C2359" t="s">
        <v>2961</v>
      </c>
      <c r="D2359">
        <v>3736127</v>
      </c>
      <c r="E2359" t="s">
        <v>70</v>
      </c>
      <c r="H2359" s="35">
        <v>40541</v>
      </c>
      <c r="I2359" t="s">
        <v>110</v>
      </c>
      <c r="J2359">
        <v>-14</v>
      </c>
      <c r="K2359" t="s">
        <v>11</v>
      </c>
      <c r="M2359" t="s">
        <v>67</v>
      </c>
      <c r="N2359">
        <v>4370002</v>
      </c>
      <c r="O2359" t="s">
        <v>68</v>
      </c>
      <c r="P2359" s="35">
        <v>45190</v>
      </c>
      <c r="Q2359" t="s">
        <v>56</v>
      </c>
      <c r="R2359" s="35">
        <v>45190</v>
      </c>
      <c r="T2359" t="s">
        <v>63</v>
      </c>
      <c r="U2359">
        <v>513</v>
      </c>
      <c r="X2359">
        <v>5</v>
      </c>
      <c r="Y2359" t="s">
        <v>58</v>
      </c>
      <c r="AC2359" t="s">
        <v>59</v>
      </c>
      <c r="AL2359">
        <v>0</v>
      </c>
      <c r="AM2359">
        <v>0</v>
      </c>
    </row>
    <row r="2360" spans="1:39" x14ac:dyDescent="0.3">
      <c r="A2360">
        <v>1526854</v>
      </c>
      <c r="B2360" t="s">
        <v>2960</v>
      </c>
      <c r="C2360" t="s">
        <v>2962</v>
      </c>
      <c r="D2360">
        <v>3736286</v>
      </c>
      <c r="E2360" t="s">
        <v>76</v>
      </c>
      <c r="H2360" s="35">
        <v>43626</v>
      </c>
      <c r="I2360" t="s">
        <v>53</v>
      </c>
      <c r="J2360">
        <v>-9</v>
      </c>
      <c r="K2360" t="s">
        <v>11</v>
      </c>
      <c r="M2360" t="s">
        <v>67</v>
      </c>
      <c r="N2360">
        <v>4370002</v>
      </c>
      <c r="O2360" t="s">
        <v>68</v>
      </c>
      <c r="P2360" s="35">
        <v>45199</v>
      </c>
      <c r="Q2360" t="s">
        <v>56</v>
      </c>
      <c r="R2360" s="35">
        <v>45199</v>
      </c>
      <c r="T2360" t="s">
        <v>63</v>
      </c>
      <c r="U2360">
        <v>500</v>
      </c>
      <c r="X2360">
        <v>5</v>
      </c>
      <c r="Y2360" t="s">
        <v>58</v>
      </c>
      <c r="AC2360" t="s">
        <v>59</v>
      </c>
      <c r="AL2360">
        <v>0</v>
      </c>
      <c r="AM2360">
        <v>0</v>
      </c>
    </row>
    <row r="2361" spans="1:39" x14ac:dyDescent="0.3">
      <c r="A2361">
        <v>1522870</v>
      </c>
      <c r="B2361" t="s">
        <v>2963</v>
      </c>
      <c r="C2361" t="s">
        <v>413</v>
      </c>
      <c r="D2361">
        <v>3611505</v>
      </c>
      <c r="E2361" t="s">
        <v>53</v>
      </c>
      <c r="H2361" s="35">
        <v>41600</v>
      </c>
      <c r="I2361" t="s">
        <v>66</v>
      </c>
      <c r="J2361">
        <v>-11</v>
      </c>
      <c r="K2361" t="s">
        <v>11</v>
      </c>
      <c r="M2361" t="s">
        <v>77</v>
      </c>
      <c r="N2361">
        <v>4360009</v>
      </c>
      <c r="O2361" t="s">
        <v>642</v>
      </c>
      <c r="P2361" s="35">
        <v>45196</v>
      </c>
      <c r="Q2361" t="s">
        <v>56</v>
      </c>
      <c r="R2361" s="35">
        <v>45196</v>
      </c>
      <c r="T2361" t="s">
        <v>63</v>
      </c>
      <c r="U2361">
        <v>500</v>
      </c>
      <c r="X2361">
        <v>5</v>
      </c>
      <c r="Y2361" t="s">
        <v>58</v>
      </c>
      <c r="AC2361" t="s">
        <v>59</v>
      </c>
      <c r="AL2361">
        <v>0</v>
      </c>
      <c r="AM2361">
        <v>0</v>
      </c>
    </row>
    <row r="2362" spans="1:39" x14ac:dyDescent="0.3">
      <c r="A2362">
        <v>1457026</v>
      </c>
      <c r="B2362" t="s">
        <v>2964</v>
      </c>
      <c r="C2362" t="s">
        <v>101</v>
      </c>
      <c r="D2362">
        <v>4536038</v>
      </c>
      <c r="E2362" t="s">
        <v>70</v>
      </c>
      <c r="H2362" s="35">
        <v>42430</v>
      </c>
      <c r="I2362" t="s">
        <v>53</v>
      </c>
      <c r="J2362">
        <v>-9</v>
      </c>
      <c r="K2362" t="s">
        <v>11</v>
      </c>
      <c r="M2362" t="s">
        <v>54</v>
      </c>
      <c r="N2362">
        <v>4450410</v>
      </c>
      <c r="O2362" t="s">
        <v>81</v>
      </c>
      <c r="P2362" s="35">
        <v>45297</v>
      </c>
      <c r="Q2362" t="s">
        <v>56</v>
      </c>
      <c r="R2362" s="35">
        <v>44873</v>
      </c>
      <c r="T2362" t="s">
        <v>63</v>
      </c>
      <c r="U2362">
        <v>500</v>
      </c>
      <c r="X2362">
        <v>5</v>
      </c>
      <c r="Y2362" t="s">
        <v>58</v>
      </c>
      <c r="AC2362" t="s">
        <v>59</v>
      </c>
      <c r="AL2362">
        <v>0</v>
      </c>
      <c r="AM2362">
        <v>0</v>
      </c>
    </row>
    <row r="2363" spans="1:39" x14ac:dyDescent="0.3">
      <c r="A2363">
        <v>1457031</v>
      </c>
      <c r="B2363" t="s">
        <v>2964</v>
      </c>
      <c r="C2363" t="s">
        <v>749</v>
      </c>
      <c r="D2363">
        <v>4536039</v>
      </c>
      <c r="E2363" t="s">
        <v>53</v>
      </c>
      <c r="F2363" t="s">
        <v>53</v>
      </c>
      <c r="H2363" s="35">
        <v>43373</v>
      </c>
      <c r="I2363" t="s">
        <v>53</v>
      </c>
      <c r="J2363">
        <v>-9</v>
      </c>
      <c r="K2363" t="s">
        <v>6</v>
      </c>
      <c r="M2363" t="s">
        <v>54</v>
      </c>
      <c r="N2363">
        <v>4450410</v>
      </c>
      <c r="O2363" t="s">
        <v>81</v>
      </c>
      <c r="P2363" s="35">
        <v>45204</v>
      </c>
      <c r="Q2363" t="s">
        <v>56</v>
      </c>
      <c r="R2363" s="35">
        <v>44873</v>
      </c>
      <c r="T2363" t="s">
        <v>63</v>
      </c>
      <c r="U2363">
        <v>500</v>
      </c>
      <c r="X2363">
        <v>5</v>
      </c>
      <c r="Y2363" t="s">
        <v>58</v>
      </c>
      <c r="AC2363" t="s">
        <v>59</v>
      </c>
      <c r="AL2363">
        <v>0</v>
      </c>
      <c r="AM2363">
        <v>0</v>
      </c>
    </row>
    <row r="2364" spans="1:39" x14ac:dyDescent="0.3">
      <c r="A2364">
        <v>1542640</v>
      </c>
      <c r="B2364" t="s">
        <v>2964</v>
      </c>
      <c r="C2364" t="s">
        <v>487</v>
      </c>
      <c r="D2364">
        <v>3736525</v>
      </c>
      <c r="E2364" t="s">
        <v>53</v>
      </c>
      <c r="H2364" s="35">
        <v>41931</v>
      </c>
      <c r="I2364" t="s">
        <v>85</v>
      </c>
      <c r="J2364">
        <v>-10</v>
      </c>
      <c r="K2364" t="s">
        <v>11</v>
      </c>
      <c r="M2364" t="s">
        <v>67</v>
      </c>
      <c r="N2364">
        <v>4370038</v>
      </c>
      <c r="O2364" t="s">
        <v>427</v>
      </c>
      <c r="P2364" s="35">
        <v>45229</v>
      </c>
      <c r="Q2364" t="s">
        <v>56</v>
      </c>
      <c r="R2364" s="35">
        <v>45229</v>
      </c>
      <c r="S2364" s="35">
        <v>45203</v>
      </c>
      <c r="T2364" t="s">
        <v>57</v>
      </c>
      <c r="U2364">
        <v>500</v>
      </c>
      <c r="X2364">
        <v>5</v>
      </c>
      <c r="Y2364" t="s">
        <v>58</v>
      </c>
      <c r="AC2364" t="s">
        <v>59</v>
      </c>
      <c r="AL2364">
        <v>0</v>
      </c>
      <c r="AM2364">
        <v>0</v>
      </c>
    </row>
    <row r="2365" spans="1:39" x14ac:dyDescent="0.3">
      <c r="A2365">
        <v>1518231</v>
      </c>
      <c r="B2365" t="s">
        <v>2965</v>
      </c>
      <c r="C2365" t="s">
        <v>902</v>
      </c>
      <c r="D2365">
        <v>4115924</v>
      </c>
      <c r="E2365" t="s">
        <v>70</v>
      </c>
      <c r="H2365" s="35">
        <v>40231</v>
      </c>
      <c r="I2365" t="s">
        <v>110</v>
      </c>
      <c r="J2365">
        <v>-14</v>
      </c>
      <c r="K2365" t="s">
        <v>11</v>
      </c>
      <c r="M2365" t="s">
        <v>181</v>
      </c>
      <c r="N2365">
        <v>4410696</v>
      </c>
      <c r="O2365" t="s">
        <v>227</v>
      </c>
      <c r="P2365" s="35">
        <v>45190</v>
      </c>
      <c r="Q2365" t="s">
        <v>56</v>
      </c>
      <c r="R2365" s="35">
        <v>45190</v>
      </c>
      <c r="T2365" t="s">
        <v>63</v>
      </c>
      <c r="U2365">
        <v>500</v>
      </c>
      <c r="X2365">
        <v>5</v>
      </c>
      <c r="Y2365" t="s">
        <v>58</v>
      </c>
      <c r="AC2365" t="s">
        <v>59</v>
      </c>
      <c r="AL2365">
        <v>0</v>
      </c>
      <c r="AM2365">
        <v>0</v>
      </c>
    </row>
    <row r="2366" spans="1:39" x14ac:dyDescent="0.3">
      <c r="A2366">
        <v>1507071</v>
      </c>
      <c r="B2366" t="s">
        <v>2966</v>
      </c>
      <c r="C2366" t="s">
        <v>476</v>
      </c>
      <c r="D2366">
        <v>1811236</v>
      </c>
      <c r="E2366" t="s">
        <v>76</v>
      </c>
      <c r="H2366" s="35">
        <v>40479</v>
      </c>
      <c r="I2366" t="s">
        <v>110</v>
      </c>
      <c r="J2366">
        <v>-14</v>
      </c>
      <c r="K2366" t="s">
        <v>11</v>
      </c>
      <c r="M2366" t="s">
        <v>71</v>
      </c>
      <c r="N2366">
        <v>4180696</v>
      </c>
      <c r="O2366" t="s">
        <v>137</v>
      </c>
      <c r="P2366" s="35">
        <v>45173</v>
      </c>
      <c r="Q2366" t="s">
        <v>56</v>
      </c>
      <c r="R2366" s="35">
        <v>45173</v>
      </c>
      <c r="T2366" t="s">
        <v>63</v>
      </c>
      <c r="U2366">
        <v>500</v>
      </c>
      <c r="X2366">
        <v>5</v>
      </c>
      <c r="Y2366" t="s">
        <v>58</v>
      </c>
      <c r="AC2366" t="s">
        <v>59</v>
      </c>
      <c r="AL2366">
        <v>0</v>
      </c>
      <c r="AM2366">
        <v>0</v>
      </c>
    </row>
    <row r="2367" spans="1:39" x14ac:dyDescent="0.3">
      <c r="A2367">
        <v>1519552</v>
      </c>
      <c r="B2367" t="s">
        <v>2967</v>
      </c>
      <c r="C2367" t="s">
        <v>1093</v>
      </c>
      <c r="D2367">
        <v>3736142</v>
      </c>
      <c r="E2367" t="s">
        <v>53</v>
      </c>
      <c r="H2367" s="35">
        <v>43652</v>
      </c>
      <c r="I2367" t="s">
        <v>53</v>
      </c>
      <c r="J2367">
        <v>-9</v>
      </c>
      <c r="K2367" t="s">
        <v>11</v>
      </c>
      <c r="M2367" t="s">
        <v>67</v>
      </c>
      <c r="N2367">
        <v>4370002</v>
      </c>
      <c r="O2367" t="s">
        <v>68</v>
      </c>
      <c r="P2367" s="35">
        <v>45192</v>
      </c>
      <c r="Q2367" t="s">
        <v>56</v>
      </c>
      <c r="R2367" s="35">
        <v>45192</v>
      </c>
      <c r="S2367" s="35">
        <v>45175</v>
      </c>
      <c r="T2367" t="s">
        <v>57</v>
      </c>
      <c r="U2367">
        <v>500</v>
      </c>
      <c r="X2367">
        <v>5</v>
      </c>
      <c r="Y2367" t="s">
        <v>58</v>
      </c>
      <c r="AC2367" t="s">
        <v>59</v>
      </c>
      <c r="AL2367">
        <v>0</v>
      </c>
      <c r="AM2367">
        <v>0</v>
      </c>
    </row>
    <row r="2368" spans="1:39" x14ac:dyDescent="0.3">
      <c r="A2368">
        <v>1557862</v>
      </c>
      <c r="B2368" t="s">
        <v>2968</v>
      </c>
      <c r="C2368" t="s">
        <v>476</v>
      </c>
      <c r="D2368">
        <v>3611742</v>
      </c>
      <c r="E2368" t="s">
        <v>53</v>
      </c>
      <c r="H2368" s="35">
        <v>40479</v>
      </c>
      <c r="I2368" t="s">
        <v>110</v>
      </c>
      <c r="J2368">
        <v>-14</v>
      </c>
      <c r="K2368" t="s">
        <v>11</v>
      </c>
      <c r="M2368" t="s">
        <v>77</v>
      </c>
      <c r="N2368">
        <v>4360726</v>
      </c>
      <c r="O2368" t="s">
        <v>537</v>
      </c>
      <c r="P2368" s="35">
        <v>45302</v>
      </c>
      <c r="Q2368" t="s">
        <v>56</v>
      </c>
      <c r="R2368" s="35">
        <v>45302</v>
      </c>
      <c r="S2368" s="35">
        <v>45295</v>
      </c>
      <c r="T2368" t="s">
        <v>57</v>
      </c>
      <c r="U2368">
        <v>500</v>
      </c>
      <c r="X2368">
        <v>5</v>
      </c>
      <c r="Y2368" t="s">
        <v>58</v>
      </c>
      <c r="AC2368" t="s">
        <v>59</v>
      </c>
      <c r="AL2368">
        <v>0</v>
      </c>
      <c r="AM2368">
        <v>0</v>
      </c>
    </row>
    <row r="2369" spans="1:39" x14ac:dyDescent="0.3">
      <c r="A2369">
        <v>1434759</v>
      </c>
      <c r="B2369" t="s">
        <v>2969</v>
      </c>
      <c r="C2369" t="s">
        <v>543</v>
      </c>
      <c r="D2369">
        <v>2816479</v>
      </c>
      <c r="E2369" t="s">
        <v>53</v>
      </c>
      <c r="F2369" t="s">
        <v>53</v>
      </c>
      <c r="H2369" s="35">
        <v>40880</v>
      </c>
      <c r="I2369" t="s">
        <v>90</v>
      </c>
      <c r="J2369">
        <v>-13</v>
      </c>
      <c r="K2369" t="s">
        <v>11</v>
      </c>
      <c r="M2369" t="s">
        <v>69</v>
      </c>
      <c r="N2369">
        <v>4280529</v>
      </c>
      <c r="O2369" t="s">
        <v>312</v>
      </c>
      <c r="P2369" s="35">
        <v>45175</v>
      </c>
      <c r="Q2369" t="s">
        <v>56</v>
      </c>
      <c r="R2369" s="35">
        <v>44829</v>
      </c>
      <c r="T2369" t="s">
        <v>63</v>
      </c>
      <c r="U2369">
        <v>500</v>
      </c>
      <c r="X2369">
        <v>5</v>
      </c>
      <c r="Y2369" t="s">
        <v>58</v>
      </c>
      <c r="AC2369" t="s">
        <v>59</v>
      </c>
      <c r="AL2369">
        <v>1</v>
      </c>
      <c r="AM2369">
        <v>0</v>
      </c>
    </row>
    <row r="2370" spans="1:39" x14ac:dyDescent="0.3">
      <c r="A2370">
        <v>1531449</v>
      </c>
      <c r="B2370" t="s">
        <v>2970</v>
      </c>
      <c r="C2370" t="s">
        <v>2971</v>
      </c>
      <c r="D2370">
        <v>4116002</v>
      </c>
      <c r="E2370" t="s">
        <v>53</v>
      </c>
      <c r="H2370" s="35">
        <v>42402</v>
      </c>
      <c r="I2370" t="s">
        <v>53</v>
      </c>
      <c r="J2370">
        <v>-9</v>
      </c>
      <c r="K2370" t="s">
        <v>11</v>
      </c>
      <c r="M2370" t="s">
        <v>181</v>
      </c>
      <c r="N2370">
        <v>4410612</v>
      </c>
      <c r="O2370" t="s">
        <v>213</v>
      </c>
      <c r="P2370" s="35">
        <v>45205</v>
      </c>
      <c r="Q2370" t="s">
        <v>56</v>
      </c>
      <c r="R2370" s="35">
        <v>45205</v>
      </c>
      <c r="T2370" t="s">
        <v>63</v>
      </c>
      <c r="U2370">
        <v>500</v>
      </c>
      <c r="X2370">
        <v>5</v>
      </c>
      <c r="Y2370" t="s">
        <v>58</v>
      </c>
      <c r="AC2370" t="s">
        <v>59</v>
      </c>
      <c r="AL2370">
        <v>0</v>
      </c>
      <c r="AM2370">
        <v>0</v>
      </c>
    </row>
    <row r="2371" spans="1:39" x14ac:dyDescent="0.3">
      <c r="A2371">
        <v>1522015</v>
      </c>
      <c r="B2371" t="s">
        <v>2972</v>
      </c>
      <c r="C2371" t="s">
        <v>2973</v>
      </c>
      <c r="D2371">
        <v>3611421</v>
      </c>
      <c r="E2371" t="s">
        <v>76</v>
      </c>
      <c r="H2371" s="35">
        <v>41841</v>
      </c>
      <c r="I2371" t="s">
        <v>85</v>
      </c>
      <c r="J2371">
        <v>-10</v>
      </c>
      <c r="K2371" t="s">
        <v>6</v>
      </c>
      <c r="M2371" t="s">
        <v>77</v>
      </c>
      <c r="N2371">
        <v>4360002</v>
      </c>
      <c r="O2371" t="s">
        <v>78</v>
      </c>
      <c r="P2371" s="35">
        <v>45195</v>
      </c>
      <c r="Q2371" t="s">
        <v>56</v>
      </c>
      <c r="R2371" s="35">
        <v>45195</v>
      </c>
      <c r="T2371" t="s">
        <v>63</v>
      </c>
      <c r="U2371">
        <v>500</v>
      </c>
      <c r="X2371">
        <v>5</v>
      </c>
      <c r="Y2371" t="s">
        <v>58</v>
      </c>
      <c r="AC2371" t="s">
        <v>59</v>
      </c>
      <c r="AL2371">
        <v>0</v>
      </c>
      <c r="AM2371">
        <v>0</v>
      </c>
    </row>
    <row r="2372" spans="1:39" x14ac:dyDescent="0.3">
      <c r="A2372">
        <v>1462915</v>
      </c>
      <c r="B2372" t="s">
        <v>2974</v>
      </c>
      <c r="C2372" t="s">
        <v>2975</v>
      </c>
      <c r="D2372">
        <v>3734778</v>
      </c>
      <c r="E2372" t="s">
        <v>53</v>
      </c>
      <c r="F2372" t="s">
        <v>53</v>
      </c>
      <c r="H2372" s="35">
        <v>42650</v>
      </c>
      <c r="I2372" t="s">
        <v>53</v>
      </c>
      <c r="J2372">
        <v>-9</v>
      </c>
      <c r="K2372" t="s">
        <v>11</v>
      </c>
      <c r="M2372" t="s">
        <v>67</v>
      </c>
      <c r="N2372">
        <v>4370004</v>
      </c>
      <c r="O2372" t="s">
        <v>808</v>
      </c>
      <c r="P2372" s="35">
        <v>45194</v>
      </c>
      <c r="Q2372" t="s">
        <v>56</v>
      </c>
      <c r="R2372" s="35">
        <v>44895</v>
      </c>
      <c r="T2372" t="s">
        <v>63</v>
      </c>
      <c r="U2372">
        <v>500</v>
      </c>
      <c r="X2372">
        <v>5</v>
      </c>
      <c r="Y2372" t="s">
        <v>58</v>
      </c>
      <c r="AC2372" t="s">
        <v>59</v>
      </c>
      <c r="AL2372">
        <v>0</v>
      </c>
      <c r="AM2372">
        <v>0</v>
      </c>
    </row>
    <row r="2373" spans="1:39" x14ac:dyDescent="0.3">
      <c r="A2373">
        <v>982172</v>
      </c>
      <c r="B2373" t="s">
        <v>2976</v>
      </c>
      <c r="C2373" t="s">
        <v>2977</v>
      </c>
      <c r="D2373">
        <v>4525327</v>
      </c>
      <c r="E2373" t="s">
        <v>70</v>
      </c>
      <c r="F2373" t="s">
        <v>70</v>
      </c>
      <c r="H2373" s="35">
        <v>39799</v>
      </c>
      <c r="I2373" t="s">
        <v>98</v>
      </c>
      <c r="J2373">
        <v>-16</v>
      </c>
      <c r="K2373" t="s">
        <v>11</v>
      </c>
      <c r="M2373" t="s">
        <v>54</v>
      </c>
      <c r="N2373">
        <v>4450561</v>
      </c>
      <c r="O2373" t="s">
        <v>501</v>
      </c>
      <c r="P2373" s="35">
        <v>45178</v>
      </c>
      <c r="Q2373" t="s">
        <v>56</v>
      </c>
      <c r="R2373" s="35">
        <v>41594</v>
      </c>
      <c r="T2373" t="s">
        <v>63</v>
      </c>
      <c r="U2373">
        <v>699</v>
      </c>
      <c r="X2373">
        <v>6</v>
      </c>
      <c r="Y2373" t="s">
        <v>58</v>
      </c>
      <c r="AC2373" t="s">
        <v>59</v>
      </c>
      <c r="AL2373">
        <v>0</v>
      </c>
      <c r="AM2373">
        <v>0</v>
      </c>
    </row>
    <row r="2374" spans="1:39" x14ac:dyDescent="0.3">
      <c r="A2374">
        <v>1563803</v>
      </c>
      <c r="B2374" t="s">
        <v>5436</v>
      </c>
      <c r="C2374" t="s">
        <v>5437</v>
      </c>
      <c r="D2374">
        <v>3736814</v>
      </c>
      <c r="E2374" t="s">
        <v>53</v>
      </c>
      <c r="H2374" s="35">
        <v>39825</v>
      </c>
      <c r="I2374" t="s">
        <v>102</v>
      </c>
      <c r="J2374">
        <v>-15</v>
      </c>
      <c r="K2374" t="s">
        <v>6</v>
      </c>
      <c r="M2374" t="s">
        <v>67</v>
      </c>
      <c r="N2374">
        <v>4370548</v>
      </c>
      <c r="O2374" t="s">
        <v>590</v>
      </c>
      <c r="P2374" s="35">
        <v>45335</v>
      </c>
      <c r="Q2374" t="s">
        <v>56</v>
      </c>
      <c r="R2374" s="35">
        <v>45335</v>
      </c>
      <c r="S2374" s="35">
        <v>45334</v>
      </c>
      <c r="T2374" t="s">
        <v>57</v>
      </c>
      <c r="U2374">
        <v>500</v>
      </c>
      <c r="X2374">
        <v>5</v>
      </c>
      <c r="Y2374" t="s">
        <v>58</v>
      </c>
      <c r="AC2374" t="s">
        <v>59</v>
      </c>
      <c r="AL2374">
        <v>0</v>
      </c>
      <c r="AM2374">
        <v>0</v>
      </c>
    </row>
    <row r="2375" spans="1:39" x14ac:dyDescent="0.3">
      <c r="A2375">
        <v>1471938</v>
      </c>
      <c r="B2375" t="s">
        <v>2978</v>
      </c>
      <c r="C2375" t="s">
        <v>2979</v>
      </c>
      <c r="D2375">
        <v>4115796</v>
      </c>
      <c r="E2375" t="s">
        <v>53</v>
      </c>
      <c r="F2375" t="s">
        <v>53</v>
      </c>
      <c r="H2375" s="35">
        <v>41834</v>
      </c>
      <c r="I2375" t="s">
        <v>85</v>
      </c>
      <c r="J2375">
        <v>-10</v>
      </c>
      <c r="K2375" t="s">
        <v>11</v>
      </c>
      <c r="M2375" t="s">
        <v>181</v>
      </c>
      <c r="N2375">
        <v>4410612</v>
      </c>
      <c r="O2375" t="s">
        <v>213</v>
      </c>
      <c r="P2375" s="35">
        <v>45204</v>
      </c>
      <c r="Q2375" t="s">
        <v>56</v>
      </c>
      <c r="R2375" s="35">
        <v>44956</v>
      </c>
      <c r="T2375" t="s">
        <v>63</v>
      </c>
      <c r="U2375">
        <v>500</v>
      </c>
      <c r="X2375">
        <v>5</v>
      </c>
      <c r="Y2375" t="s">
        <v>58</v>
      </c>
      <c r="AC2375" t="s">
        <v>59</v>
      </c>
      <c r="AL2375">
        <v>0</v>
      </c>
      <c r="AM2375">
        <v>0</v>
      </c>
    </row>
    <row r="2376" spans="1:39" x14ac:dyDescent="0.3">
      <c r="A2376">
        <v>1349829</v>
      </c>
      <c r="B2376" t="s">
        <v>2980</v>
      </c>
      <c r="C2376" t="s">
        <v>687</v>
      </c>
      <c r="D2376">
        <v>3732967</v>
      </c>
      <c r="E2376" t="s">
        <v>70</v>
      </c>
      <c r="F2376" t="s">
        <v>70</v>
      </c>
      <c r="H2376" s="35">
        <v>40889</v>
      </c>
      <c r="I2376" t="s">
        <v>90</v>
      </c>
      <c r="J2376">
        <v>-13</v>
      </c>
      <c r="K2376" t="s">
        <v>11</v>
      </c>
      <c r="M2376" t="s">
        <v>67</v>
      </c>
      <c r="N2376">
        <v>4370167</v>
      </c>
      <c r="O2376" t="s">
        <v>154</v>
      </c>
      <c r="P2376" s="35">
        <v>45182</v>
      </c>
      <c r="Q2376" t="s">
        <v>56</v>
      </c>
      <c r="R2376" s="35">
        <v>44464</v>
      </c>
      <c r="T2376" t="s">
        <v>63</v>
      </c>
      <c r="U2376">
        <v>500</v>
      </c>
      <c r="X2376">
        <v>5</v>
      </c>
      <c r="Y2376" t="s">
        <v>58</v>
      </c>
      <c r="AC2376" t="s">
        <v>59</v>
      </c>
      <c r="AL2376">
        <v>1</v>
      </c>
      <c r="AM2376">
        <v>0</v>
      </c>
    </row>
    <row r="2377" spans="1:39" x14ac:dyDescent="0.3">
      <c r="A2377">
        <v>1523094</v>
      </c>
      <c r="B2377" t="s">
        <v>2981</v>
      </c>
      <c r="C2377" t="s">
        <v>687</v>
      </c>
      <c r="D2377">
        <v>3611510</v>
      </c>
      <c r="E2377" t="s">
        <v>53</v>
      </c>
      <c r="H2377" s="35">
        <v>41322</v>
      </c>
      <c r="I2377" t="s">
        <v>66</v>
      </c>
      <c r="J2377">
        <v>-11</v>
      </c>
      <c r="K2377" t="s">
        <v>11</v>
      </c>
      <c r="M2377" t="s">
        <v>77</v>
      </c>
      <c r="N2377">
        <v>4360124</v>
      </c>
      <c r="O2377" t="s">
        <v>177</v>
      </c>
      <c r="P2377" s="35">
        <v>45196</v>
      </c>
      <c r="Q2377" t="s">
        <v>56</v>
      </c>
      <c r="R2377" s="35">
        <v>45196</v>
      </c>
      <c r="T2377" t="s">
        <v>63</v>
      </c>
      <c r="U2377">
        <v>500</v>
      </c>
      <c r="X2377">
        <v>5</v>
      </c>
      <c r="Y2377" t="s">
        <v>58</v>
      </c>
      <c r="AC2377" t="s">
        <v>59</v>
      </c>
      <c r="AL2377">
        <v>0</v>
      </c>
      <c r="AM2377">
        <v>0</v>
      </c>
    </row>
    <row r="2378" spans="1:39" x14ac:dyDescent="0.3">
      <c r="A2378">
        <v>1243741</v>
      </c>
      <c r="B2378" t="s">
        <v>2982</v>
      </c>
      <c r="C2378" t="s">
        <v>432</v>
      </c>
      <c r="D2378">
        <v>4530241</v>
      </c>
      <c r="E2378" t="s">
        <v>53</v>
      </c>
      <c r="F2378" t="s">
        <v>53</v>
      </c>
      <c r="H2378" s="35">
        <v>40110</v>
      </c>
      <c r="I2378" t="s">
        <v>102</v>
      </c>
      <c r="J2378">
        <v>-15</v>
      </c>
      <c r="K2378" t="s">
        <v>11</v>
      </c>
      <c r="M2378" t="s">
        <v>54</v>
      </c>
      <c r="N2378">
        <v>4450192</v>
      </c>
      <c r="O2378" t="s">
        <v>128</v>
      </c>
      <c r="P2378" s="35">
        <v>45194</v>
      </c>
      <c r="Q2378" t="s">
        <v>56</v>
      </c>
      <c r="R2378" s="35">
        <v>43412</v>
      </c>
      <c r="T2378" t="s">
        <v>63</v>
      </c>
      <c r="U2378">
        <v>500</v>
      </c>
      <c r="X2378">
        <v>5</v>
      </c>
      <c r="Y2378" t="s">
        <v>58</v>
      </c>
      <c r="AC2378" t="s">
        <v>59</v>
      </c>
      <c r="AL2378">
        <v>0</v>
      </c>
      <c r="AM2378">
        <v>0</v>
      </c>
    </row>
    <row r="2379" spans="1:39" x14ac:dyDescent="0.3">
      <c r="A2379">
        <v>1254040</v>
      </c>
      <c r="B2379" t="s">
        <v>2983</v>
      </c>
      <c r="C2379" t="s">
        <v>2984</v>
      </c>
      <c r="D2379">
        <v>4114088</v>
      </c>
      <c r="E2379" t="s">
        <v>70</v>
      </c>
      <c r="F2379" t="s">
        <v>70</v>
      </c>
      <c r="H2379" s="35">
        <v>40050</v>
      </c>
      <c r="I2379" t="s">
        <v>102</v>
      </c>
      <c r="J2379">
        <v>-15</v>
      </c>
      <c r="K2379" t="s">
        <v>11</v>
      </c>
      <c r="M2379" t="s">
        <v>181</v>
      </c>
      <c r="N2379">
        <v>4410016</v>
      </c>
      <c r="O2379" t="s">
        <v>793</v>
      </c>
      <c r="P2379" s="35">
        <v>45186</v>
      </c>
      <c r="Q2379" t="s">
        <v>56</v>
      </c>
      <c r="R2379" s="35">
        <v>43495</v>
      </c>
      <c r="T2379" t="s">
        <v>63</v>
      </c>
      <c r="U2379">
        <v>589</v>
      </c>
      <c r="X2379">
        <v>5</v>
      </c>
      <c r="Y2379" t="s">
        <v>58</v>
      </c>
      <c r="AC2379" t="s">
        <v>59</v>
      </c>
      <c r="AL2379">
        <v>0</v>
      </c>
      <c r="AM2379">
        <v>0</v>
      </c>
    </row>
    <row r="2380" spans="1:39" x14ac:dyDescent="0.3">
      <c r="A2380">
        <v>1330528</v>
      </c>
      <c r="B2380" t="s">
        <v>2985</v>
      </c>
      <c r="C2380" t="s">
        <v>289</v>
      </c>
      <c r="D2380">
        <v>4532118</v>
      </c>
      <c r="E2380" t="s">
        <v>70</v>
      </c>
      <c r="F2380" t="s">
        <v>70</v>
      </c>
      <c r="H2380" s="35">
        <v>40593</v>
      </c>
      <c r="I2380" t="s">
        <v>90</v>
      </c>
      <c r="J2380">
        <v>-13</v>
      </c>
      <c r="K2380" t="s">
        <v>11</v>
      </c>
      <c r="M2380" t="s">
        <v>54</v>
      </c>
      <c r="N2380">
        <v>4450571</v>
      </c>
      <c r="O2380" t="s">
        <v>332</v>
      </c>
      <c r="P2380" s="35">
        <v>45135</v>
      </c>
      <c r="Q2380" t="s">
        <v>56</v>
      </c>
      <c r="R2380" s="35">
        <v>44134</v>
      </c>
      <c r="T2380" t="s">
        <v>63</v>
      </c>
      <c r="U2380">
        <v>708</v>
      </c>
      <c r="X2380">
        <v>7</v>
      </c>
      <c r="Y2380" t="s">
        <v>58</v>
      </c>
      <c r="AC2380" t="s">
        <v>59</v>
      </c>
      <c r="AL2380">
        <v>0</v>
      </c>
      <c r="AM2380">
        <v>0</v>
      </c>
    </row>
    <row r="2381" spans="1:39" x14ac:dyDescent="0.3">
      <c r="A2381">
        <v>1526915</v>
      </c>
      <c r="B2381" t="s">
        <v>1445</v>
      </c>
      <c r="C2381" t="s">
        <v>2986</v>
      </c>
      <c r="D2381">
        <v>4538288</v>
      </c>
      <c r="E2381" t="s">
        <v>53</v>
      </c>
      <c r="H2381" s="35">
        <v>42713</v>
      </c>
      <c r="I2381" t="s">
        <v>53</v>
      </c>
      <c r="J2381">
        <v>-9</v>
      </c>
      <c r="K2381" t="s">
        <v>6</v>
      </c>
      <c r="M2381" t="s">
        <v>54</v>
      </c>
      <c r="N2381">
        <v>4450192</v>
      </c>
      <c r="O2381" t="s">
        <v>128</v>
      </c>
      <c r="P2381" s="35">
        <v>45199</v>
      </c>
      <c r="Q2381" t="s">
        <v>56</v>
      </c>
      <c r="R2381" s="35">
        <v>45199</v>
      </c>
      <c r="T2381" t="s">
        <v>63</v>
      </c>
      <c r="U2381">
        <v>500</v>
      </c>
      <c r="X2381">
        <v>5</v>
      </c>
      <c r="Y2381" t="s">
        <v>58</v>
      </c>
      <c r="AC2381" t="s">
        <v>59</v>
      </c>
      <c r="AL2381">
        <v>0</v>
      </c>
      <c r="AM2381">
        <v>0</v>
      </c>
    </row>
    <row r="2382" spans="1:39" x14ac:dyDescent="0.3">
      <c r="A2382">
        <v>1521140</v>
      </c>
      <c r="B2382" t="s">
        <v>1445</v>
      </c>
      <c r="C2382" t="s">
        <v>2987</v>
      </c>
      <c r="D2382">
        <v>4538211</v>
      </c>
      <c r="E2382" t="s">
        <v>53</v>
      </c>
      <c r="H2382" s="35">
        <v>40618</v>
      </c>
      <c r="I2382" t="s">
        <v>90</v>
      </c>
      <c r="J2382">
        <v>-13</v>
      </c>
      <c r="K2382" t="s">
        <v>6</v>
      </c>
      <c r="M2382" t="s">
        <v>54</v>
      </c>
      <c r="N2382">
        <v>4450192</v>
      </c>
      <c r="O2382" t="s">
        <v>128</v>
      </c>
      <c r="P2382" s="35">
        <v>45194</v>
      </c>
      <c r="Q2382" t="s">
        <v>56</v>
      </c>
      <c r="R2382" s="35">
        <v>45194</v>
      </c>
      <c r="T2382" t="s">
        <v>63</v>
      </c>
      <c r="U2382">
        <v>500</v>
      </c>
      <c r="X2382">
        <v>5</v>
      </c>
      <c r="Y2382" t="s">
        <v>58</v>
      </c>
      <c r="AC2382" t="s">
        <v>59</v>
      </c>
      <c r="AL2382">
        <v>0</v>
      </c>
      <c r="AM2382">
        <v>0</v>
      </c>
    </row>
    <row r="2383" spans="1:39" x14ac:dyDescent="0.3">
      <c r="A2383">
        <v>1336327</v>
      </c>
      <c r="B2383" t="s">
        <v>2988</v>
      </c>
      <c r="C2383" t="s">
        <v>180</v>
      </c>
      <c r="D2383">
        <v>4114802</v>
      </c>
      <c r="E2383" t="s">
        <v>53</v>
      </c>
      <c r="F2383" t="s">
        <v>53</v>
      </c>
      <c r="H2383" s="35">
        <v>42564</v>
      </c>
      <c r="I2383" t="s">
        <v>53</v>
      </c>
      <c r="J2383">
        <v>-9</v>
      </c>
      <c r="K2383" t="s">
        <v>11</v>
      </c>
      <c r="M2383" t="s">
        <v>181</v>
      </c>
      <c r="N2383">
        <v>4410612</v>
      </c>
      <c r="O2383" t="s">
        <v>213</v>
      </c>
      <c r="P2383" s="35">
        <v>45203</v>
      </c>
      <c r="Q2383" t="s">
        <v>56</v>
      </c>
      <c r="R2383" s="35">
        <v>44440</v>
      </c>
      <c r="T2383" t="s">
        <v>63</v>
      </c>
      <c r="U2383">
        <v>500</v>
      </c>
      <c r="X2383">
        <v>5</v>
      </c>
      <c r="Y2383" t="s">
        <v>58</v>
      </c>
      <c r="AC2383" t="s">
        <v>339</v>
      </c>
      <c r="AL2383">
        <v>0</v>
      </c>
      <c r="AM2383">
        <v>0</v>
      </c>
    </row>
    <row r="2384" spans="1:39" x14ac:dyDescent="0.3">
      <c r="A2384">
        <v>1449509</v>
      </c>
      <c r="B2384" t="s">
        <v>2989</v>
      </c>
      <c r="C2384" t="s">
        <v>101</v>
      </c>
      <c r="D2384">
        <v>4115599</v>
      </c>
      <c r="E2384" t="s">
        <v>53</v>
      </c>
      <c r="F2384" t="s">
        <v>53</v>
      </c>
      <c r="H2384" s="35">
        <v>41594</v>
      </c>
      <c r="I2384" t="s">
        <v>66</v>
      </c>
      <c r="J2384">
        <v>-11</v>
      </c>
      <c r="K2384" t="s">
        <v>11</v>
      </c>
      <c r="M2384" t="s">
        <v>181</v>
      </c>
      <c r="N2384">
        <v>4410612</v>
      </c>
      <c r="O2384" t="s">
        <v>213</v>
      </c>
      <c r="P2384" s="35">
        <v>45203</v>
      </c>
      <c r="Q2384" t="s">
        <v>56</v>
      </c>
      <c r="R2384" s="35">
        <v>44848</v>
      </c>
      <c r="T2384" t="s">
        <v>63</v>
      </c>
      <c r="U2384">
        <v>500</v>
      </c>
      <c r="X2384">
        <v>5</v>
      </c>
      <c r="Y2384" t="s">
        <v>58</v>
      </c>
      <c r="AC2384" t="s">
        <v>59</v>
      </c>
      <c r="AL2384">
        <v>0</v>
      </c>
      <c r="AM2384">
        <v>0</v>
      </c>
    </row>
    <row r="2385" spans="1:39" x14ac:dyDescent="0.3">
      <c r="A2385">
        <v>1550753</v>
      </c>
      <c r="B2385" t="s">
        <v>2989</v>
      </c>
      <c r="C2385" t="s">
        <v>354</v>
      </c>
      <c r="D2385">
        <v>4538571</v>
      </c>
      <c r="E2385" t="s">
        <v>70</v>
      </c>
      <c r="H2385" s="35">
        <v>38912</v>
      </c>
      <c r="I2385" t="s">
        <v>94</v>
      </c>
      <c r="J2385">
        <v>-18</v>
      </c>
      <c r="K2385" t="s">
        <v>11</v>
      </c>
      <c r="M2385" t="s">
        <v>54</v>
      </c>
      <c r="N2385">
        <v>4450036</v>
      </c>
      <c r="O2385" t="s">
        <v>589</v>
      </c>
      <c r="P2385" s="35">
        <v>45320</v>
      </c>
      <c r="Q2385" t="s">
        <v>56</v>
      </c>
      <c r="R2385" s="35">
        <v>45259</v>
      </c>
      <c r="T2385" t="s">
        <v>63</v>
      </c>
      <c r="U2385">
        <v>500</v>
      </c>
      <c r="X2385">
        <v>5</v>
      </c>
      <c r="Y2385" t="s">
        <v>58</v>
      </c>
      <c r="AC2385" t="s">
        <v>59</v>
      </c>
      <c r="AL2385">
        <v>0</v>
      </c>
      <c r="AM2385">
        <v>0</v>
      </c>
    </row>
    <row r="2386" spans="1:39" x14ac:dyDescent="0.3">
      <c r="A2386">
        <v>1508693</v>
      </c>
      <c r="B2386" t="s">
        <v>2990</v>
      </c>
      <c r="C2386" t="s">
        <v>410</v>
      </c>
      <c r="D2386">
        <v>4537999</v>
      </c>
      <c r="E2386" t="s">
        <v>53</v>
      </c>
      <c r="H2386" s="35">
        <v>41312</v>
      </c>
      <c r="I2386" t="s">
        <v>66</v>
      </c>
      <c r="J2386">
        <v>-11</v>
      </c>
      <c r="K2386" t="s">
        <v>11</v>
      </c>
      <c r="M2386" t="s">
        <v>54</v>
      </c>
      <c r="N2386">
        <v>4450702</v>
      </c>
      <c r="O2386" t="s">
        <v>298</v>
      </c>
      <c r="P2386" s="35">
        <v>45178</v>
      </c>
      <c r="Q2386" t="s">
        <v>56</v>
      </c>
      <c r="R2386" s="35">
        <v>45178</v>
      </c>
      <c r="T2386" t="s">
        <v>63</v>
      </c>
      <c r="U2386">
        <v>500</v>
      </c>
      <c r="X2386">
        <v>5</v>
      </c>
      <c r="Y2386" t="s">
        <v>58</v>
      </c>
      <c r="AC2386" t="s">
        <v>59</v>
      </c>
      <c r="AL2386">
        <v>0</v>
      </c>
      <c r="AM2386">
        <v>0</v>
      </c>
    </row>
    <row r="2387" spans="1:39" x14ac:dyDescent="0.3">
      <c r="A2387">
        <v>1263642</v>
      </c>
      <c r="B2387" t="s">
        <v>2990</v>
      </c>
      <c r="C2387" t="s">
        <v>146</v>
      </c>
      <c r="D2387">
        <v>4114123</v>
      </c>
      <c r="E2387" t="s">
        <v>53</v>
      </c>
      <c r="F2387" t="s">
        <v>53</v>
      </c>
      <c r="H2387" s="35">
        <v>43512</v>
      </c>
      <c r="I2387" t="s">
        <v>53</v>
      </c>
      <c r="J2387">
        <v>-9</v>
      </c>
      <c r="K2387" t="s">
        <v>11</v>
      </c>
      <c r="M2387" t="s">
        <v>181</v>
      </c>
      <c r="N2387">
        <v>4410016</v>
      </c>
      <c r="O2387" t="s">
        <v>793</v>
      </c>
      <c r="P2387" s="35">
        <v>45186</v>
      </c>
      <c r="Q2387" t="s">
        <v>56</v>
      </c>
      <c r="R2387" s="35">
        <v>43697</v>
      </c>
      <c r="T2387" t="s">
        <v>63</v>
      </c>
      <c r="U2387">
        <v>500</v>
      </c>
      <c r="X2387">
        <v>5</v>
      </c>
      <c r="Y2387" t="s">
        <v>58</v>
      </c>
      <c r="AC2387" t="s">
        <v>59</v>
      </c>
      <c r="AL2387">
        <v>0</v>
      </c>
      <c r="AM2387">
        <v>0</v>
      </c>
    </row>
    <row r="2388" spans="1:39" x14ac:dyDescent="0.3">
      <c r="A2388">
        <v>1243645</v>
      </c>
      <c r="B2388" t="s">
        <v>2991</v>
      </c>
      <c r="C2388" t="s">
        <v>995</v>
      </c>
      <c r="D2388">
        <v>3730699</v>
      </c>
      <c r="E2388" t="s">
        <v>70</v>
      </c>
      <c r="F2388" t="s">
        <v>70</v>
      </c>
      <c r="H2388" s="35">
        <v>40898</v>
      </c>
      <c r="I2388" t="s">
        <v>90</v>
      </c>
      <c r="J2388">
        <v>-13</v>
      </c>
      <c r="K2388" t="s">
        <v>11</v>
      </c>
      <c r="M2388" t="s">
        <v>67</v>
      </c>
      <c r="N2388">
        <v>4370038</v>
      </c>
      <c r="O2388" t="s">
        <v>427</v>
      </c>
      <c r="P2388" s="35">
        <v>45161</v>
      </c>
      <c r="Q2388" t="s">
        <v>56</v>
      </c>
      <c r="R2388" s="35">
        <v>43412</v>
      </c>
      <c r="T2388" t="s">
        <v>63</v>
      </c>
      <c r="U2388">
        <v>1442</v>
      </c>
      <c r="X2388">
        <v>14</v>
      </c>
      <c r="Y2388" t="s">
        <v>58</v>
      </c>
      <c r="AC2388" t="s">
        <v>59</v>
      </c>
      <c r="AL2388">
        <v>0</v>
      </c>
      <c r="AM2388">
        <v>0</v>
      </c>
    </row>
    <row r="2389" spans="1:39" x14ac:dyDescent="0.3">
      <c r="A2389">
        <v>1543102</v>
      </c>
      <c r="B2389" t="s">
        <v>2991</v>
      </c>
      <c r="C2389" t="s">
        <v>259</v>
      </c>
      <c r="D2389">
        <v>4538456</v>
      </c>
      <c r="E2389" t="s">
        <v>53</v>
      </c>
      <c r="H2389" s="35">
        <v>40902</v>
      </c>
      <c r="I2389" t="s">
        <v>90</v>
      </c>
      <c r="J2389">
        <v>-13</v>
      </c>
      <c r="K2389" t="s">
        <v>11</v>
      </c>
      <c r="M2389" t="s">
        <v>54</v>
      </c>
      <c r="N2389">
        <v>4450429</v>
      </c>
      <c r="O2389" t="s">
        <v>304</v>
      </c>
      <c r="P2389" s="35">
        <v>45231</v>
      </c>
      <c r="Q2389" t="s">
        <v>56</v>
      </c>
      <c r="R2389" s="35">
        <v>45231</v>
      </c>
      <c r="T2389" t="s">
        <v>63</v>
      </c>
      <c r="U2389">
        <v>500</v>
      </c>
      <c r="X2389">
        <v>5</v>
      </c>
      <c r="Y2389" t="s">
        <v>58</v>
      </c>
      <c r="AC2389" t="s">
        <v>59</v>
      </c>
      <c r="AL2389">
        <v>0</v>
      </c>
      <c r="AM2389">
        <v>0</v>
      </c>
    </row>
    <row r="2390" spans="1:39" x14ac:dyDescent="0.3">
      <c r="A2390">
        <v>1435546</v>
      </c>
      <c r="B2390" t="s">
        <v>2992</v>
      </c>
      <c r="C2390" t="s">
        <v>2993</v>
      </c>
      <c r="D2390">
        <v>3734313</v>
      </c>
      <c r="E2390" t="s">
        <v>70</v>
      </c>
      <c r="F2390" t="s">
        <v>53</v>
      </c>
      <c r="H2390" s="35">
        <v>40741</v>
      </c>
      <c r="I2390" t="s">
        <v>90</v>
      </c>
      <c r="J2390">
        <v>-13</v>
      </c>
      <c r="K2390" t="s">
        <v>6</v>
      </c>
      <c r="M2390" t="s">
        <v>67</v>
      </c>
      <c r="N2390">
        <v>4370102</v>
      </c>
      <c r="O2390" t="s">
        <v>498</v>
      </c>
      <c r="P2390" s="35">
        <v>45191</v>
      </c>
      <c r="Q2390" t="s">
        <v>56</v>
      </c>
      <c r="R2390" s="35">
        <v>44831</v>
      </c>
      <c r="S2390" s="35">
        <v>45187</v>
      </c>
      <c r="T2390" t="s">
        <v>57</v>
      </c>
      <c r="U2390">
        <v>500</v>
      </c>
      <c r="X2390">
        <v>5</v>
      </c>
      <c r="Y2390" t="s">
        <v>58</v>
      </c>
      <c r="AC2390" t="s">
        <v>59</v>
      </c>
      <c r="AL2390">
        <v>0</v>
      </c>
      <c r="AM2390">
        <v>0</v>
      </c>
    </row>
    <row r="2391" spans="1:39" x14ac:dyDescent="0.3">
      <c r="A2391">
        <v>1532766</v>
      </c>
      <c r="B2391" t="s">
        <v>2994</v>
      </c>
      <c r="C2391" t="s">
        <v>2995</v>
      </c>
      <c r="D2391">
        <v>3736380</v>
      </c>
      <c r="E2391" t="s">
        <v>53</v>
      </c>
      <c r="H2391" s="35">
        <v>40309</v>
      </c>
      <c r="I2391" t="s">
        <v>110</v>
      </c>
      <c r="J2391">
        <v>-14</v>
      </c>
      <c r="K2391" t="s">
        <v>6</v>
      </c>
      <c r="M2391" t="s">
        <v>67</v>
      </c>
      <c r="N2391">
        <v>4370349</v>
      </c>
      <c r="O2391" t="s">
        <v>220</v>
      </c>
      <c r="P2391" s="35">
        <v>45207</v>
      </c>
      <c r="Q2391" t="s">
        <v>56</v>
      </c>
      <c r="R2391" s="35">
        <v>45207</v>
      </c>
      <c r="S2391" s="35">
        <v>45189</v>
      </c>
      <c r="T2391" t="s">
        <v>57</v>
      </c>
      <c r="U2391">
        <v>500</v>
      </c>
      <c r="X2391">
        <v>5</v>
      </c>
      <c r="Y2391" t="s">
        <v>58</v>
      </c>
      <c r="AC2391" t="s">
        <v>320</v>
      </c>
      <c r="AL2391">
        <v>0</v>
      </c>
      <c r="AM2391">
        <v>0</v>
      </c>
    </row>
    <row r="2392" spans="1:39" x14ac:dyDescent="0.3">
      <c r="A2392">
        <v>1549168</v>
      </c>
      <c r="B2392" t="s">
        <v>2996</v>
      </c>
      <c r="C2392" t="s">
        <v>356</v>
      </c>
      <c r="D2392">
        <v>4538556</v>
      </c>
      <c r="E2392" t="s">
        <v>70</v>
      </c>
      <c r="H2392" s="35">
        <v>38373</v>
      </c>
      <c r="I2392" t="s">
        <v>262</v>
      </c>
      <c r="J2392">
        <v>-19</v>
      </c>
      <c r="K2392" t="s">
        <v>11</v>
      </c>
      <c r="M2392" t="s">
        <v>54</v>
      </c>
      <c r="N2392">
        <v>4450759</v>
      </c>
      <c r="O2392" t="s">
        <v>499</v>
      </c>
      <c r="P2392" s="35">
        <v>45328</v>
      </c>
      <c r="Q2392" t="s">
        <v>56</v>
      </c>
      <c r="R2392" s="35">
        <v>45252</v>
      </c>
      <c r="S2392" s="35">
        <v>45247</v>
      </c>
      <c r="T2392" t="s">
        <v>57</v>
      </c>
      <c r="U2392">
        <v>500</v>
      </c>
      <c r="X2392">
        <v>5</v>
      </c>
      <c r="Y2392" t="s">
        <v>58</v>
      </c>
      <c r="AC2392" t="s">
        <v>59</v>
      </c>
      <c r="AL2392">
        <v>0</v>
      </c>
      <c r="AM2392">
        <v>0</v>
      </c>
    </row>
    <row r="2393" spans="1:39" x14ac:dyDescent="0.3">
      <c r="A2393">
        <v>1169222</v>
      </c>
      <c r="B2393" t="s">
        <v>2997</v>
      </c>
      <c r="C2393" t="s">
        <v>384</v>
      </c>
      <c r="D2393">
        <v>3729280</v>
      </c>
      <c r="E2393" t="s">
        <v>70</v>
      </c>
      <c r="F2393" t="s">
        <v>70</v>
      </c>
      <c r="H2393" s="35">
        <v>41177</v>
      </c>
      <c r="I2393" t="s">
        <v>143</v>
      </c>
      <c r="J2393">
        <v>-12</v>
      </c>
      <c r="K2393" t="s">
        <v>11</v>
      </c>
      <c r="M2393" t="s">
        <v>67</v>
      </c>
      <c r="N2393">
        <v>4370269</v>
      </c>
      <c r="O2393" t="s">
        <v>226</v>
      </c>
      <c r="P2393" s="35">
        <v>45177</v>
      </c>
      <c r="Q2393" t="s">
        <v>56</v>
      </c>
      <c r="R2393" s="35">
        <v>42995</v>
      </c>
      <c r="T2393" t="s">
        <v>63</v>
      </c>
      <c r="U2393">
        <v>663</v>
      </c>
      <c r="X2393">
        <v>6</v>
      </c>
      <c r="Y2393" t="s">
        <v>58</v>
      </c>
      <c r="AC2393" t="s">
        <v>59</v>
      </c>
      <c r="AL2393">
        <v>0</v>
      </c>
      <c r="AM2393">
        <v>0</v>
      </c>
    </row>
    <row r="2394" spans="1:39" x14ac:dyDescent="0.3">
      <c r="A2394">
        <v>1438801</v>
      </c>
      <c r="B2394" t="s">
        <v>2997</v>
      </c>
      <c r="C2394" t="s">
        <v>202</v>
      </c>
      <c r="D2394">
        <v>4115513</v>
      </c>
      <c r="E2394" t="s">
        <v>70</v>
      </c>
      <c r="F2394" t="s">
        <v>70</v>
      </c>
      <c r="H2394" s="35">
        <v>42094</v>
      </c>
      <c r="I2394" t="s">
        <v>53</v>
      </c>
      <c r="J2394">
        <v>-9</v>
      </c>
      <c r="K2394" t="s">
        <v>11</v>
      </c>
      <c r="M2394" t="s">
        <v>181</v>
      </c>
      <c r="N2394">
        <v>4410016</v>
      </c>
      <c r="O2394" t="s">
        <v>793</v>
      </c>
      <c r="P2394" s="35">
        <v>45179</v>
      </c>
      <c r="Q2394" t="s">
        <v>56</v>
      </c>
      <c r="R2394" s="35">
        <v>44834</v>
      </c>
      <c r="T2394" t="s">
        <v>63</v>
      </c>
      <c r="U2394">
        <v>557</v>
      </c>
      <c r="X2394">
        <v>5</v>
      </c>
      <c r="Y2394" t="s">
        <v>58</v>
      </c>
      <c r="AB2394" s="35">
        <v>45108</v>
      </c>
      <c r="AC2394" t="s">
        <v>59</v>
      </c>
      <c r="AL2394">
        <v>0</v>
      </c>
      <c r="AM2394">
        <v>0</v>
      </c>
    </row>
    <row r="2395" spans="1:39" x14ac:dyDescent="0.3">
      <c r="A2395">
        <v>1519887</v>
      </c>
      <c r="B2395" t="s">
        <v>2998</v>
      </c>
      <c r="C2395" t="s">
        <v>2999</v>
      </c>
      <c r="D2395">
        <v>2816839</v>
      </c>
      <c r="E2395" t="s">
        <v>53</v>
      </c>
      <c r="H2395" s="35">
        <v>42113</v>
      </c>
      <c r="I2395" t="s">
        <v>53</v>
      </c>
      <c r="J2395">
        <v>-9</v>
      </c>
      <c r="K2395" t="s">
        <v>6</v>
      </c>
      <c r="M2395" t="s">
        <v>69</v>
      </c>
      <c r="N2395">
        <v>4280104</v>
      </c>
      <c r="O2395" t="s">
        <v>258</v>
      </c>
      <c r="P2395" s="35">
        <v>45192</v>
      </c>
      <c r="Q2395" t="s">
        <v>56</v>
      </c>
      <c r="R2395" s="35">
        <v>45192</v>
      </c>
      <c r="T2395" t="s">
        <v>63</v>
      </c>
      <c r="U2395">
        <v>500</v>
      </c>
      <c r="X2395">
        <v>5</v>
      </c>
      <c r="Y2395" t="s">
        <v>58</v>
      </c>
      <c r="AC2395" t="s">
        <v>59</v>
      </c>
      <c r="AL2395">
        <v>1</v>
      </c>
      <c r="AM2395">
        <v>1</v>
      </c>
    </row>
    <row r="2396" spans="1:39" x14ac:dyDescent="0.3">
      <c r="A2396">
        <v>1527151</v>
      </c>
      <c r="B2396" t="s">
        <v>3000</v>
      </c>
      <c r="C2396" t="s">
        <v>1215</v>
      </c>
      <c r="D2396">
        <v>3611598</v>
      </c>
      <c r="E2396" t="s">
        <v>76</v>
      </c>
      <c r="H2396" s="35">
        <v>42509</v>
      </c>
      <c r="I2396" t="s">
        <v>53</v>
      </c>
      <c r="J2396">
        <v>-9</v>
      </c>
      <c r="K2396" t="s">
        <v>6</v>
      </c>
      <c r="M2396" t="s">
        <v>77</v>
      </c>
      <c r="N2396">
        <v>4360002</v>
      </c>
      <c r="O2396" t="s">
        <v>78</v>
      </c>
      <c r="P2396" s="35">
        <v>45200</v>
      </c>
      <c r="Q2396" t="s">
        <v>56</v>
      </c>
      <c r="R2396" s="35">
        <v>45200</v>
      </c>
      <c r="T2396" t="s">
        <v>63</v>
      </c>
      <c r="U2396">
        <v>500</v>
      </c>
      <c r="X2396">
        <v>5</v>
      </c>
      <c r="Y2396" t="s">
        <v>58</v>
      </c>
      <c r="AC2396" t="s">
        <v>59</v>
      </c>
      <c r="AL2396">
        <v>0</v>
      </c>
      <c r="AM2396">
        <v>0</v>
      </c>
    </row>
    <row r="2397" spans="1:39" x14ac:dyDescent="0.3">
      <c r="A2397">
        <v>1353792</v>
      </c>
      <c r="B2397" t="s">
        <v>3001</v>
      </c>
      <c r="C2397" t="s">
        <v>251</v>
      </c>
      <c r="D2397">
        <v>369535</v>
      </c>
      <c r="E2397" t="s">
        <v>70</v>
      </c>
      <c r="F2397" t="s">
        <v>70</v>
      </c>
      <c r="H2397" s="35">
        <v>40359</v>
      </c>
      <c r="I2397" t="s">
        <v>110</v>
      </c>
      <c r="J2397">
        <v>-14</v>
      </c>
      <c r="K2397" t="s">
        <v>11</v>
      </c>
      <c r="M2397" t="s">
        <v>77</v>
      </c>
      <c r="N2397">
        <v>4360002</v>
      </c>
      <c r="O2397" t="s">
        <v>78</v>
      </c>
      <c r="P2397" s="35">
        <v>45183</v>
      </c>
      <c r="Q2397" t="s">
        <v>56</v>
      </c>
      <c r="R2397" s="35">
        <v>44469</v>
      </c>
      <c r="T2397" t="s">
        <v>63</v>
      </c>
      <c r="U2397">
        <v>642</v>
      </c>
      <c r="X2397">
        <v>6</v>
      </c>
      <c r="Y2397" t="s">
        <v>58</v>
      </c>
      <c r="AC2397" t="s">
        <v>59</v>
      </c>
      <c r="AL2397">
        <v>0</v>
      </c>
      <c r="AM2397">
        <v>0</v>
      </c>
    </row>
    <row r="2398" spans="1:39" x14ac:dyDescent="0.3">
      <c r="A2398">
        <v>1354796</v>
      </c>
      <c r="B2398" t="s">
        <v>3001</v>
      </c>
      <c r="C2398" t="s">
        <v>870</v>
      </c>
      <c r="D2398">
        <v>369603</v>
      </c>
      <c r="E2398" t="s">
        <v>70</v>
      </c>
      <c r="F2398" t="s">
        <v>70</v>
      </c>
      <c r="H2398" s="35">
        <v>40359</v>
      </c>
      <c r="I2398" t="s">
        <v>110</v>
      </c>
      <c r="J2398">
        <v>-14</v>
      </c>
      <c r="K2398" t="s">
        <v>11</v>
      </c>
      <c r="M2398" t="s">
        <v>77</v>
      </c>
      <c r="N2398">
        <v>4360002</v>
      </c>
      <c r="O2398" t="s">
        <v>78</v>
      </c>
      <c r="P2398" s="35">
        <v>45183</v>
      </c>
      <c r="Q2398" t="s">
        <v>56</v>
      </c>
      <c r="R2398" s="35">
        <v>44469</v>
      </c>
      <c r="T2398" t="s">
        <v>63</v>
      </c>
      <c r="U2398">
        <v>572</v>
      </c>
      <c r="X2398">
        <v>5</v>
      </c>
      <c r="Y2398" t="s">
        <v>58</v>
      </c>
      <c r="AC2398" t="s">
        <v>59</v>
      </c>
      <c r="AL2398">
        <v>0</v>
      </c>
      <c r="AM2398">
        <v>0</v>
      </c>
    </row>
    <row r="2399" spans="1:39" x14ac:dyDescent="0.3">
      <c r="A2399">
        <v>1521913</v>
      </c>
      <c r="B2399" t="s">
        <v>3002</v>
      </c>
      <c r="C2399" t="s">
        <v>3003</v>
      </c>
      <c r="D2399">
        <v>3611381</v>
      </c>
      <c r="E2399" t="s">
        <v>76</v>
      </c>
      <c r="H2399" s="35">
        <v>41906</v>
      </c>
      <c r="I2399" t="s">
        <v>85</v>
      </c>
      <c r="J2399">
        <v>-10</v>
      </c>
      <c r="K2399" t="s">
        <v>11</v>
      </c>
      <c r="M2399" t="s">
        <v>77</v>
      </c>
      <c r="N2399">
        <v>4360002</v>
      </c>
      <c r="O2399" t="s">
        <v>78</v>
      </c>
      <c r="P2399" s="35">
        <v>45195</v>
      </c>
      <c r="Q2399" t="s">
        <v>56</v>
      </c>
      <c r="R2399" s="35">
        <v>45195</v>
      </c>
      <c r="T2399" t="s">
        <v>63</v>
      </c>
      <c r="U2399">
        <v>500</v>
      </c>
      <c r="X2399">
        <v>5</v>
      </c>
      <c r="Y2399" t="s">
        <v>58</v>
      </c>
      <c r="AC2399" t="s">
        <v>59</v>
      </c>
      <c r="AL2399">
        <v>0</v>
      </c>
      <c r="AM2399">
        <v>0</v>
      </c>
    </row>
    <row r="2400" spans="1:39" x14ac:dyDescent="0.3">
      <c r="A2400">
        <v>1432515</v>
      </c>
      <c r="B2400" t="s">
        <v>3005</v>
      </c>
      <c r="C2400" t="s">
        <v>89</v>
      </c>
      <c r="D2400">
        <v>3734266</v>
      </c>
      <c r="E2400" t="s">
        <v>70</v>
      </c>
      <c r="F2400" t="s">
        <v>70</v>
      </c>
      <c r="H2400" s="35">
        <v>41975</v>
      </c>
      <c r="I2400" t="s">
        <v>85</v>
      </c>
      <c r="J2400">
        <v>-10</v>
      </c>
      <c r="K2400" t="s">
        <v>11</v>
      </c>
      <c r="M2400" t="s">
        <v>67</v>
      </c>
      <c r="N2400">
        <v>4370566</v>
      </c>
      <c r="O2400" t="s">
        <v>111</v>
      </c>
      <c r="P2400" s="35">
        <v>45115</v>
      </c>
      <c r="Q2400" t="s">
        <v>56</v>
      </c>
      <c r="R2400" s="35">
        <v>44826</v>
      </c>
      <c r="T2400" t="s">
        <v>63</v>
      </c>
      <c r="U2400">
        <v>530</v>
      </c>
      <c r="X2400">
        <v>5</v>
      </c>
      <c r="Y2400" t="s">
        <v>58</v>
      </c>
      <c r="AC2400" t="s">
        <v>59</v>
      </c>
      <c r="AL2400">
        <v>0</v>
      </c>
      <c r="AM2400">
        <v>0</v>
      </c>
    </row>
    <row r="2401" spans="1:39" x14ac:dyDescent="0.3">
      <c r="A2401">
        <v>1192616</v>
      </c>
      <c r="B2401" t="s">
        <v>3006</v>
      </c>
      <c r="C2401" t="s">
        <v>121</v>
      </c>
      <c r="D2401">
        <v>3729760</v>
      </c>
      <c r="E2401" t="s">
        <v>70</v>
      </c>
      <c r="F2401" t="s">
        <v>70</v>
      </c>
      <c r="H2401" s="35">
        <v>40503</v>
      </c>
      <c r="I2401" t="s">
        <v>110</v>
      </c>
      <c r="J2401">
        <v>-14</v>
      </c>
      <c r="K2401" t="s">
        <v>11</v>
      </c>
      <c r="M2401" t="s">
        <v>67</v>
      </c>
      <c r="N2401">
        <v>4370002</v>
      </c>
      <c r="O2401" t="s">
        <v>68</v>
      </c>
      <c r="P2401" s="35">
        <v>45175</v>
      </c>
      <c r="Q2401" t="s">
        <v>56</v>
      </c>
      <c r="R2401" s="35">
        <v>43045</v>
      </c>
      <c r="T2401" t="s">
        <v>63</v>
      </c>
      <c r="U2401">
        <v>864</v>
      </c>
      <c r="X2401">
        <v>8</v>
      </c>
      <c r="Y2401" t="s">
        <v>58</v>
      </c>
      <c r="AC2401" t="s">
        <v>59</v>
      </c>
      <c r="AL2401">
        <v>0</v>
      </c>
      <c r="AM2401">
        <v>0</v>
      </c>
    </row>
    <row r="2402" spans="1:39" x14ac:dyDescent="0.3">
      <c r="A2402">
        <v>1335802</v>
      </c>
      <c r="B2402" t="s">
        <v>3007</v>
      </c>
      <c r="C2402" t="s">
        <v>1243</v>
      </c>
      <c r="D2402">
        <v>3732657</v>
      </c>
      <c r="E2402" t="s">
        <v>53</v>
      </c>
      <c r="F2402" t="s">
        <v>53</v>
      </c>
      <c r="H2402" s="35">
        <v>41655</v>
      </c>
      <c r="I2402" t="s">
        <v>85</v>
      </c>
      <c r="J2402">
        <v>-10</v>
      </c>
      <c r="K2402" t="s">
        <v>11</v>
      </c>
      <c r="M2402" t="s">
        <v>67</v>
      </c>
      <c r="N2402">
        <v>4370002</v>
      </c>
      <c r="O2402" t="s">
        <v>68</v>
      </c>
      <c r="P2402" s="35">
        <v>45235</v>
      </c>
      <c r="Q2402" t="s">
        <v>56</v>
      </c>
      <c r="R2402" s="35">
        <v>44432</v>
      </c>
      <c r="T2402" t="s">
        <v>63</v>
      </c>
      <c r="U2402">
        <v>500</v>
      </c>
      <c r="X2402">
        <v>5</v>
      </c>
      <c r="Y2402" t="s">
        <v>58</v>
      </c>
      <c r="AC2402" t="s">
        <v>59</v>
      </c>
      <c r="AL2402">
        <v>0</v>
      </c>
      <c r="AM2402">
        <v>0</v>
      </c>
    </row>
    <row r="2403" spans="1:39" x14ac:dyDescent="0.3">
      <c r="A2403">
        <v>1352787</v>
      </c>
      <c r="B2403" t="s">
        <v>3008</v>
      </c>
      <c r="C2403" t="s">
        <v>780</v>
      </c>
      <c r="D2403">
        <v>3733023</v>
      </c>
      <c r="E2403" t="s">
        <v>70</v>
      </c>
      <c r="F2403" t="s">
        <v>53</v>
      </c>
      <c r="H2403" s="35">
        <v>40921</v>
      </c>
      <c r="I2403" t="s">
        <v>143</v>
      </c>
      <c r="J2403">
        <v>-12</v>
      </c>
      <c r="K2403" t="s">
        <v>11</v>
      </c>
      <c r="M2403" t="s">
        <v>67</v>
      </c>
      <c r="N2403">
        <v>4370596</v>
      </c>
      <c r="O2403" t="s">
        <v>280</v>
      </c>
      <c r="P2403" s="35">
        <v>45176</v>
      </c>
      <c r="Q2403" t="s">
        <v>56</v>
      </c>
      <c r="R2403" s="35">
        <v>44468</v>
      </c>
      <c r="T2403" t="s">
        <v>63</v>
      </c>
      <c r="U2403">
        <v>500</v>
      </c>
      <c r="X2403">
        <v>5</v>
      </c>
      <c r="Y2403" t="s">
        <v>58</v>
      </c>
      <c r="AC2403" t="s">
        <v>59</v>
      </c>
      <c r="AL2403">
        <v>1</v>
      </c>
      <c r="AM2403">
        <v>0</v>
      </c>
    </row>
    <row r="2404" spans="1:39" x14ac:dyDescent="0.3">
      <c r="A2404">
        <v>1457557</v>
      </c>
      <c r="B2404" t="s">
        <v>3009</v>
      </c>
      <c r="C2404" t="s">
        <v>780</v>
      </c>
      <c r="D2404">
        <v>1810986</v>
      </c>
      <c r="E2404" t="s">
        <v>70</v>
      </c>
      <c r="F2404" t="s">
        <v>70</v>
      </c>
      <c r="H2404" s="35">
        <v>40484</v>
      </c>
      <c r="I2404" t="s">
        <v>110</v>
      </c>
      <c r="J2404">
        <v>-14</v>
      </c>
      <c r="K2404" t="s">
        <v>11</v>
      </c>
      <c r="M2404" t="s">
        <v>71</v>
      </c>
      <c r="N2404">
        <v>4180696</v>
      </c>
      <c r="O2404" t="s">
        <v>137</v>
      </c>
      <c r="P2404" s="35">
        <v>45185</v>
      </c>
      <c r="Q2404" t="s">
        <v>56</v>
      </c>
      <c r="R2404" s="35">
        <v>44874</v>
      </c>
      <c r="T2404" t="s">
        <v>63</v>
      </c>
      <c r="U2404">
        <v>500</v>
      </c>
      <c r="X2404">
        <v>5</v>
      </c>
      <c r="Y2404" t="s">
        <v>58</v>
      </c>
      <c r="AC2404" t="s">
        <v>59</v>
      </c>
      <c r="AL2404">
        <v>1</v>
      </c>
      <c r="AM2404">
        <v>0</v>
      </c>
    </row>
    <row r="2405" spans="1:39" x14ac:dyDescent="0.3">
      <c r="A2405">
        <v>1545344</v>
      </c>
      <c r="B2405" t="s">
        <v>3009</v>
      </c>
      <c r="C2405" t="s">
        <v>114</v>
      </c>
      <c r="D2405">
        <v>1811390</v>
      </c>
      <c r="E2405" t="s">
        <v>76</v>
      </c>
      <c r="H2405" s="35">
        <v>39412</v>
      </c>
      <c r="I2405" t="s">
        <v>125</v>
      </c>
      <c r="J2405">
        <v>-17</v>
      </c>
      <c r="K2405" t="s">
        <v>6</v>
      </c>
      <c r="M2405" t="s">
        <v>71</v>
      </c>
      <c r="N2405">
        <v>4180696</v>
      </c>
      <c r="O2405" t="s">
        <v>137</v>
      </c>
      <c r="P2405" s="35">
        <v>45241</v>
      </c>
      <c r="Q2405" t="s">
        <v>56</v>
      </c>
      <c r="R2405" s="35">
        <v>45241</v>
      </c>
      <c r="T2405" t="s">
        <v>63</v>
      </c>
      <c r="U2405">
        <v>500</v>
      </c>
      <c r="X2405">
        <v>5</v>
      </c>
      <c r="Y2405" t="s">
        <v>58</v>
      </c>
      <c r="AC2405" t="s">
        <v>59</v>
      </c>
      <c r="AL2405">
        <v>0</v>
      </c>
      <c r="AM2405">
        <v>0</v>
      </c>
    </row>
    <row r="2406" spans="1:39" x14ac:dyDescent="0.3">
      <c r="A2406">
        <v>1378417</v>
      </c>
      <c r="B2406" t="s">
        <v>3010</v>
      </c>
      <c r="C2406" t="s">
        <v>3011</v>
      </c>
      <c r="D2406">
        <v>4115223</v>
      </c>
      <c r="E2406" t="s">
        <v>70</v>
      </c>
      <c r="F2406" t="s">
        <v>70</v>
      </c>
      <c r="H2406" s="35">
        <v>40200</v>
      </c>
      <c r="I2406" t="s">
        <v>110</v>
      </c>
      <c r="J2406">
        <v>-14</v>
      </c>
      <c r="K2406" t="s">
        <v>6</v>
      </c>
      <c r="M2406" t="s">
        <v>181</v>
      </c>
      <c r="N2406">
        <v>4410016</v>
      </c>
      <c r="O2406" t="s">
        <v>793</v>
      </c>
      <c r="P2406" s="35">
        <v>45186</v>
      </c>
      <c r="Q2406" t="s">
        <v>56</v>
      </c>
      <c r="R2406" s="35">
        <v>44530</v>
      </c>
      <c r="T2406" t="s">
        <v>63</v>
      </c>
      <c r="U2406">
        <v>554</v>
      </c>
      <c r="X2406">
        <v>5</v>
      </c>
      <c r="Y2406" t="s">
        <v>58</v>
      </c>
      <c r="AC2406" t="s">
        <v>59</v>
      </c>
      <c r="AL2406">
        <v>0</v>
      </c>
      <c r="AM2406">
        <v>0</v>
      </c>
    </row>
    <row r="2407" spans="1:39" x14ac:dyDescent="0.3">
      <c r="A2407">
        <v>1210736</v>
      </c>
      <c r="B2407" t="s">
        <v>3012</v>
      </c>
      <c r="C2407" t="s">
        <v>202</v>
      </c>
      <c r="D2407">
        <v>4529734</v>
      </c>
      <c r="E2407" t="s">
        <v>70</v>
      </c>
      <c r="F2407" t="s">
        <v>70</v>
      </c>
      <c r="H2407" s="35">
        <v>40597</v>
      </c>
      <c r="I2407" t="s">
        <v>90</v>
      </c>
      <c r="J2407">
        <v>-13</v>
      </c>
      <c r="K2407" t="s">
        <v>11</v>
      </c>
      <c r="M2407" t="s">
        <v>54</v>
      </c>
      <c r="N2407">
        <v>4450410</v>
      </c>
      <c r="O2407" t="s">
        <v>81</v>
      </c>
      <c r="P2407" s="35">
        <v>45174</v>
      </c>
      <c r="Q2407" t="s">
        <v>56</v>
      </c>
      <c r="R2407" s="35">
        <v>43236</v>
      </c>
      <c r="T2407" t="s">
        <v>63</v>
      </c>
      <c r="U2407">
        <v>1129</v>
      </c>
      <c r="X2407">
        <v>11</v>
      </c>
      <c r="Y2407" t="s">
        <v>58</v>
      </c>
      <c r="AC2407" t="s">
        <v>59</v>
      </c>
      <c r="AL2407">
        <v>0</v>
      </c>
      <c r="AM2407">
        <v>0</v>
      </c>
    </row>
    <row r="2408" spans="1:39" x14ac:dyDescent="0.3">
      <c r="A2408">
        <v>1210734</v>
      </c>
      <c r="B2408" t="s">
        <v>3012</v>
      </c>
      <c r="C2408" t="s">
        <v>192</v>
      </c>
      <c r="D2408">
        <v>4529733</v>
      </c>
      <c r="E2408" t="s">
        <v>70</v>
      </c>
      <c r="F2408" t="s">
        <v>70</v>
      </c>
      <c r="H2408" s="35">
        <v>40219</v>
      </c>
      <c r="I2408" t="s">
        <v>110</v>
      </c>
      <c r="J2408">
        <v>-14</v>
      </c>
      <c r="K2408" t="s">
        <v>11</v>
      </c>
      <c r="M2408" t="s">
        <v>54</v>
      </c>
      <c r="N2408">
        <v>4450410</v>
      </c>
      <c r="O2408" t="s">
        <v>81</v>
      </c>
      <c r="P2408" s="35">
        <v>45170</v>
      </c>
      <c r="Q2408" t="s">
        <v>56</v>
      </c>
      <c r="R2408" s="35">
        <v>43236</v>
      </c>
      <c r="T2408" t="s">
        <v>63</v>
      </c>
      <c r="U2408">
        <v>990</v>
      </c>
      <c r="X2408">
        <v>9</v>
      </c>
      <c r="Y2408" t="s">
        <v>58</v>
      </c>
      <c r="AC2408" t="s">
        <v>59</v>
      </c>
      <c r="AL2408">
        <v>0</v>
      </c>
      <c r="AM2408">
        <v>0</v>
      </c>
    </row>
    <row r="2409" spans="1:39" x14ac:dyDescent="0.3">
      <c r="A2409">
        <v>1526805</v>
      </c>
      <c r="B2409" t="s">
        <v>3013</v>
      </c>
      <c r="C2409" t="s">
        <v>1449</v>
      </c>
      <c r="D2409">
        <v>3736260</v>
      </c>
      <c r="E2409" t="s">
        <v>76</v>
      </c>
      <c r="H2409" s="35">
        <v>40289</v>
      </c>
      <c r="I2409" t="s">
        <v>110</v>
      </c>
      <c r="J2409">
        <v>-14</v>
      </c>
      <c r="K2409" t="s">
        <v>11</v>
      </c>
      <c r="M2409" t="s">
        <v>67</v>
      </c>
      <c r="N2409">
        <v>4370669</v>
      </c>
      <c r="O2409" t="s">
        <v>165</v>
      </c>
      <c r="P2409" s="35">
        <v>45199</v>
      </c>
      <c r="Q2409" t="s">
        <v>56</v>
      </c>
      <c r="R2409" s="35">
        <v>45199</v>
      </c>
      <c r="T2409" t="s">
        <v>63</v>
      </c>
      <c r="U2409">
        <v>500</v>
      </c>
      <c r="X2409">
        <v>5</v>
      </c>
      <c r="Y2409" t="s">
        <v>58</v>
      </c>
      <c r="AC2409" t="s">
        <v>59</v>
      </c>
      <c r="AL2409">
        <v>0</v>
      </c>
      <c r="AM2409">
        <v>0</v>
      </c>
    </row>
    <row r="2410" spans="1:39" x14ac:dyDescent="0.3">
      <c r="A2410">
        <v>1526804</v>
      </c>
      <c r="B2410" t="s">
        <v>3013</v>
      </c>
      <c r="C2410" t="s">
        <v>2529</v>
      </c>
      <c r="D2410">
        <v>3736259</v>
      </c>
      <c r="E2410" t="s">
        <v>76</v>
      </c>
      <c r="H2410" s="35">
        <v>41779</v>
      </c>
      <c r="I2410" t="s">
        <v>85</v>
      </c>
      <c r="J2410">
        <v>-10</v>
      </c>
      <c r="K2410" t="s">
        <v>11</v>
      </c>
      <c r="M2410" t="s">
        <v>67</v>
      </c>
      <c r="N2410">
        <v>4370669</v>
      </c>
      <c r="O2410" t="s">
        <v>165</v>
      </c>
      <c r="P2410" s="35">
        <v>45199</v>
      </c>
      <c r="Q2410" t="s">
        <v>56</v>
      </c>
      <c r="R2410" s="35">
        <v>45199</v>
      </c>
      <c r="T2410" t="s">
        <v>63</v>
      </c>
      <c r="U2410">
        <v>500</v>
      </c>
      <c r="X2410">
        <v>5</v>
      </c>
      <c r="Y2410" t="s">
        <v>58</v>
      </c>
      <c r="AC2410" t="s">
        <v>59</v>
      </c>
      <c r="AL2410">
        <v>0</v>
      </c>
      <c r="AM2410">
        <v>0</v>
      </c>
    </row>
    <row r="2411" spans="1:39" x14ac:dyDescent="0.3">
      <c r="A2411">
        <v>1511141</v>
      </c>
      <c r="B2411" t="s">
        <v>3013</v>
      </c>
      <c r="C2411" t="s">
        <v>3014</v>
      </c>
      <c r="D2411">
        <v>3736013</v>
      </c>
      <c r="E2411" t="s">
        <v>70</v>
      </c>
      <c r="H2411" s="35">
        <v>40846</v>
      </c>
      <c r="I2411" t="s">
        <v>90</v>
      </c>
      <c r="J2411">
        <v>-13</v>
      </c>
      <c r="K2411" t="s">
        <v>11</v>
      </c>
      <c r="M2411" t="s">
        <v>67</v>
      </c>
      <c r="N2411">
        <v>4370669</v>
      </c>
      <c r="O2411" t="s">
        <v>165</v>
      </c>
      <c r="P2411" s="35">
        <v>45182</v>
      </c>
      <c r="Q2411" t="s">
        <v>56</v>
      </c>
      <c r="R2411" s="35">
        <v>45182</v>
      </c>
      <c r="T2411" t="s">
        <v>63</v>
      </c>
      <c r="U2411">
        <v>500</v>
      </c>
      <c r="X2411">
        <v>5</v>
      </c>
      <c r="Y2411" t="s">
        <v>58</v>
      </c>
      <c r="AC2411" t="s">
        <v>59</v>
      </c>
      <c r="AL2411">
        <v>0</v>
      </c>
      <c r="AM2411">
        <v>0</v>
      </c>
    </row>
    <row r="2412" spans="1:39" x14ac:dyDescent="0.3">
      <c r="A2412">
        <v>1564933</v>
      </c>
      <c r="B2412" t="s">
        <v>5438</v>
      </c>
      <c r="C2412" t="s">
        <v>5374</v>
      </c>
      <c r="D2412">
        <v>1811576</v>
      </c>
      <c r="E2412" t="s">
        <v>76</v>
      </c>
      <c r="H2412" s="35">
        <v>41230</v>
      </c>
      <c r="I2412" t="s">
        <v>143</v>
      </c>
      <c r="J2412">
        <v>-12</v>
      </c>
      <c r="K2412" t="s">
        <v>6</v>
      </c>
      <c r="M2412" t="s">
        <v>71</v>
      </c>
      <c r="N2412">
        <v>4180696</v>
      </c>
      <c r="O2412" t="s">
        <v>137</v>
      </c>
      <c r="P2412" s="35">
        <v>45340</v>
      </c>
      <c r="Q2412" t="s">
        <v>56</v>
      </c>
      <c r="R2412" s="35">
        <v>45340</v>
      </c>
      <c r="T2412" t="s">
        <v>63</v>
      </c>
      <c r="U2412">
        <v>500</v>
      </c>
      <c r="X2412">
        <v>5</v>
      </c>
      <c r="Y2412" t="s">
        <v>58</v>
      </c>
      <c r="AC2412" t="s">
        <v>59</v>
      </c>
      <c r="AL2412">
        <v>0</v>
      </c>
      <c r="AM2412">
        <v>0</v>
      </c>
    </row>
    <row r="2413" spans="1:39" x14ac:dyDescent="0.3">
      <c r="A2413">
        <v>1424899</v>
      </c>
      <c r="B2413" t="s">
        <v>3015</v>
      </c>
      <c r="C2413" t="s">
        <v>1627</v>
      </c>
      <c r="D2413">
        <v>3734008</v>
      </c>
      <c r="E2413" t="s">
        <v>53</v>
      </c>
      <c r="F2413" t="s">
        <v>53</v>
      </c>
      <c r="H2413" s="35">
        <v>39719</v>
      </c>
      <c r="I2413" t="s">
        <v>98</v>
      </c>
      <c r="J2413">
        <v>-16</v>
      </c>
      <c r="K2413" t="s">
        <v>11</v>
      </c>
      <c r="M2413" t="s">
        <v>67</v>
      </c>
      <c r="N2413">
        <v>4370001</v>
      </c>
      <c r="O2413" t="s">
        <v>461</v>
      </c>
      <c r="P2413" s="35">
        <v>45189</v>
      </c>
      <c r="Q2413" t="s">
        <v>56</v>
      </c>
      <c r="R2413" s="35">
        <v>44819</v>
      </c>
      <c r="T2413" t="s">
        <v>63</v>
      </c>
      <c r="U2413">
        <v>500</v>
      </c>
      <c r="X2413">
        <v>5</v>
      </c>
      <c r="Y2413" t="s">
        <v>58</v>
      </c>
      <c r="AC2413" t="s">
        <v>59</v>
      </c>
      <c r="AL2413">
        <v>0</v>
      </c>
      <c r="AM2413">
        <v>0</v>
      </c>
    </row>
    <row r="2414" spans="1:39" x14ac:dyDescent="0.3">
      <c r="A2414">
        <v>1336035</v>
      </c>
      <c r="B2414" t="s">
        <v>3016</v>
      </c>
      <c r="C2414" t="s">
        <v>204</v>
      </c>
      <c r="D2414">
        <v>4114750</v>
      </c>
      <c r="E2414" t="s">
        <v>53</v>
      </c>
      <c r="H2414" s="35">
        <v>41428</v>
      </c>
      <c r="I2414" t="s">
        <v>66</v>
      </c>
      <c r="J2414">
        <v>-11</v>
      </c>
      <c r="K2414" t="s">
        <v>11</v>
      </c>
      <c r="M2414" t="s">
        <v>181</v>
      </c>
      <c r="N2414">
        <v>4410612</v>
      </c>
      <c r="O2414" t="s">
        <v>213</v>
      </c>
      <c r="P2414" s="35">
        <v>45204</v>
      </c>
      <c r="Q2414" t="s">
        <v>56</v>
      </c>
      <c r="R2414" s="35">
        <v>44437</v>
      </c>
      <c r="T2414" t="s">
        <v>82</v>
      </c>
      <c r="U2414">
        <v>500</v>
      </c>
      <c r="X2414">
        <v>5</v>
      </c>
      <c r="Y2414" t="s">
        <v>58</v>
      </c>
      <c r="AC2414" t="s">
        <v>59</v>
      </c>
      <c r="AL2414">
        <v>0</v>
      </c>
      <c r="AM2414">
        <v>0</v>
      </c>
    </row>
    <row r="2415" spans="1:39" x14ac:dyDescent="0.3">
      <c r="A2415">
        <v>1538418</v>
      </c>
      <c r="B2415" t="s">
        <v>3017</v>
      </c>
      <c r="C2415" t="s">
        <v>3018</v>
      </c>
      <c r="D2415">
        <v>3736479</v>
      </c>
      <c r="E2415" t="s">
        <v>53</v>
      </c>
      <c r="H2415" s="35">
        <v>40089</v>
      </c>
      <c r="I2415" t="s">
        <v>102</v>
      </c>
      <c r="J2415">
        <v>-15</v>
      </c>
      <c r="K2415" t="s">
        <v>6</v>
      </c>
      <c r="M2415" t="s">
        <v>67</v>
      </c>
      <c r="N2415">
        <v>4370349</v>
      </c>
      <c r="O2415" t="s">
        <v>220</v>
      </c>
      <c r="P2415" s="35">
        <v>45216</v>
      </c>
      <c r="Q2415" t="s">
        <v>56</v>
      </c>
      <c r="R2415" s="35">
        <v>45216</v>
      </c>
      <c r="S2415" s="35">
        <v>45210</v>
      </c>
      <c r="T2415" t="s">
        <v>57</v>
      </c>
      <c r="U2415">
        <v>500</v>
      </c>
      <c r="X2415">
        <v>5</v>
      </c>
      <c r="Y2415" t="s">
        <v>58</v>
      </c>
      <c r="AC2415" t="s">
        <v>59</v>
      </c>
      <c r="AL2415">
        <v>0</v>
      </c>
      <c r="AM2415">
        <v>0</v>
      </c>
    </row>
    <row r="2416" spans="1:39" x14ac:dyDescent="0.3">
      <c r="A2416">
        <v>1519665</v>
      </c>
      <c r="B2416" t="s">
        <v>3019</v>
      </c>
      <c r="C2416" t="s">
        <v>3020</v>
      </c>
      <c r="D2416">
        <v>4538199</v>
      </c>
      <c r="E2416" t="s">
        <v>53</v>
      </c>
      <c r="H2416" s="35">
        <v>42625</v>
      </c>
      <c r="I2416" t="s">
        <v>53</v>
      </c>
      <c r="J2416">
        <v>-9</v>
      </c>
      <c r="K2416" t="s">
        <v>11</v>
      </c>
      <c r="M2416" t="s">
        <v>54</v>
      </c>
      <c r="N2416">
        <v>4450751</v>
      </c>
      <c r="O2416" t="s">
        <v>187</v>
      </c>
      <c r="P2416" s="35">
        <v>45192</v>
      </c>
      <c r="Q2416" t="s">
        <v>56</v>
      </c>
      <c r="R2416" s="35">
        <v>45192</v>
      </c>
      <c r="T2416" t="s">
        <v>63</v>
      </c>
      <c r="U2416">
        <v>500</v>
      </c>
      <c r="X2416">
        <v>5</v>
      </c>
      <c r="Y2416" t="s">
        <v>58</v>
      </c>
      <c r="AC2416" t="s">
        <v>59</v>
      </c>
      <c r="AL2416">
        <v>0</v>
      </c>
      <c r="AM2416">
        <v>0</v>
      </c>
    </row>
    <row r="2417" spans="1:39" x14ac:dyDescent="0.3">
      <c r="A2417">
        <v>1433482</v>
      </c>
      <c r="B2417" t="s">
        <v>3021</v>
      </c>
      <c r="C2417" t="s">
        <v>3022</v>
      </c>
      <c r="D2417">
        <v>1810874</v>
      </c>
      <c r="E2417" t="s">
        <v>53</v>
      </c>
      <c r="F2417" t="s">
        <v>70</v>
      </c>
      <c r="H2417" s="35">
        <v>40260</v>
      </c>
      <c r="I2417" t="s">
        <v>110</v>
      </c>
      <c r="J2417">
        <v>-14</v>
      </c>
      <c r="K2417" t="s">
        <v>11</v>
      </c>
      <c r="M2417" t="s">
        <v>71</v>
      </c>
      <c r="N2417">
        <v>4180621</v>
      </c>
      <c r="O2417" t="s">
        <v>770</v>
      </c>
      <c r="P2417" s="35">
        <v>45188</v>
      </c>
      <c r="Q2417" t="s">
        <v>56</v>
      </c>
      <c r="R2417" s="35">
        <v>44827</v>
      </c>
      <c r="T2417" t="s">
        <v>63</v>
      </c>
      <c r="U2417">
        <v>500</v>
      </c>
      <c r="X2417">
        <v>5</v>
      </c>
      <c r="Y2417" t="s">
        <v>58</v>
      </c>
      <c r="AC2417" t="s">
        <v>59</v>
      </c>
      <c r="AL2417">
        <v>0</v>
      </c>
      <c r="AM2417">
        <v>0</v>
      </c>
    </row>
    <row r="2418" spans="1:39" x14ac:dyDescent="0.3">
      <c r="A2418">
        <v>1352664</v>
      </c>
      <c r="B2418" t="s">
        <v>3023</v>
      </c>
      <c r="C2418" t="s">
        <v>3024</v>
      </c>
      <c r="D2418">
        <v>3733021</v>
      </c>
      <c r="E2418" t="s">
        <v>70</v>
      </c>
      <c r="F2418" t="s">
        <v>53</v>
      </c>
      <c r="H2418" s="35">
        <v>40812</v>
      </c>
      <c r="I2418" t="s">
        <v>90</v>
      </c>
      <c r="J2418">
        <v>-13</v>
      </c>
      <c r="K2418" t="s">
        <v>11</v>
      </c>
      <c r="M2418" t="s">
        <v>67</v>
      </c>
      <c r="N2418">
        <v>4370681</v>
      </c>
      <c r="O2418" t="s">
        <v>150</v>
      </c>
      <c r="P2418" s="35">
        <v>45208</v>
      </c>
      <c r="Q2418" t="s">
        <v>56</v>
      </c>
      <c r="R2418" s="35">
        <v>44468</v>
      </c>
      <c r="T2418" t="s">
        <v>63</v>
      </c>
      <c r="U2418">
        <v>500</v>
      </c>
      <c r="X2418">
        <v>5</v>
      </c>
      <c r="Y2418" t="s">
        <v>58</v>
      </c>
      <c r="AC2418" t="s">
        <v>59</v>
      </c>
      <c r="AL2418">
        <v>0</v>
      </c>
      <c r="AM2418">
        <v>0</v>
      </c>
    </row>
    <row r="2419" spans="1:39" x14ac:dyDescent="0.3">
      <c r="A2419">
        <v>1445725</v>
      </c>
      <c r="B2419" t="s">
        <v>3025</v>
      </c>
      <c r="C2419" t="s">
        <v>1399</v>
      </c>
      <c r="D2419">
        <v>4535558</v>
      </c>
      <c r="E2419" t="s">
        <v>70</v>
      </c>
      <c r="F2419" t="s">
        <v>53</v>
      </c>
      <c r="H2419" s="35">
        <v>40804</v>
      </c>
      <c r="I2419" t="s">
        <v>90</v>
      </c>
      <c r="J2419">
        <v>-13</v>
      </c>
      <c r="K2419" t="s">
        <v>6</v>
      </c>
      <c r="M2419" t="s">
        <v>54</v>
      </c>
      <c r="N2419">
        <v>4450760</v>
      </c>
      <c r="O2419" t="s">
        <v>648</v>
      </c>
      <c r="P2419" s="35">
        <v>45196</v>
      </c>
      <c r="Q2419" t="s">
        <v>56</v>
      </c>
      <c r="R2419" s="35">
        <v>44842</v>
      </c>
      <c r="T2419" t="s">
        <v>63</v>
      </c>
      <c r="U2419">
        <v>500</v>
      </c>
      <c r="X2419">
        <v>5</v>
      </c>
      <c r="Y2419" t="s">
        <v>58</v>
      </c>
      <c r="AC2419" t="s">
        <v>59</v>
      </c>
      <c r="AL2419">
        <v>0</v>
      </c>
      <c r="AM2419">
        <v>0</v>
      </c>
    </row>
    <row r="2420" spans="1:39" x14ac:dyDescent="0.3">
      <c r="A2420">
        <v>1378387</v>
      </c>
      <c r="B2420" t="s">
        <v>3025</v>
      </c>
      <c r="C2420" t="s">
        <v>302</v>
      </c>
      <c r="D2420">
        <v>3733374</v>
      </c>
      <c r="E2420" t="s">
        <v>53</v>
      </c>
      <c r="H2420" s="35">
        <v>39999</v>
      </c>
      <c r="I2420" t="s">
        <v>102</v>
      </c>
      <c r="J2420">
        <v>-15</v>
      </c>
      <c r="K2420" t="s">
        <v>11</v>
      </c>
      <c r="M2420" t="s">
        <v>67</v>
      </c>
      <c r="N2420">
        <v>4370349</v>
      </c>
      <c r="O2420" t="s">
        <v>220</v>
      </c>
      <c r="P2420" s="35">
        <v>45209</v>
      </c>
      <c r="Q2420" t="s">
        <v>56</v>
      </c>
      <c r="R2420" s="35">
        <v>44529</v>
      </c>
      <c r="T2420" t="s">
        <v>63</v>
      </c>
      <c r="U2420">
        <v>500</v>
      </c>
      <c r="X2420">
        <v>5</v>
      </c>
      <c r="Y2420" t="s">
        <v>58</v>
      </c>
      <c r="AC2420" t="s">
        <v>59</v>
      </c>
      <c r="AL2420">
        <v>0</v>
      </c>
      <c r="AM2420">
        <v>0</v>
      </c>
    </row>
    <row r="2421" spans="1:39" x14ac:dyDescent="0.3">
      <c r="A2421">
        <v>1419381</v>
      </c>
      <c r="B2421" t="s">
        <v>3025</v>
      </c>
      <c r="C2421" t="s">
        <v>422</v>
      </c>
      <c r="D2421">
        <v>4115368</v>
      </c>
      <c r="E2421" t="s">
        <v>53</v>
      </c>
      <c r="F2421" t="s">
        <v>53</v>
      </c>
      <c r="H2421" s="35">
        <v>41946</v>
      </c>
      <c r="I2421" t="s">
        <v>85</v>
      </c>
      <c r="J2421">
        <v>-10</v>
      </c>
      <c r="K2421" t="s">
        <v>11</v>
      </c>
      <c r="M2421" t="s">
        <v>181</v>
      </c>
      <c r="N2421">
        <v>4410729</v>
      </c>
      <c r="O2421" t="s">
        <v>460</v>
      </c>
      <c r="P2421" s="35">
        <v>45185</v>
      </c>
      <c r="Q2421" t="s">
        <v>56</v>
      </c>
      <c r="R2421" s="35">
        <v>44809</v>
      </c>
      <c r="T2421" t="s">
        <v>63</v>
      </c>
      <c r="U2421">
        <v>500</v>
      </c>
      <c r="X2421">
        <v>5</v>
      </c>
      <c r="Y2421" t="s">
        <v>58</v>
      </c>
      <c r="AC2421" t="s">
        <v>59</v>
      </c>
      <c r="AL2421">
        <v>1</v>
      </c>
      <c r="AM2421">
        <v>0</v>
      </c>
    </row>
    <row r="2422" spans="1:39" x14ac:dyDescent="0.3">
      <c r="A2422">
        <v>1343450</v>
      </c>
      <c r="B2422" t="s">
        <v>3026</v>
      </c>
      <c r="C2422" t="s">
        <v>3027</v>
      </c>
      <c r="D2422">
        <v>3732871</v>
      </c>
      <c r="E2422" t="s">
        <v>70</v>
      </c>
      <c r="F2422" t="s">
        <v>70</v>
      </c>
      <c r="H2422" s="35">
        <v>39888</v>
      </c>
      <c r="I2422" t="s">
        <v>102</v>
      </c>
      <c r="J2422">
        <v>-15</v>
      </c>
      <c r="K2422" t="s">
        <v>11</v>
      </c>
      <c r="M2422" t="s">
        <v>67</v>
      </c>
      <c r="N2422">
        <v>4370498</v>
      </c>
      <c r="O2422" t="s">
        <v>95</v>
      </c>
      <c r="P2422" s="35">
        <v>45176</v>
      </c>
      <c r="Q2422" t="s">
        <v>56</v>
      </c>
      <c r="R2422" s="35">
        <v>44457</v>
      </c>
      <c r="T2422" t="s">
        <v>63</v>
      </c>
      <c r="U2422">
        <v>500</v>
      </c>
      <c r="X2422">
        <v>5</v>
      </c>
      <c r="Y2422" t="s">
        <v>58</v>
      </c>
      <c r="AC2422" t="s">
        <v>59</v>
      </c>
      <c r="AL2422">
        <v>0</v>
      </c>
      <c r="AM2422">
        <v>0</v>
      </c>
    </row>
    <row r="2423" spans="1:39" x14ac:dyDescent="0.3">
      <c r="A2423">
        <v>1360581</v>
      </c>
      <c r="B2423" t="s">
        <v>3028</v>
      </c>
      <c r="C2423" t="s">
        <v>231</v>
      </c>
      <c r="D2423">
        <v>4532593</v>
      </c>
      <c r="E2423" t="s">
        <v>70</v>
      </c>
      <c r="F2423" t="s">
        <v>70</v>
      </c>
      <c r="H2423" s="35">
        <v>40442</v>
      </c>
      <c r="I2423" t="s">
        <v>110</v>
      </c>
      <c r="J2423">
        <v>-14</v>
      </c>
      <c r="K2423" t="s">
        <v>11</v>
      </c>
      <c r="M2423" t="s">
        <v>54</v>
      </c>
      <c r="N2423">
        <v>4450773</v>
      </c>
      <c r="O2423" t="s">
        <v>397</v>
      </c>
      <c r="P2423" s="35">
        <v>45190</v>
      </c>
      <c r="Q2423" t="s">
        <v>56</v>
      </c>
      <c r="R2423" s="35">
        <v>44477</v>
      </c>
      <c r="T2423" t="s">
        <v>63</v>
      </c>
      <c r="U2423">
        <v>500</v>
      </c>
      <c r="X2423">
        <v>5</v>
      </c>
      <c r="Y2423" t="s">
        <v>58</v>
      </c>
      <c r="AC2423" t="s">
        <v>59</v>
      </c>
      <c r="AL2423">
        <v>1</v>
      </c>
      <c r="AM2423">
        <v>1</v>
      </c>
    </row>
    <row r="2424" spans="1:39" x14ac:dyDescent="0.3">
      <c r="A2424">
        <v>1478319</v>
      </c>
      <c r="B2424" t="s">
        <v>3029</v>
      </c>
      <c r="C2424" t="s">
        <v>458</v>
      </c>
      <c r="D2424">
        <v>3735637</v>
      </c>
      <c r="E2424" t="s">
        <v>53</v>
      </c>
      <c r="F2424" t="s">
        <v>53</v>
      </c>
      <c r="H2424" s="35">
        <v>40929</v>
      </c>
      <c r="I2424" t="s">
        <v>143</v>
      </c>
      <c r="J2424">
        <v>-12</v>
      </c>
      <c r="K2424" t="s">
        <v>11</v>
      </c>
      <c r="M2424" t="s">
        <v>67</v>
      </c>
      <c r="N2424">
        <v>4370284</v>
      </c>
      <c r="O2424" t="s">
        <v>622</v>
      </c>
      <c r="P2424" s="35">
        <v>45272</v>
      </c>
      <c r="Q2424" t="s">
        <v>56</v>
      </c>
      <c r="R2424" s="35">
        <v>45000</v>
      </c>
      <c r="T2424" t="s">
        <v>63</v>
      </c>
      <c r="U2424">
        <v>500</v>
      </c>
      <c r="X2424">
        <v>5</v>
      </c>
      <c r="Y2424" t="s">
        <v>58</v>
      </c>
      <c r="AC2424" t="s">
        <v>59</v>
      </c>
      <c r="AL2424">
        <v>1</v>
      </c>
      <c r="AM2424">
        <v>0</v>
      </c>
    </row>
    <row r="2425" spans="1:39" x14ac:dyDescent="0.3">
      <c r="A2425">
        <v>1438840</v>
      </c>
      <c r="B2425" t="s">
        <v>3030</v>
      </c>
      <c r="C2425" t="s">
        <v>905</v>
      </c>
      <c r="D2425">
        <v>2816509</v>
      </c>
      <c r="E2425" t="s">
        <v>53</v>
      </c>
      <c r="F2425" t="s">
        <v>70</v>
      </c>
      <c r="H2425" s="35">
        <v>39757</v>
      </c>
      <c r="I2425" t="s">
        <v>98</v>
      </c>
      <c r="J2425">
        <v>-16</v>
      </c>
      <c r="K2425" t="s">
        <v>11</v>
      </c>
      <c r="M2425" t="s">
        <v>69</v>
      </c>
      <c r="N2425">
        <v>4280404</v>
      </c>
      <c r="O2425" t="s">
        <v>477</v>
      </c>
      <c r="P2425" s="35">
        <v>45194</v>
      </c>
      <c r="Q2425" t="s">
        <v>56</v>
      </c>
      <c r="R2425" s="35">
        <v>44834</v>
      </c>
      <c r="T2425" t="s">
        <v>63</v>
      </c>
      <c r="U2425">
        <v>500</v>
      </c>
      <c r="X2425">
        <v>5</v>
      </c>
      <c r="Y2425" t="s">
        <v>58</v>
      </c>
      <c r="AC2425" t="s">
        <v>59</v>
      </c>
      <c r="AL2425">
        <v>0</v>
      </c>
      <c r="AM2425">
        <v>0</v>
      </c>
    </row>
    <row r="2426" spans="1:39" x14ac:dyDescent="0.3">
      <c r="A2426">
        <v>1523624</v>
      </c>
      <c r="B2426" t="s">
        <v>3031</v>
      </c>
      <c r="C2426" t="s">
        <v>3032</v>
      </c>
      <c r="D2426">
        <v>3611542</v>
      </c>
      <c r="E2426" t="s">
        <v>76</v>
      </c>
      <c r="H2426" s="35">
        <v>42956</v>
      </c>
      <c r="I2426" t="s">
        <v>53</v>
      </c>
      <c r="J2426">
        <v>-9</v>
      </c>
      <c r="K2426" t="s">
        <v>6</v>
      </c>
      <c r="M2426" t="s">
        <v>77</v>
      </c>
      <c r="N2426">
        <v>4360002</v>
      </c>
      <c r="O2426" t="s">
        <v>78</v>
      </c>
      <c r="P2426" s="35">
        <v>45197</v>
      </c>
      <c r="Q2426" t="s">
        <v>56</v>
      </c>
      <c r="R2426" s="35">
        <v>45197</v>
      </c>
      <c r="T2426" t="s">
        <v>63</v>
      </c>
      <c r="U2426">
        <v>500</v>
      </c>
      <c r="X2426">
        <v>5</v>
      </c>
      <c r="Y2426" t="s">
        <v>58</v>
      </c>
      <c r="AC2426" t="s">
        <v>59</v>
      </c>
      <c r="AL2426">
        <v>0</v>
      </c>
      <c r="AM2426">
        <v>0</v>
      </c>
    </row>
    <row r="2427" spans="1:39" x14ac:dyDescent="0.3">
      <c r="A2427">
        <v>1322769</v>
      </c>
      <c r="B2427" t="s">
        <v>3033</v>
      </c>
      <c r="C2427" t="s">
        <v>729</v>
      </c>
      <c r="D2427">
        <v>3732406</v>
      </c>
      <c r="E2427" t="s">
        <v>70</v>
      </c>
      <c r="F2427" t="s">
        <v>70</v>
      </c>
      <c r="H2427" s="35">
        <v>41018</v>
      </c>
      <c r="I2427" t="s">
        <v>143</v>
      </c>
      <c r="J2427">
        <v>-12</v>
      </c>
      <c r="K2427" t="s">
        <v>11</v>
      </c>
      <c r="M2427" t="s">
        <v>67</v>
      </c>
      <c r="N2427">
        <v>4370269</v>
      </c>
      <c r="O2427" t="s">
        <v>226</v>
      </c>
      <c r="P2427" s="35">
        <v>45182</v>
      </c>
      <c r="Q2427" t="s">
        <v>56</v>
      </c>
      <c r="R2427" s="35">
        <v>44104</v>
      </c>
      <c r="T2427" t="s">
        <v>63</v>
      </c>
      <c r="U2427">
        <v>500</v>
      </c>
      <c r="X2427">
        <v>5</v>
      </c>
      <c r="Y2427" t="s">
        <v>58</v>
      </c>
      <c r="AC2427" t="s">
        <v>59</v>
      </c>
      <c r="AL2427">
        <v>0</v>
      </c>
      <c r="AM2427">
        <v>0</v>
      </c>
    </row>
    <row r="2428" spans="1:39" x14ac:dyDescent="0.3">
      <c r="A2428">
        <v>1127275</v>
      </c>
      <c r="B2428" t="s">
        <v>3033</v>
      </c>
      <c r="C2428" t="s">
        <v>149</v>
      </c>
      <c r="D2428">
        <v>3728378</v>
      </c>
      <c r="E2428" t="s">
        <v>70</v>
      </c>
      <c r="F2428" t="s">
        <v>70</v>
      </c>
      <c r="H2428" s="35">
        <v>39157</v>
      </c>
      <c r="I2428" t="s">
        <v>125</v>
      </c>
      <c r="J2428">
        <v>-17</v>
      </c>
      <c r="K2428" t="s">
        <v>11</v>
      </c>
      <c r="M2428" t="s">
        <v>67</v>
      </c>
      <c r="N2428">
        <v>4370269</v>
      </c>
      <c r="O2428" t="s">
        <v>226</v>
      </c>
      <c r="P2428" s="35">
        <v>45182</v>
      </c>
      <c r="Q2428" t="s">
        <v>56</v>
      </c>
      <c r="R2428" s="35">
        <v>42642</v>
      </c>
      <c r="T2428" t="s">
        <v>63</v>
      </c>
      <c r="U2428">
        <v>500</v>
      </c>
      <c r="X2428">
        <v>5</v>
      </c>
      <c r="Y2428" t="s">
        <v>58</v>
      </c>
      <c r="AC2428" t="s">
        <v>59</v>
      </c>
      <c r="AL2428">
        <v>0</v>
      </c>
      <c r="AM2428">
        <v>0</v>
      </c>
    </row>
    <row r="2429" spans="1:39" x14ac:dyDescent="0.3">
      <c r="A2429">
        <v>1439313</v>
      </c>
      <c r="B2429" t="s">
        <v>3034</v>
      </c>
      <c r="C2429" t="s">
        <v>2623</v>
      </c>
      <c r="D2429">
        <v>4535453</v>
      </c>
      <c r="E2429" t="s">
        <v>70</v>
      </c>
      <c r="F2429" t="s">
        <v>53</v>
      </c>
      <c r="H2429" s="35">
        <v>41329</v>
      </c>
      <c r="I2429" t="s">
        <v>66</v>
      </c>
      <c r="J2429">
        <v>-11</v>
      </c>
      <c r="K2429" t="s">
        <v>6</v>
      </c>
      <c r="M2429" t="s">
        <v>54</v>
      </c>
      <c r="N2429">
        <v>4450773</v>
      </c>
      <c r="O2429" t="s">
        <v>397</v>
      </c>
      <c r="P2429" s="35">
        <v>45190</v>
      </c>
      <c r="Q2429" t="s">
        <v>56</v>
      </c>
      <c r="R2429" s="35">
        <v>44835</v>
      </c>
      <c r="T2429" t="s">
        <v>63</v>
      </c>
      <c r="U2429">
        <v>500</v>
      </c>
      <c r="X2429">
        <v>5</v>
      </c>
      <c r="Y2429" t="s">
        <v>58</v>
      </c>
      <c r="AC2429" t="s">
        <v>59</v>
      </c>
      <c r="AL2429">
        <v>0</v>
      </c>
      <c r="AM2429">
        <v>0</v>
      </c>
    </row>
    <row r="2430" spans="1:39" x14ac:dyDescent="0.3">
      <c r="A2430">
        <v>1439309</v>
      </c>
      <c r="B2430" t="s">
        <v>3034</v>
      </c>
      <c r="C2430" t="s">
        <v>458</v>
      </c>
      <c r="D2430">
        <v>4535452</v>
      </c>
      <c r="E2430" t="s">
        <v>53</v>
      </c>
      <c r="F2430" t="s">
        <v>53</v>
      </c>
      <c r="H2430" s="35">
        <v>40832</v>
      </c>
      <c r="I2430" t="s">
        <v>90</v>
      </c>
      <c r="J2430">
        <v>-13</v>
      </c>
      <c r="K2430" t="s">
        <v>11</v>
      </c>
      <c r="M2430" t="s">
        <v>54</v>
      </c>
      <c r="N2430">
        <v>4450773</v>
      </c>
      <c r="O2430" t="s">
        <v>397</v>
      </c>
      <c r="P2430" s="35">
        <v>45190</v>
      </c>
      <c r="Q2430" t="s">
        <v>56</v>
      </c>
      <c r="R2430" s="35">
        <v>44835</v>
      </c>
      <c r="T2430" t="s">
        <v>63</v>
      </c>
      <c r="U2430">
        <v>500</v>
      </c>
      <c r="X2430">
        <v>5</v>
      </c>
      <c r="Y2430" t="s">
        <v>58</v>
      </c>
      <c r="AC2430" t="s">
        <v>59</v>
      </c>
      <c r="AL2430">
        <v>0</v>
      </c>
      <c r="AM2430">
        <v>0</v>
      </c>
    </row>
    <row r="2431" spans="1:39" x14ac:dyDescent="0.3">
      <c r="A2431">
        <v>1431143</v>
      </c>
      <c r="B2431" t="s">
        <v>3035</v>
      </c>
      <c r="C2431" t="s">
        <v>123</v>
      </c>
      <c r="D2431">
        <v>7226628</v>
      </c>
      <c r="E2431" t="s">
        <v>53</v>
      </c>
      <c r="F2431" t="s">
        <v>53</v>
      </c>
      <c r="H2431" s="35">
        <v>40738</v>
      </c>
      <c r="I2431" t="s">
        <v>90</v>
      </c>
      <c r="J2431">
        <v>-13</v>
      </c>
      <c r="K2431" t="s">
        <v>11</v>
      </c>
      <c r="M2431" t="s">
        <v>54</v>
      </c>
      <c r="N2431">
        <v>4450616</v>
      </c>
      <c r="O2431" t="s">
        <v>296</v>
      </c>
      <c r="P2431" s="35">
        <v>45246</v>
      </c>
      <c r="Q2431" t="s">
        <v>56</v>
      </c>
      <c r="R2431" s="35">
        <v>44825</v>
      </c>
      <c r="S2431" s="35">
        <v>45240</v>
      </c>
      <c r="T2431" t="s">
        <v>57</v>
      </c>
      <c r="U2431">
        <v>500</v>
      </c>
      <c r="X2431">
        <v>5</v>
      </c>
      <c r="Y2431" t="s">
        <v>58</v>
      </c>
      <c r="AC2431" t="s">
        <v>59</v>
      </c>
      <c r="AL2431">
        <v>0</v>
      </c>
      <c r="AM2431">
        <v>0</v>
      </c>
    </row>
    <row r="2432" spans="1:39" x14ac:dyDescent="0.3">
      <c r="A2432">
        <v>1546067</v>
      </c>
      <c r="B2432" t="s">
        <v>3036</v>
      </c>
      <c r="C2432" t="s">
        <v>529</v>
      </c>
      <c r="D2432">
        <v>3736600</v>
      </c>
      <c r="E2432" t="s">
        <v>76</v>
      </c>
      <c r="H2432" s="35">
        <v>41828</v>
      </c>
      <c r="I2432" t="s">
        <v>85</v>
      </c>
      <c r="J2432">
        <v>-10</v>
      </c>
      <c r="K2432" t="s">
        <v>11</v>
      </c>
      <c r="M2432" t="s">
        <v>67</v>
      </c>
      <c r="N2432">
        <v>4370002</v>
      </c>
      <c r="O2432" t="s">
        <v>68</v>
      </c>
      <c r="P2432" s="35">
        <v>45243</v>
      </c>
      <c r="Q2432" t="s">
        <v>56</v>
      </c>
      <c r="R2432" s="35">
        <v>45243</v>
      </c>
      <c r="T2432" t="s">
        <v>63</v>
      </c>
      <c r="U2432">
        <v>500</v>
      </c>
      <c r="X2432">
        <v>5</v>
      </c>
      <c r="Y2432" t="s">
        <v>58</v>
      </c>
      <c r="AC2432" t="s">
        <v>59</v>
      </c>
      <c r="AL2432">
        <v>0</v>
      </c>
      <c r="AM2432">
        <v>0</v>
      </c>
    </row>
    <row r="2433" spans="1:39" x14ac:dyDescent="0.3">
      <c r="A2433">
        <v>1519942</v>
      </c>
      <c r="B2433" t="s">
        <v>3037</v>
      </c>
      <c r="C2433" t="s">
        <v>1093</v>
      </c>
      <c r="D2433">
        <v>3736148</v>
      </c>
      <c r="E2433" t="s">
        <v>53</v>
      </c>
      <c r="H2433" s="35">
        <v>42355</v>
      </c>
      <c r="I2433" t="s">
        <v>53</v>
      </c>
      <c r="J2433">
        <v>-9</v>
      </c>
      <c r="K2433" t="s">
        <v>11</v>
      </c>
      <c r="M2433" t="s">
        <v>67</v>
      </c>
      <c r="N2433">
        <v>4370167</v>
      </c>
      <c r="O2433" t="s">
        <v>154</v>
      </c>
      <c r="P2433" s="35">
        <v>45192</v>
      </c>
      <c r="Q2433" t="s">
        <v>56</v>
      </c>
      <c r="R2433" s="35">
        <v>45192</v>
      </c>
      <c r="T2433" t="s">
        <v>63</v>
      </c>
      <c r="U2433">
        <v>500</v>
      </c>
      <c r="X2433">
        <v>5</v>
      </c>
      <c r="Y2433" t="s">
        <v>58</v>
      </c>
      <c r="AC2433" t="s">
        <v>59</v>
      </c>
      <c r="AL2433">
        <v>0</v>
      </c>
      <c r="AM2433">
        <v>0</v>
      </c>
    </row>
    <row r="2434" spans="1:39" x14ac:dyDescent="0.3">
      <c r="A2434">
        <v>1319954</v>
      </c>
      <c r="B2434" t="s">
        <v>3038</v>
      </c>
      <c r="C2434" t="s">
        <v>251</v>
      </c>
      <c r="D2434">
        <v>3732321</v>
      </c>
      <c r="E2434" t="s">
        <v>70</v>
      </c>
      <c r="F2434" t="s">
        <v>53</v>
      </c>
      <c r="H2434" s="35">
        <v>41609</v>
      </c>
      <c r="I2434" t="s">
        <v>66</v>
      </c>
      <c r="J2434">
        <v>-11</v>
      </c>
      <c r="K2434" t="s">
        <v>11</v>
      </c>
      <c r="M2434" t="s">
        <v>67</v>
      </c>
      <c r="N2434">
        <v>4370596</v>
      </c>
      <c r="O2434" t="s">
        <v>280</v>
      </c>
      <c r="P2434" s="35">
        <v>45171</v>
      </c>
      <c r="Q2434" t="s">
        <v>56</v>
      </c>
      <c r="R2434" s="35">
        <v>44096</v>
      </c>
      <c r="T2434" t="s">
        <v>63</v>
      </c>
      <c r="U2434">
        <v>546</v>
      </c>
      <c r="X2434">
        <v>5</v>
      </c>
      <c r="Y2434" t="s">
        <v>58</v>
      </c>
      <c r="AC2434" t="s">
        <v>59</v>
      </c>
      <c r="AL2434">
        <v>0</v>
      </c>
      <c r="AM2434">
        <v>0</v>
      </c>
    </row>
    <row r="2435" spans="1:39" x14ac:dyDescent="0.3">
      <c r="A2435">
        <v>1522505</v>
      </c>
      <c r="B2435" t="s">
        <v>3039</v>
      </c>
      <c r="C2435" t="s">
        <v>400</v>
      </c>
      <c r="D2435">
        <v>4538233</v>
      </c>
      <c r="E2435" t="s">
        <v>70</v>
      </c>
      <c r="H2435" s="35">
        <v>40462</v>
      </c>
      <c r="I2435" t="s">
        <v>110</v>
      </c>
      <c r="J2435">
        <v>-14</v>
      </c>
      <c r="K2435" t="s">
        <v>11</v>
      </c>
      <c r="M2435" t="s">
        <v>54</v>
      </c>
      <c r="N2435">
        <v>4450417</v>
      </c>
      <c r="O2435" t="s">
        <v>160</v>
      </c>
      <c r="P2435" s="35">
        <v>45196</v>
      </c>
      <c r="Q2435" t="s">
        <v>56</v>
      </c>
      <c r="R2435" s="35">
        <v>45196</v>
      </c>
      <c r="T2435" t="s">
        <v>63</v>
      </c>
      <c r="U2435">
        <v>500</v>
      </c>
      <c r="X2435">
        <v>5</v>
      </c>
      <c r="Y2435" t="s">
        <v>58</v>
      </c>
      <c r="AC2435" t="s">
        <v>59</v>
      </c>
      <c r="AL2435">
        <v>0</v>
      </c>
      <c r="AM2435">
        <v>0</v>
      </c>
    </row>
    <row r="2436" spans="1:39" x14ac:dyDescent="0.3">
      <c r="A2436">
        <v>1507717</v>
      </c>
      <c r="B2436" t="s">
        <v>3039</v>
      </c>
      <c r="C2436" t="s">
        <v>724</v>
      </c>
      <c r="D2436">
        <v>1811265</v>
      </c>
      <c r="E2436" t="s">
        <v>70</v>
      </c>
      <c r="H2436" s="35">
        <v>41492</v>
      </c>
      <c r="I2436" t="s">
        <v>66</v>
      </c>
      <c r="J2436">
        <v>-11</v>
      </c>
      <c r="K2436" t="s">
        <v>11</v>
      </c>
      <c r="M2436" t="s">
        <v>71</v>
      </c>
      <c r="N2436">
        <v>4180174</v>
      </c>
      <c r="O2436" t="s">
        <v>190</v>
      </c>
      <c r="P2436" s="35">
        <v>45330</v>
      </c>
      <c r="Q2436" t="s">
        <v>56</v>
      </c>
      <c r="R2436" s="35">
        <v>45175</v>
      </c>
      <c r="T2436" t="s">
        <v>63</v>
      </c>
      <c r="U2436">
        <v>500</v>
      </c>
      <c r="X2436">
        <v>5</v>
      </c>
      <c r="Y2436" t="s">
        <v>58</v>
      </c>
      <c r="AC2436" t="s">
        <v>59</v>
      </c>
      <c r="AL2436">
        <v>0</v>
      </c>
      <c r="AM2436">
        <v>0</v>
      </c>
    </row>
    <row r="2437" spans="1:39" x14ac:dyDescent="0.3">
      <c r="A2437">
        <v>1525743</v>
      </c>
      <c r="B2437" t="s">
        <v>3039</v>
      </c>
      <c r="C2437" t="s">
        <v>279</v>
      </c>
      <c r="D2437">
        <v>4538278</v>
      </c>
      <c r="E2437" t="s">
        <v>53</v>
      </c>
      <c r="H2437" s="35">
        <v>43061</v>
      </c>
      <c r="I2437" t="s">
        <v>53</v>
      </c>
      <c r="J2437">
        <v>-9</v>
      </c>
      <c r="K2437" t="s">
        <v>11</v>
      </c>
      <c r="M2437" t="s">
        <v>54</v>
      </c>
      <c r="N2437">
        <v>4450417</v>
      </c>
      <c r="O2437" t="s">
        <v>160</v>
      </c>
      <c r="P2437" s="35">
        <v>45198</v>
      </c>
      <c r="Q2437" t="s">
        <v>56</v>
      </c>
      <c r="R2437" s="35">
        <v>45198</v>
      </c>
      <c r="T2437" t="s">
        <v>63</v>
      </c>
      <c r="U2437">
        <v>500</v>
      </c>
      <c r="X2437">
        <v>5</v>
      </c>
      <c r="Y2437" t="s">
        <v>58</v>
      </c>
      <c r="AC2437" t="s">
        <v>59</v>
      </c>
      <c r="AL2437">
        <v>0</v>
      </c>
      <c r="AM2437">
        <v>0</v>
      </c>
    </row>
    <row r="2438" spans="1:39" x14ac:dyDescent="0.3">
      <c r="A2438">
        <v>1508456</v>
      </c>
      <c r="B2438" t="s">
        <v>3040</v>
      </c>
      <c r="C2438" t="s">
        <v>1192</v>
      </c>
      <c r="D2438">
        <v>3611304</v>
      </c>
      <c r="E2438" t="s">
        <v>70</v>
      </c>
      <c r="H2438" s="35">
        <v>41143</v>
      </c>
      <c r="I2438" t="s">
        <v>143</v>
      </c>
      <c r="J2438">
        <v>-12</v>
      </c>
      <c r="K2438" t="s">
        <v>11</v>
      </c>
      <c r="M2438" t="s">
        <v>77</v>
      </c>
      <c r="N2438">
        <v>4360454</v>
      </c>
      <c r="O2438" t="s">
        <v>163</v>
      </c>
      <c r="P2438" s="35">
        <v>45177</v>
      </c>
      <c r="Q2438" t="s">
        <v>56</v>
      </c>
      <c r="R2438" s="35">
        <v>45177</v>
      </c>
      <c r="S2438" s="35">
        <v>45135</v>
      </c>
      <c r="T2438" t="s">
        <v>57</v>
      </c>
      <c r="U2438">
        <v>500</v>
      </c>
      <c r="X2438">
        <v>5</v>
      </c>
      <c r="Y2438" t="s">
        <v>58</v>
      </c>
      <c r="AC2438" t="s">
        <v>59</v>
      </c>
      <c r="AL2438">
        <v>0</v>
      </c>
      <c r="AM2438">
        <v>0</v>
      </c>
    </row>
    <row r="2439" spans="1:39" x14ac:dyDescent="0.3">
      <c r="A2439">
        <v>1360965</v>
      </c>
      <c r="B2439" t="s">
        <v>3041</v>
      </c>
      <c r="C2439" t="s">
        <v>3042</v>
      </c>
      <c r="D2439">
        <v>3733124</v>
      </c>
      <c r="E2439" t="s">
        <v>70</v>
      </c>
      <c r="F2439" t="s">
        <v>70</v>
      </c>
      <c r="H2439" s="35">
        <v>40330</v>
      </c>
      <c r="I2439" t="s">
        <v>110</v>
      </c>
      <c r="J2439">
        <v>-14</v>
      </c>
      <c r="K2439" t="s">
        <v>11</v>
      </c>
      <c r="M2439" t="s">
        <v>67</v>
      </c>
      <c r="N2439">
        <v>4370002</v>
      </c>
      <c r="O2439" t="s">
        <v>68</v>
      </c>
      <c r="P2439" s="35">
        <v>45175</v>
      </c>
      <c r="Q2439" t="s">
        <v>56</v>
      </c>
      <c r="R2439" s="35">
        <v>44477</v>
      </c>
      <c r="T2439" t="s">
        <v>63</v>
      </c>
      <c r="U2439">
        <v>629</v>
      </c>
      <c r="X2439">
        <v>6</v>
      </c>
      <c r="Y2439" t="s">
        <v>58</v>
      </c>
      <c r="AC2439" t="s">
        <v>59</v>
      </c>
      <c r="AL2439">
        <v>0</v>
      </c>
      <c r="AM2439">
        <v>0</v>
      </c>
    </row>
    <row r="2440" spans="1:39" x14ac:dyDescent="0.3">
      <c r="A2440">
        <v>1526794</v>
      </c>
      <c r="B2440" t="s">
        <v>3043</v>
      </c>
      <c r="C2440" t="s">
        <v>2102</v>
      </c>
      <c r="D2440">
        <v>2816911</v>
      </c>
      <c r="E2440" t="s">
        <v>53</v>
      </c>
      <c r="H2440" s="35">
        <v>41677</v>
      </c>
      <c r="I2440" t="s">
        <v>85</v>
      </c>
      <c r="J2440">
        <v>-10</v>
      </c>
      <c r="K2440" t="s">
        <v>11</v>
      </c>
      <c r="M2440" t="s">
        <v>69</v>
      </c>
      <c r="N2440">
        <v>4280722</v>
      </c>
      <c r="O2440" t="s">
        <v>134</v>
      </c>
      <c r="P2440" s="35">
        <v>45199</v>
      </c>
      <c r="Q2440" t="s">
        <v>56</v>
      </c>
      <c r="R2440" s="35">
        <v>45199</v>
      </c>
      <c r="T2440" t="s">
        <v>63</v>
      </c>
      <c r="U2440">
        <v>500</v>
      </c>
      <c r="X2440">
        <v>5</v>
      </c>
      <c r="Y2440" t="s">
        <v>58</v>
      </c>
      <c r="AC2440" t="s">
        <v>59</v>
      </c>
      <c r="AL2440">
        <v>0</v>
      </c>
      <c r="AM2440">
        <v>0</v>
      </c>
    </row>
    <row r="2441" spans="1:39" x14ac:dyDescent="0.3">
      <c r="A2441">
        <v>1432084</v>
      </c>
      <c r="B2441" t="s">
        <v>3044</v>
      </c>
      <c r="C2441" t="s">
        <v>1102</v>
      </c>
      <c r="D2441">
        <v>3734255</v>
      </c>
      <c r="E2441" t="s">
        <v>70</v>
      </c>
      <c r="F2441" t="s">
        <v>53</v>
      </c>
      <c r="H2441" s="35">
        <v>41856</v>
      </c>
      <c r="I2441" t="s">
        <v>85</v>
      </c>
      <c r="J2441">
        <v>-10</v>
      </c>
      <c r="K2441" t="s">
        <v>11</v>
      </c>
      <c r="M2441" t="s">
        <v>67</v>
      </c>
      <c r="N2441">
        <v>4370002</v>
      </c>
      <c r="O2441" t="s">
        <v>68</v>
      </c>
      <c r="P2441" s="35">
        <v>45200</v>
      </c>
      <c r="Q2441" t="s">
        <v>56</v>
      </c>
      <c r="R2441" s="35">
        <v>44826</v>
      </c>
      <c r="T2441" t="s">
        <v>63</v>
      </c>
      <c r="U2441">
        <v>578</v>
      </c>
      <c r="X2441">
        <v>5</v>
      </c>
      <c r="Y2441" t="s">
        <v>58</v>
      </c>
      <c r="AB2441" s="35">
        <v>45190</v>
      </c>
      <c r="AC2441" t="s">
        <v>59</v>
      </c>
      <c r="AL2441">
        <v>1</v>
      </c>
      <c r="AM2441">
        <v>0</v>
      </c>
    </row>
    <row r="2442" spans="1:39" x14ac:dyDescent="0.3">
      <c r="A2442">
        <v>1527084</v>
      </c>
      <c r="B2442" t="s">
        <v>3045</v>
      </c>
      <c r="C2442" t="s">
        <v>127</v>
      </c>
      <c r="D2442">
        <v>1811306</v>
      </c>
      <c r="E2442" t="s">
        <v>53</v>
      </c>
      <c r="H2442" s="35">
        <v>41096</v>
      </c>
      <c r="I2442" t="s">
        <v>143</v>
      </c>
      <c r="J2442">
        <v>-12</v>
      </c>
      <c r="K2442" t="s">
        <v>11</v>
      </c>
      <c r="M2442" t="s">
        <v>71</v>
      </c>
      <c r="N2442">
        <v>4180174</v>
      </c>
      <c r="O2442" t="s">
        <v>190</v>
      </c>
      <c r="P2442" s="35">
        <v>45200</v>
      </c>
      <c r="Q2442" t="s">
        <v>56</v>
      </c>
      <c r="R2442" s="35">
        <v>45200</v>
      </c>
      <c r="T2442" t="s">
        <v>63</v>
      </c>
      <c r="U2442">
        <v>500</v>
      </c>
      <c r="X2442">
        <v>5</v>
      </c>
      <c r="Y2442" t="s">
        <v>58</v>
      </c>
      <c r="AC2442" t="s">
        <v>59</v>
      </c>
      <c r="AL2442">
        <v>0</v>
      </c>
      <c r="AM2442">
        <v>0</v>
      </c>
    </row>
    <row r="2443" spans="1:39" x14ac:dyDescent="0.3">
      <c r="A2443">
        <v>1225678</v>
      </c>
      <c r="B2443" t="s">
        <v>3046</v>
      </c>
      <c r="C2443" t="s">
        <v>1133</v>
      </c>
      <c r="D2443">
        <v>368518</v>
      </c>
      <c r="E2443" t="s">
        <v>70</v>
      </c>
      <c r="F2443" t="s">
        <v>70</v>
      </c>
      <c r="H2443" s="35">
        <v>39993</v>
      </c>
      <c r="I2443" t="s">
        <v>102</v>
      </c>
      <c r="J2443">
        <v>-15</v>
      </c>
      <c r="K2443" t="s">
        <v>11</v>
      </c>
      <c r="M2443" t="s">
        <v>77</v>
      </c>
      <c r="N2443">
        <v>4360124</v>
      </c>
      <c r="O2443" t="s">
        <v>177</v>
      </c>
      <c r="P2443" s="35">
        <v>45179</v>
      </c>
      <c r="Q2443" t="s">
        <v>56</v>
      </c>
      <c r="R2443" s="35">
        <v>43369</v>
      </c>
      <c r="T2443" t="s">
        <v>63</v>
      </c>
      <c r="U2443">
        <v>1272</v>
      </c>
      <c r="X2443">
        <v>12</v>
      </c>
      <c r="Y2443" t="s">
        <v>58</v>
      </c>
      <c r="AC2443" t="s">
        <v>59</v>
      </c>
      <c r="AL2443">
        <v>0</v>
      </c>
      <c r="AM2443">
        <v>0</v>
      </c>
    </row>
    <row r="2444" spans="1:39" x14ac:dyDescent="0.3">
      <c r="A2444">
        <v>1555160</v>
      </c>
      <c r="B2444" t="s">
        <v>3047</v>
      </c>
      <c r="C2444" t="s">
        <v>101</v>
      </c>
      <c r="D2444">
        <v>4116124</v>
      </c>
      <c r="E2444" t="s">
        <v>53</v>
      </c>
      <c r="H2444" s="35">
        <v>40407</v>
      </c>
      <c r="I2444" t="s">
        <v>110</v>
      </c>
      <c r="J2444">
        <v>-14</v>
      </c>
      <c r="K2444" t="s">
        <v>11</v>
      </c>
      <c r="M2444" t="s">
        <v>181</v>
      </c>
      <c r="N2444">
        <v>4410615</v>
      </c>
      <c r="O2444" t="s">
        <v>603</v>
      </c>
      <c r="P2444" s="35">
        <v>45275</v>
      </c>
      <c r="Q2444" t="s">
        <v>56</v>
      </c>
      <c r="R2444" s="35">
        <v>45275</v>
      </c>
      <c r="T2444" t="s">
        <v>63</v>
      </c>
      <c r="U2444">
        <v>500</v>
      </c>
      <c r="X2444">
        <v>5</v>
      </c>
      <c r="Y2444" t="s">
        <v>58</v>
      </c>
      <c r="AC2444" t="s">
        <v>59</v>
      </c>
      <c r="AL2444">
        <v>0</v>
      </c>
      <c r="AM2444">
        <v>0</v>
      </c>
    </row>
    <row r="2445" spans="1:39" x14ac:dyDescent="0.3">
      <c r="A2445">
        <v>1435241</v>
      </c>
      <c r="B2445" t="s">
        <v>3048</v>
      </c>
      <c r="C2445" t="s">
        <v>380</v>
      </c>
      <c r="D2445">
        <v>3734307</v>
      </c>
      <c r="E2445" t="s">
        <v>53</v>
      </c>
      <c r="F2445" t="s">
        <v>53</v>
      </c>
      <c r="H2445" s="35">
        <v>41209</v>
      </c>
      <c r="I2445" t="s">
        <v>143</v>
      </c>
      <c r="J2445">
        <v>-12</v>
      </c>
      <c r="K2445" t="s">
        <v>11</v>
      </c>
      <c r="M2445" t="s">
        <v>67</v>
      </c>
      <c r="N2445">
        <v>4370690</v>
      </c>
      <c r="O2445" t="s">
        <v>576</v>
      </c>
      <c r="P2445" s="35">
        <v>45178</v>
      </c>
      <c r="Q2445" t="s">
        <v>56</v>
      </c>
      <c r="R2445" s="35">
        <v>44830</v>
      </c>
      <c r="T2445" t="s">
        <v>63</v>
      </c>
      <c r="U2445">
        <v>500</v>
      </c>
      <c r="X2445">
        <v>5</v>
      </c>
      <c r="Y2445" t="s">
        <v>58</v>
      </c>
      <c r="AC2445" t="s">
        <v>59</v>
      </c>
      <c r="AL2445">
        <v>0</v>
      </c>
      <c r="AM2445">
        <v>0</v>
      </c>
    </row>
    <row r="2446" spans="1:39" x14ac:dyDescent="0.3">
      <c r="A2446">
        <v>1519064</v>
      </c>
      <c r="B2446" t="s">
        <v>3049</v>
      </c>
      <c r="C2446" t="s">
        <v>883</v>
      </c>
      <c r="D2446">
        <v>3736137</v>
      </c>
      <c r="E2446" t="s">
        <v>53</v>
      </c>
      <c r="H2446" s="35">
        <v>41809</v>
      </c>
      <c r="I2446" t="s">
        <v>85</v>
      </c>
      <c r="J2446">
        <v>-10</v>
      </c>
      <c r="K2446" t="s">
        <v>11</v>
      </c>
      <c r="M2446" t="s">
        <v>67</v>
      </c>
      <c r="N2446">
        <v>4370349</v>
      </c>
      <c r="O2446" t="s">
        <v>220</v>
      </c>
      <c r="P2446" s="35">
        <v>45191</v>
      </c>
      <c r="Q2446" t="s">
        <v>56</v>
      </c>
      <c r="R2446" s="35">
        <v>45191</v>
      </c>
      <c r="T2446" t="s">
        <v>63</v>
      </c>
      <c r="U2446">
        <v>500</v>
      </c>
      <c r="X2446">
        <v>5</v>
      </c>
      <c r="Y2446" t="s">
        <v>58</v>
      </c>
      <c r="AC2446" t="s">
        <v>59</v>
      </c>
      <c r="AL2446">
        <v>0</v>
      </c>
      <c r="AM2446">
        <v>0</v>
      </c>
    </row>
    <row r="2447" spans="1:39" x14ac:dyDescent="0.3">
      <c r="A2447">
        <v>1526711</v>
      </c>
      <c r="B2447" t="s">
        <v>3050</v>
      </c>
      <c r="C2447" t="s">
        <v>708</v>
      </c>
      <c r="D2447">
        <v>3736256</v>
      </c>
      <c r="E2447" t="s">
        <v>53</v>
      </c>
      <c r="H2447" s="35">
        <v>42758</v>
      </c>
      <c r="I2447" t="s">
        <v>53</v>
      </c>
      <c r="J2447">
        <v>-9</v>
      </c>
      <c r="K2447" t="s">
        <v>6</v>
      </c>
      <c r="M2447" t="s">
        <v>67</v>
      </c>
      <c r="N2447">
        <v>4370183</v>
      </c>
      <c r="O2447" t="s">
        <v>169</v>
      </c>
      <c r="P2447" s="35">
        <v>45199</v>
      </c>
      <c r="Q2447" t="s">
        <v>56</v>
      </c>
      <c r="R2447" s="35">
        <v>45199</v>
      </c>
      <c r="T2447" t="s">
        <v>63</v>
      </c>
      <c r="U2447">
        <v>500</v>
      </c>
      <c r="X2447">
        <v>5</v>
      </c>
      <c r="Y2447" t="s">
        <v>58</v>
      </c>
      <c r="AC2447" t="s">
        <v>59</v>
      </c>
      <c r="AL2447">
        <v>0</v>
      </c>
      <c r="AM2447">
        <v>0</v>
      </c>
    </row>
    <row r="2448" spans="1:39" x14ac:dyDescent="0.3">
      <c r="A2448">
        <v>1165794</v>
      </c>
      <c r="B2448" t="s">
        <v>3051</v>
      </c>
      <c r="C2448" t="s">
        <v>1342</v>
      </c>
      <c r="D2448">
        <v>3729169</v>
      </c>
      <c r="E2448" t="s">
        <v>70</v>
      </c>
      <c r="F2448" t="s">
        <v>70</v>
      </c>
      <c r="H2448" s="35">
        <v>38988</v>
      </c>
      <c r="I2448" t="s">
        <v>94</v>
      </c>
      <c r="J2448">
        <v>-18</v>
      </c>
      <c r="K2448" t="s">
        <v>11</v>
      </c>
      <c r="M2448" t="s">
        <v>67</v>
      </c>
      <c r="N2448">
        <v>4370269</v>
      </c>
      <c r="O2448" t="s">
        <v>226</v>
      </c>
      <c r="P2448" s="35">
        <v>45178</v>
      </c>
      <c r="Q2448" t="s">
        <v>56</v>
      </c>
      <c r="R2448" s="35">
        <v>42986</v>
      </c>
      <c r="T2448" t="s">
        <v>63</v>
      </c>
      <c r="U2448">
        <v>1267</v>
      </c>
      <c r="X2448">
        <v>12</v>
      </c>
      <c r="Y2448" t="s">
        <v>58</v>
      </c>
      <c r="AC2448" t="s">
        <v>59</v>
      </c>
      <c r="AL2448">
        <v>0</v>
      </c>
      <c r="AM2448">
        <v>0</v>
      </c>
    </row>
    <row r="2449" spans="1:39" x14ac:dyDescent="0.3">
      <c r="A2449">
        <v>1495956</v>
      </c>
      <c r="B2449" t="s">
        <v>3051</v>
      </c>
      <c r="C2449" t="s">
        <v>1126</v>
      </c>
      <c r="D2449">
        <v>4537959</v>
      </c>
      <c r="E2449" t="s">
        <v>70</v>
      </c>
      <c r="F2449" t="s">
        <v>53</v>
      </c>
      <c r="H2449" s="35">
        <v>40271</v>
      </c>
      <c r="I2449" t="s">
        <v>110</v>
      </c>
      <c r="J2449">
        <v>-14</v>
      </c>
      <c r="K2449" t="s">
        <v>11</v>
      </c>
      <c r="M2449" t="s">
        <v>54</v>
      </c>
      <c r="N2449">
        <v>4450757</v>
      </c>
      <c r="O2449" t="s">
        <v>225</v>
      </c>
      <c r="P2449" s="35">
        <v>45186</v>
      </c>
      <c r="Q2449" t="s">
        <v>56</v>
      </c>
      <c r="R2449" s="35">
        <v>45085</v>
      </c>
      <c r="T2449" t="s">
        <v>63</v>
      </c>
      <c r="U2449">
        <v>500</v>
      </c>
      <c r="X2449">
        <v>5</v>
      </c>
      <c r="Y2449" t="s">
        <v>58</v>
      </c>
      <c r="AC2449" t="s">
        <v>59</v>
      </c>
      <c r="AL2449">
        <v>0</v>
      </c>
      <c r="AM2449">
        <v>0</v>
      </c>
    </row>
    <row r="2450" spans="1:39" x14ac:dyDescent="0.3">
      <c r="A2450">
        <v>1530861</v>
      </c>
      <c r="B2450" t="s">
        <v>3052</v>
      </c>
      <c r="C2450" t="s">
        <v>3053</v>
      </c>
      <c r="D2450">
        <v>4538320</v>
      </c>
      <c r="E2450" t="s">
        <v>53</v>
      </c>
      <c r="H2450" s="35">
        <v>42477</v>
      </c>
      <c r="I2450" t="s">
        <v>53</v>
      </c>
      <c r="J2450">
        <v>-9</v>
      </c>
      <c r="K2450" t="s">
        <v>6</v>
      </c>
      <c r="M2450" t="s">
        <v>54</v>
      </c>
      <c r="N2450">
        <v>4450571</v>
      </c>
      <c r="O2450" t="s">
        <v>332</v>
      </c>
      <c r="P2450" s="35">
        <v>45204</v>
      </c>
      <c r="Q2450" t="s">
        <v>56</v>
      </c>
      <c r="R2450" s="35">
        <v>45204</v>
      </c>
      <c r="T2450" t="s">
        <v>63</v>
      </c>
      <c r="U2450">
        <v>500</v>
      </c>
      <c r="X2450">
        <v>5</v>
      </c>
      <c r="Y2450" t="s">
        <v>58</v>
      </c>
      <c r="AC2450" t="s">
        <v>59</v>
      </c>
      <c r="AL2450">
        <v>0</v>
      </c>
      <c r="AM2450">
        <v>0</v>
      </c>
    </row>
    <row r="2451" spans="1:39" x14ac:dyDescent="0.3">
      <c r="A2451">
        <v>1530865</v>
      </c>
      <c r="B2451" t="s">
        <v>3052</v>
      </c>
      <c r="C2451" t="s">
        <v>3054</v>
      </c>
      <c r="D2451">
        <v>4538321</v>
      </c>
      <c r="E2451" t="s">
        <v>53</v>
      </c>
      <c r="H2451" s="35">
        <v>40469</v>
      </c>
      <c r="I2451" t="s">
        <v>110</v>
      </c>
      <c r="J2451">
        <v>-14</v>
      </c>
      <c r="K2451" t="s">
        <v>6</v>
      </c>
      <c r="M2451" t="s">
        <v>54</v>
      </c>
      <c r="N2451">
        <v>4450571</v>
      </c>
      <c r="O2451" t="s">
        <v>332</v>
      </c>
      <c r="P2451" s="35">
        <v>45204</v>
      </c>
      <c r="Q2451" t="s">
        <v>56</v>
      </c>
      <c r="R2451" s="35">
        <v>45204</v>
      </c>
      <c r="T2451" t="s">
        <v>63</v>
      </c>
      <c r="U2451">
        <v>500</v>
      </c>
      <c r="X2451">
        <v>5</v>
      </c>
      <c r="Y2451" t="s">
        <v>58</v>
      </c>
      <c r="AC2451" t="s">
        <v>59</v>
      </c>
      <c r="AL2451">
        <v>0</v>
      </c>
      <c r="AM2451">
        <v>0</v>
      </c>
    </row>
    <row r="2452" spans="1:39" x14ac:dyDescent="0.3">
      <c r="A2452">
        <v>1351545</v>
      </c>
      <c r="B2452" t="s">
        <v>3055</v>
      </c>
      <c r="C2452" t="s">
        <v>917</v>
      </c>
      <c r="D2452">
        <v>3732985</v>
      </c>
      <c r="E2452" t="s">
        <v>53</v>
      </c>
      <c r="F2452" t="s">
        <v>53</v>
      </c>
      <c r="H2452" s="35">
        <v>42808</v>
      </c>
      <c r="I2452" t="s">
        <v>53</v>
      </c>
      <c r="J2452">
        <v>-9</v>
      </c>
      <c r="K2452" t="s">
        <v>6</v>
      </c>
      <c r="M2452" t="s">
        <v>67</v>
      </c>
      <c r="N2452">
        <v>4370002</v>
      </c>
      <c r="O2452" t="s">
        <v>68</v>
      </c>
      <c r="P2452" s="35">
        <v>45182</v>
      </c>
      <c r="Q2452" t="s">
        <v>56</v>
      </c>
      <c r="R2452" s="35">
        <v>44466</v>
      </c>
      <c r="T2452" t="s">
        <v>63</v>
      </c>
      <c r="U2452">
        <v>500</v>
      </c>
      <c r="X2452">
        <v>5</v>
      </c>
      <c r="Y2452" t="s">
        <v>58</v>
      </c>
      <c r="AC2452" t="s">
        <v>59</v>
      </c>
      <c r="AL2452">
        <v>0</v>
      </c>
      <c r="AM2452">
        <v>0</v>
      </c>
    </row>
    <row r="2453" spans="1:39" x14ac:dyDescent="0.3">
      <c r="A2453">
        <v>1563401</v>
      </c>
      <c r="B2453" t="s">
        <v>5439</v>
      </c>
      <c r="C2453" t="s">
        <v>436</v>
      </c>
      <c r="D2453">
        <v>3611759</v>
      </c>
      <c r="E2453" t="s">
        <v>53</v>
      </c>
      <c r="H2453" s="35">
        <v>41512</v>
      </c>
      <c r="I2453" t="s">
        <v>66</v>
      </c>
      <c r="J2453">
        <v>-11</v>
      </c>
      <c r="K2453" t="s">
        <v>11</v>
      </c>
      <c r="M2453" t="s">
        <v>77</v>
      </c>
      <c r="N2453">
        <v>4360124</v>
      </c>
      <c r="O2453" t="s">
        <v>177</v>
      </c>
      <c r="P2453" s="35">
        <v>45331</v>
      </c>
      <c r="Q2453" t="s">
        <v>56</v>
      </c>
      <c r="R2453" s="35">
        <v>45331</v>
      </c>
      <c r="T2453" t="s">
        <v>63</v>
      </c>
      <c r="U2453">
        <v>500</v>
      </c>
      <c r="X2453">
        <v>5</v>
      </c>
      <c r="Y2453" t="s">
        <v>58</v>
      </c>
      <c r="AC2453" t="s">
        <v>59</v>
      </c>
      <c r="AL2453">
        <v>0</v>
      </c>
      <c r="AM2453">
        <v>0</v>
      </c>
    </row>
    <row r="2454" spans="1:39" x14ac:dyDescent="0.3">
      <c r="A2454">
        <v>1513608</v>
      </c>
      <c r="B2454" t="s">
        <v>3056</v>
      </c>
      <c r="C2454" t="s">
        <v>342</v>
      </c>
      <c r="D2454">
        <v>4538086</v>
      </c>
      <c r="E2454" t="s">
        <v>70</v>
      </c>
      <c r="H2454" s="35">
        <v>41505</v>
      </c>
      <c r="I2454" t="s">
        <v>66</v>
      </c>
      <c r="J2454">
        <v>-11</v>
      </c>
      <c r="K2454" t="s">
        <v>11</v>
      </c>
      <c r="M2454" t="s">
        <v>54</v>
      </c>
      <c r="N2454">
        <v>4450285</v>
      </c>
      <c r="O2454" t="s">
        <v>228</v>
      </c>
      <c r="P2454" s="35">
        <v>45186</v>
      </c>
      <c r="Q2454" t="s">
        <v>56</v>
      </c>
      <c r="R2454" s="35">
        <v>45186</v>
      </c>
      <c r="T2454" t="s">
        <v>63</v>
      </c>
      <c r="U2454">
        <v>500</v>
      </c>
      <c r="X2454">
        <v>5</v>
      </c>
      <c r="Y2454" t="s">
        <v>58</v>
      </c>
      <c r="AC2454" t="s">
        <v>59</v>
      </c>
      <c r="AL2454">
        <v>1</v>
      </c>
      <c r="AM2454">
        <v>1</v>
      </c>
    </row>
    <row r="2455" spans="1:39" x14ac:dyDescent="0.3">
      <c r="A2455">
        <v>1282228</v>
      </c>
      <c r="B2455" t="s">
        <v>3057</v>
      </c>
      <c r="C2455" t="s">
        <v>704</v>
      </c>
      <c r="D2455">
        <v>189919</v>
      </c>
      <c r="E2455" t="s">
        <v>70</v>
      </c>
      <c r="F2455" t="s">
        <v>70</v>
      </c>
      <c r="H2455" s="35">
        <v>39007</v>
      </c>
      <c r="I2455" t="s">
        <v>94</v>
      </c>
      <c r="J2455">
        <v>-18</v>
      </c>
      <c r="K2455" t="s">
        <v>11</v>
      </c>
      <c r="M2455" t="s">
        <v>71</v>
      </c>
      <c r="N2455">
        <v>4180738</v>
      </c>
      <c r="O2455" t="s">
        <v>166</v>
      </c>
      <c r="P2455" s="35">
        <v>45187</v>
      </c>
      <c r="Q2455" t="s">
        <v>56</v>
      </c>
      <c r="R2455" s="35">
        <v>43741</v>
      </c>
      <c r="T2455" t="s">
        <v>63</v>
      </c>
      <c r="U2455">
        <v>553</v>
      </c>
      <c r="X2455">
        <v>5</v>
      </c>
      <c r="Y2455" t="s">
        <v>58</v>
      </c>
      <c r="AC2455" t="s">
        <v>59</v>
      </c>
      <c r="AL2455">
        <v>0</v>
      </c>
      <c r="AM2455">
        <v>0</v>
      </c>
    </row>
    <row r="2456" spans="1:39" x14ac:dyDescent="0.3">
      <c r="A2456">
        <v>1555679</v>
      </c>
      <c r="B2456" t="s">
        <v>3058</v>
      </c>
      <c r="C2456" t="s">
        <v>271</v>
      </c>
      <c r="D2456">
        <v>2817064</v>
      </c>
      <c r="E2456" t="s">
        <v>70</v>
      </c>
      <c r="H2456" s="35">
        <v>40739</v>
      </c>
      <c r="I2456" t="s">
        <v>90</v>
      </c>
      <c r="J2456">
        <v>-13</v>
      </c>
      <c r="K2456" t="s">
        <v>11</v>
      </c>
      <c r="M2456" t="s">
        <v>69</v>
      </c>
      <c r="N2456">
        <v>4280038</v>
      </c>
      <c r="O2456" t="s">
        <v>524</v>
      </c>
      <c r="P2456" s="35">
        <v>45279</v>
      </c>
      <c r="Q2456" t="s">
        <v>56</v>
      </c>
      <c r="R2456" s="35">
        <v>45279</v>
      </c>
      <c r="T2456" t="s">
        <v>63</v>
      </c>
      <c r="U2456">
        <v>500</v>
      </c>
      <c r="X2456">
        <v>5</v>
      </c>
      <c r="Y2456" t="s">
        <v>58</v>
      </c>
      <c r="AC2456" t="s">
        <v>59</v>
      </c>
      <c r="AL2456">
        <v>1</v>
      </c>
      <c r="AM2456">
        <v>0</v>
      </c>
    </row>
    <row r="2457" spans="1:39" x14ac:dyDescent="0.3">
      <c r="A2457">
        <v>1447624</v>
      </c>
      <c r="B2457" t="s">
        <v>3059</v>
      </c>
      <c r="C2457" t="s">
        <v>410</v>
      </c>
      <c r="D2457">
        <v>2816584</v>
      </c>
      <c r="E2457" t="s">
        <v>53</v>
      </c>
      <c r="F2457" t="s">
        <v>53</v>
      </c>
      <c r="H2457" s="35">
        <v>41861</v>
      </c>
      <c r="I2457" t="s">
        <v>85</v>
      </c>
      <c r="J2457">
        <v>-10</v>
      </c>
      <c r="K2457" t="s">
        <v>11</v>
      </c>
      <c r="M2457" t="s">
        <v>69</v>
      </c>
      <c r="N2457">
        <v>4280121</v>
      </c>
      <c r="O2457" t="s">
        <v>286</v>
      </c>
      <c r="P2457" s="35">
        <v>45183</v>
      </c>
      <c r="Q2457" t="s">
        <v>56</v>
      </c>
      <c r="R2457" s="35">
        <v>44846</v>
      </c>
      <c r="T2457" t="s">
        <v>63</v>
      </c>
      <c r="U2457">
        <v>500</v>
      </c>
      <c r="X2457">
        <v>5</v>
      </c>
      <c r="Y2457" t="s">
        <v>58</v>
      </c>
      <c r="AC2457" t="s">
        <v>59</v>
      </c>
      <c r="AL2457">
        <v>0</v>
      </c>
      <c r="AM2457">
        <v>0</v>
      </c>
    </row>
    <row r="2458" spans="1:39" x14ac:dyDescent="0.3">
      <c r="A2458">
        <v>1449511</v>
      </c>
      <c r="B2458" t="s">
        <v>3060</v>
      </c>
      <c r="C2458" t="s">
        <v>902</v>
      </c>
      <c r="D2458">
        <v>4115600</v>
      </c>
      <c r="E2458" t="s">
        <v>53</v>
      </c>
      <c r="F2458" t="s">
        <v>70</v>
      </c>
      <c r="H2458" s="35">
        <v>40431</v>
      </c>
      <c r="I2458" t="s">
        <v>110</v>
      </c>
      <c r="J2458">
        <v>-14</v>
      </c>
      <c r="K2458" t="s">
        <v>11</v>
      </c>
      <c r="M2458" t="s">
        <v>181</v>
      </c>
      <c r="N2458">
        <v>4410612</v>
      </c>
      <c r="O2458" t="s">
        <v>213</v>
      </c>
      <c r="P2458" s="35">
        <v>45188</v>
      </c>
      <c r="Q2458" t="s">
        <v>56</v>
      </c>
      <c r="R2458" s="35">
        <v>44848</v>
      </c>
      <c r="T2458" t="s">
        <v>63</v>
      </c>
      <c r="U2458">
        <v>500</v>
      </c>
      <c r="X2458">
        <v>5</v>
      </c>
      <c r="Y2458" t="s">
        <v>58</v>
      </c>
      <c r="AC2458" t="s">
        <v>59</v>
      </c>
      <c r="AL2458">
        <v>0</v>
      </c>
      <c r="AM2458">
        <v>0</v>
      </c>
    </row>
    <row r="2459" spans="1:39" x14ac:dyDescent="0.3">
      <c r="A2459">
        <v>1121106</v>
      </c>
      <c r="B2459" t="s">
        <v>3061</v>
      </c>
      <c r="C2459" t="s">
        <v>251</v>
      </c>
      <c r="D2459">
        <v>3728257</v>
      </c>
      <c r="E2459" t="s">
        <v>70</v>
      </c>
      <c r="F2459" t="s">
        <v>70</v>
      </c>
      <c r="H2459" s="35">
        <v>38685</v>
      </c>
      <c r="I2459" t="s">
        <v>262</v>
      </c>
      <c r="J2459">
        <v>-19</v>
      </c>
      <c r="K2459" t="s">
        <v>11</v>
      </c>
      <c r="M2459" t="s">
        <v>67</v>
      </c>
      <c r="N2459">
        <v>4370167</v>
      </c>
      <c r="O2459" t="s">
        <v>154</v>
      </c>
      <c r="P2459" s="35">
        <v>45182</v>
      </c>
      <c r="Q2459" t="s">
        <v>56</v>
      </c>
      <c r="R2459" s="35">
        <v>42634</v>
      </c>
      <c r="T2459" t="s">
        <v>63</v>
      </c>
      <c r="U2459">
        <v>988</v>
      </c>
      <c r="X2459">
        <v>9</v>
      </c>
      <c r="Y2459" t="s">
        <v>58</v>
      </c>
      <c r="AC2459" t="s">
        <v>59</v>
      </c>
      <c r="AL2459">
        <v>0</v>
      </c>
      <c r="AM2459">
        <v>0</v>
      </c>
    </row>
    <row r="2460" spans="1:39" x14ac:dyDescent="0.3">
      <c r="A2460">
        <v>1419899</v>
      </c>
      <c r="B2460" t="s">
        <v>3062</v>
      </c>
      <c r="C2460" t="s">
        <v>820</v>
      </c>
      <c r="D2460">
        <v>3733882</v>
      </c>
      <c r="E2460" t="s">
        <v>70</v>
      </c>
      <c r="F2460" t="s">
        <v>53</v>
      </c>
      <c r="H2460" s="35">
        <v>41502</v>
      </c>
      <c r="I2460" t="s">
        <v>66</v>
      </c>
      <c r="J2460">
        <v>-11</v>
      </c>
      <c r="K2460" t="s">
        <v>11</v>
      </c>
      <c r="M2460" t="s">
        <v>67</v>
      </c>
      <c r="N2460">
        <v>4370284</v>
      </c>
      <c r="O2460" t="s">
        <v>622</v>
      </c>
      <c r="P2460" s="35">
        <v>45196</v>
      </c>
      <c r="Q2460" t="s">
        <v>56</v>
      </c>
      <c r="R2460" s="35">
        <v>44811</v>
      </c>
      <c r="T2460" t="s">
        <v>63</v>
      </c>
      <c r="U2460">
        <v>500</v>
      </c>
      <c r="X2460">
        <v>5</v>
      </c>
      <c r="Y2460" t="s">
        <v>58</v>
      </c>
      <c r="AC2460" t="s">
        <v>59</v>
      </c>
      <c r="AL2460">
        <v>0</v>
      </c>
      <c r="AM2460">
        <v>0</v>
      </c>
    </row>
    <row r="2461" spans="1:39" x14ac:dyDescent="0.3">
      <c r="A2461">
        <v>1503267</v>
      </c>
      <c r="B2461" t="s">
        <v>3063</v>
      </c>
      <c r="C2461" t="s">
        <v>3064</v>
      </c>
      <c r="D2461">
        <v>3735763</v>
      </c>
      <c r="E2461" t="s">
        <v>53</v>
      </c>
      <c r="F2461" t="s">
        <v>76</v>
      </c>
      <c r="H2461" s="35">
        <v>41525</v>
      </c>
      <c r="I2461" t="s">
        <v>66</v>
      </c>
      <c r="J2461">
        <v>-11</v>
      </c>
      <c r="K2461" t="s">
        <v>11</v>
      </c>
      <c r="M2461" t="s">
        <v>67</v>
      </c>
      <c r="N2461">
        <v>4370002</v>
      </c>
      <c r="O2461" t="s">
        <v>68</v>
      </c>
      <c r="P2461" s="35">
        <v>45235</v>
      </c>
      <c r="Q2461" t="s">
        <v>56</v>
      </c>
      <c r="R2461" s="35">
        <v>45107</v>
      </c>
      <c r="T2461" t="s">
        <v>63</v>
      </c>
      <c r="U2461">
        <v>500</v>
      </c>
      <c r="X2461">
        <v>5</v>
      </c>
      <c r="Y2461" t="s">
        <v>58</v>
      </c>
      <c r="AC2461" t="s">
        <v>59</v>
      </c>
      <c r="AL2461">
        <v>0</v>
      </c>
      <c r="AM2461">
        <v>0</v>
      </c>
    </row>
    <row r="2462" spans="1:39" x14ac:dyDescent="0.3">
      <c r="A2462">
        <v>1511993</v>
      </c>
      <c r="B2462" t="s">
        <v>3063</v>
      </c>
      <c r="C2462" t="s">
        <v>1541</v>
      </c>
      <c r="D2462">
        <v>3736031</v>
      </c>
      <c r="E2462" t="s">
        <v>53</v>
      </c>
      <c r="H2462" s="35">
        <v>42053</v>
      </c>
      <c r="I2462" t="s">
        <v>53</v>
      </c>
      <c r="J2462">
        <v>-9</v>
      </c>
      <c r="K2462" t="s">
        <v>6</v>
      </c>
      <c r="M2462" t="s">
        <v>67</v>
      </c>
      <c r="N2462">
        <v>4370033</v>
      </c>
      <c r="O2462" t="s">
        <v>122</v>
      </c>
      <c r="P2462" s="35">
        <v>45183</v>
      </c>
      <c r="Q2462" t="s">
        <v>56</v>
      </c>
      <c r="R2462" s="35">
        <v>45183</v>
      </c>
      <c r="S2462" s="35">
        <v>45100</v>
      </c>
      <c r="T2462" t="s">
        <v>57</v>
      </c>
      <c r="U2462">
        <v>500</v>
      </c>
      <c r="X2462">
        <v>5</v>
      </c>
      <c r="Y2462" t="s">
        <v>58</v>
      </c>
      <c r="AC2462" t="s">
        <v>59</v>
      </c>
      <c r="AL2462">
        <v>0</v>
      </c>
      <c r="AM2462">
        <v>0</v>
      </c>
    </row>
    <row r="2463" spans="1:39" x14ac:dyDescent="0.3">
      <c r="A2463">
        <v>1234060</v>
      </c>
      <c r="B2463" t="s">
        <v>3063</v>
      </c>
      <c r="C2463" t="s">
        <v>3065</v>
      </c>
      <c r="D2463">
        <v>4113926</v>
      </c>
      <c r="E2463" t="s">
        <v>70</v>
      </c>
      <c r="F2463" t="s">
        <v>53</v>
      </c>
      <c r="H2463" s="35">
        <v>40278</v>
      </c>
      <c r="I2463" t="s">
        <v>110</v>
      </c>
      <c r="J2463">
        <v>-14</v>
      </c>
      <c r="K2463" t="s">
        <v>6</v>
      </c>
      <c r="M2463" t="s">
        <v>181</v>
      </c>
      <c r="N2463">
        <v>4410080</v>
      </c>
      <c r="O2463" t="s">
        <v>182</v>
      </c>
      <c r="P2463" s="35">
        <v>45183</v>
      </c>
      <c r="Q2463" t="s">
        <v>56</v>
      </c>
      <c r="R2463" s="35">
        <v>43381</v>
      </c>
      <c r="T2463" t="s">
        <v>63</v>
      </c>
      <c r="U2463">
        <v>500</v>
      </c>
      <c r="X2463">
        <v>5</v>
      </c>
      <c r="Y2463" t="s">
        <v>58</v>
      </c>
      <c r="AC2463" t="s">
        <v>59</v>
      </c>
      <c r="AL2463">
        <v>0</v>
      </c>
      <c r="AM2463">
        <v>0</v>
      </c>
    </row>
    <row r="2464" spans="1:39" x14ac:dyDescent="0.3">
      <c r="A2464">
        <v>1358156</v>
      </c>
      <c r="B2464" t="s">
        <v>3063</v>
      </c>
      <c r="C2464" t="s">
        <v>1102</v>
      </c>
      <c r="D2464">
        <v>4115054</v>
      </c>
      <c r="E2464" t="s">
        <v>70</v>
      </c>
      <c r="F2464" t="s">
        <v>53</v>
      </c>
      <c r="H2464" s="35">
        <v>42006</v>
      </c>
      <c r="I2464" t="s">
        <v>53</v>
      </c>
      <c r="J2464">
        <v>-9</v>
      </c>
      <c r="K2464" t="s">
        <v>11</v>
      </c>
      <c r="M2464" t="s">
        <v>181</v>
      </c>
      <c r="N2464">
        <v>4410080</v>
      </c>
      <c r="O2464" t="s">
        <v>182</v>
      </c>
      <c r="P2464" s="35">
        <v>45190</v>
      </c>
      <c r="Q2464" t="s">
        <v>56</v>
      </c>
      <c r="R2464" s="35">
        <v>44474</v>
      </c>
      <c r="T2464" t="s">
        <v>63</v>
      </c>
      <c r="U2464">
        <v>500</v>
      </c>
      <c r="X2464">
        <v>5</v>
      </c>
      <c r="Y2464" t="s">
        <v>58</v>
      </c>
      <c r="AC2464" t="s">
        <v>59</v>
      </c>
      <c r="AL2464">
        <v>0</v>
      </c>
      <c r="AM2464">
        <v>0</v>
      </c>
    </row>
    <row r="2465" spans="1:39" x14ac:dyDescent="0.3">
      <c r="A2465">
        <v>1521914</v>
      </c>
      <c r="B2465" t="s">
        <v>3066</v>
      </c>
      <c r="C2465" t="s">
        <v>863</v>
      </c>
      <c r="D2465">
        <v>3611382</v>
      </c>
      <c r="E2465" t="s">
        <v>76</v>
      </c>
      <c r="H2465" s="35">
        <v>41968</v>
      </c>
      <c r="I2465" t="s">
        <v>85</v>
      </c>
      <c r="J2465">
        <v>-10</v>
      </c>
      <c r="K2465" t="s">
        <v>6</v>
      </c>
      <c r="M2465" t="s">
        <v>77</v>
      </c>
      <c r="N2465">
        <v>4360002</v>
      </c>
      <c r="O2465" t="s">
        <v>78</v>
      </c>
      <c r="P2465" s="35">
        <v>45195</v>
      </c>
      <c r="Q2465" t="s">
        <v>56</v>
      </c>
      <c r="R2465" s="35">
        <v>45195</v>
      </c>
      <c r="T2465" t="s">
        <v>63</v>
      </c>
      <c r="U2465">
        <v>500</v>
      </c>
      <c r="X2465">
        <v>5</v>
      </c>
      <c r="Y2465" t="s">
        <v>58</v>
      </c>
      <c r="AC2465" t="s">
        <v>59</v>
      </c>
      <c r="AL2465">
        <v>0</v>
      </c>
      <c r="AM2465">
        <v>0</v>
      </c>
    </row>
    <row r="2466" spans="1:39" x14ac:dyDescent="0.3">
      <c r="A2466">
        <v>1432824</v>
      </c>
      <c r="B2466" t="s">
        <v>3067</v>
      </c>
      <c r="C2466" t="s">
        <v>235</v>
      </c>
      <c r="D2466">
        <v>3734273</v>
      </c>
      <c r="E2466" t="s">
        <v>70</v>
      </c>
      <c r="F2466" t="s">
        <v>53</v>
      </c>
      <c r="H2466" s="35">
        <v>42150</v>
      </c>
      <c r="I2466" t="s">
        <v>53</v>
      </c>
      <c r="J2466">
        <v>-9</v>
      </c>
      <c r="K2466" t="s">
        <v>11</v>
      </c>
      <c r="M2466" t="s">
        <v>67</v>
      </c>
      <c r="N2466">
        <v>4370146</v>
      </c>
      <c r="O2466" t="s">
        <v>408</v>
      </c>
      <c r="P2466" s="35">
        <v>45210</v>
      </c>
      <c r="Q2466" t="s">
        <v>56</v>
      </c>
      <c r="R2466" s="35">
        <v>44827</v>
      </c>
      <c r="T2466" t="s">
        <v>63</v>
      </c>
      <c r="U2466">
        <v>500</v>
      </c>
      <c r="X2466">
        <v>5</v>
      </c>
      <c r="Y2466" t="s">
        <v>58</v>
      </c>
      <c r="AC2466" t="s">
        <v>59</v>
      </c>
      <c r="AL2466">
        <v>0</v>
      </c>
      <c r="AM2466">
        <v>0</v>
      </c>
    </row>
    <row r="2467" spans="1:39" x14ac:dyDescent="0.3">
      <c r="A2467">
        <v>1438878</v>
      </c>
      <c r="B2467" t="s">
        <v>3068</v>
      </c>
      <c r="C2467" t="s">
        <v>3069</v>
      </c>
      <c r="D2467">
        <v>4535439</v>
      </c>
      <c r="E2467" t="s">
        <v>53</v>
      </c>
      <c r="F2467" t="s">
        <v>70</v>
      </c>
      <c r="H2467" s="35">
        <v>41333</v>
      </c>
      <c r="I2467" t="s">
        <v>66</v>
      </c>
      <c r="J2467">
        <v>-11</v>
      </c>
      <c r="K2467" t="s">
        <v>11</v>
      </c>
      <c r="M2467" t="s">
        <v>54</v>
      </c>
      <c r="N2467">
        <v>4450702</v>
      </c>
      <c r="O2467" t="s">
        <v>298</v>
      </c>
      <c r="P2467" s="35">
        <v>45196</v>
      </c>
      <c r="Q2467" t="s">
        <v>56</v>
      </c>
      <c r="R2467" s="35">
        <v>44834</v>
      </c>
      <c r="T2467" t="s">
        <v>63</v>
      </c>
      <c r="U2467">
        <v>500</v>
      </c>
      <c r="X2467">
        <v>5</v>
      </c>
      <c r="Y2467" t="s">
        <v>58</v>
      </c>
      <c r="AC2467" t="s">
        <v>59</v>
      </c>
      <c r="AL2467">
        <v>0</v>
      </c>
      <c r="AM2467">
        <v>0</v>
      </c>
    </row>
    <row r="2468" spans="1:39" x14ac:dyDescent="0.3">
      <c r="A2468">
        <v>1438880</v>
      </c>
      <c r="B2468" t="s">
        <v>3068</v>
      </c>
      <c r="C2468" t="s">
        <v>3070</v>
      </c>
      <c r="D2468">
        <v>4535440</v>
      </c>
      <c r="E2468" t="s">
        <v>53</v>
      </c>
      <c r="F2468" t="s">
        <v>53</v>
      </c>
      <c r="H2468" s="35">
        <v>39819</v>
      </c>
      <c r="I2468" t="s">
        <v>102</v>
      </c>
      <c r="J2468">
        <v>-15</v>
      </c>
      <c r="K2468" t="s">
        <v>11</v>
      </c>
      <c r="M2468" t="s">
        <v>54</v>
      </c>
      <c r="N2468">
        <v>4450702</v>
      </c>
      <c r="O2468" t="s">
        <v>298</v>
      </c>
      <c r="P2468" s="35">
        <v>45196</v>
      </c>
      <c r="Q2468" t="s">
        <v>56</v>
      </c>
      <c r="R2468" s="35">
        <v>44834</v>
      </c>
      <c r="T2468" t="s">
        <v>63</v>
      </c>
      <c r="U2468">
        <v>500</v>
      </c>
      <c r="X2468">
        <v>5</v>
      </c>
      <c r="Y2468" t="s">
        <v>58</v>
      </c>
      <c r="AC2468" t="s">
        <v>59</v>
      </c>
      <c r="AL2468">
        <v>0</v>
      </c>
      <c r="AM2468">
        <v>0</v>
      </c>
    </row>
    <row r="2469" spans="1:39" x14ac:dyDescent="0.3">
      <c r="A2469">
        <v>1170512</v>
      </c>
      <c r="B2469" t="s">
        <v>3071</v>
      </c>
      <c r="C2469" t="s">
        <v>61</v>
      </c>
      <c r="D2469">
        <v>4529101</v>
      </c>
      <c r="E2469" t="s">
        <v>70</v>
      </c>
      <c r="F2469" t="s">
        <v>70</v>
      </c>
      <c r="H2469" s="35">
        <v>38523</v>
      </c>
      <c r="I2469" t="s">
        <v>262</v>
      </c>
      <c r="J2469">
        <v>-19</v>
      </c>
      <c r="K2469" t="s">
        <v>11</v>
      </c>
      <c r="M2469" t="s">
        <v>54</v>
      </c>
      <c r="N2469">
        <v>4450768</v>
      </c>
      <c r="O2469" t="s">
        <v>257</v>
      </c>
      <c r="P2469" s="35">
        <v>45188</v>
      </c>
      <c r="Q2469" t="s">
        <v>56</v>
      </c>
      <c r="R2469" s="35">
        <v>42998</v>
      </c>
      <c r="S2469" s="35">
        <v>45188</v>
      </c>
      <c r="T2469" t="s">
        <v>57</v>
      </c>
      <c r="U2469">
        <v>876</v>
      </c>
      <c r="X2469">
        <v>8</v>
      </c>
      <c r="Y2469" t="s">
        <v>58</v>
      </c>
      <c r="AC2469" t="s">
        <v>59</v>
      </c>
      <c r="AL2469">
        <v>0</v>
      </c>
      <c r="AM2469">
        <v>0</v>
      </c>
    </row>
    <row r="2470" spans="1:39" x14ac:dyDescent="0.3">
      <c r="A2470">
        <v>1535948</v>
      </c>
      <c r="B2470" t="s">
        <v>3072</v>
      </c>
      <c r="C2470" t="s">
        <v>1725</v>
      </c>
      <c r="D2470">
        <v>4116028</v>
      </c>
      <c r="E2470" t="s">
        <v>53</v>
      </c>
      <c r="H2470" s="35">
        <v>42492</v>
      </c>
      <c r="I2470" t="s">
        <v>53</v>
      </c>
      <c r="J2470">
        <v>-9</v>
      </c>
      <c r="K2470" t="s">
        <v>11</v>
      </c>
      <c r="M2470" t="s">
        <v>181</v>
      </c>
      <c r="N2470">
        <v>4410080</v>
      </c>
      <c r="O2470" t="s">
        <v>182</v>
      </c>
      <c r="P2470" s="35">
        <v>45211</v>
      </c>
      <c r="Q2470" t="s">
        <v>56</v>
      </c>
      <c r="R2470" s="35">
        <v>45211</v>
      </c>
      <c r="T2470" t="s">
        <v>82</v>
      </c>
      <c r="U2470">
        <v>500</v>
      </c>
      <c r="X2470">
        <v>5</v>
      </c>
      <c r="Y2470" t="s">
        <v>58</v>
      </c>
      <c r="AC2470" t="s">
        <v>59</v>
      </c>
      <c r="AL2470">
        <v>0</v>
      </c>
      <c r="AM2470">
        <v>0</v>
      </c>
    </row>
    <row r="2471" spans="1:39" x14ac:dyDescent="0.3">
      <c r="A2471">
        <v>1266715</v>
      </c>
      <c r="B2471" t="s">
        <v>3073</v>
      </c>
      <c r="C2471" t="s">
        <v>780</v>
      </c>
      <c r="D2471">
        <v>4530898</v>
      </c>
      <c r="E2471" t="s">
        <v>70</v>
      </c>
      <c r="F2471" t="s">
        <v>70</v>
      </c>
      <c r="H2471" s="35">
        <v>40533</v>
      </c>
      <c r="I2471" t="s">
        <v>110</v>
      </c>
      <c r="J2471">
        <v>-14</v>
      </c>
      <c r="K2471" t="s">
        <v>11</v>
      </c>
      <c r="M2471" t="s">
        <v>54</v>
      </c>
      <c r="N2471">
        <v>4450410</v>
      </c>
      <c r="O2471" t="s">
        <v>81</v>
      </c>
      <c r="P2471" s="35">
        <v>45176</v>
      </c>
      <c r="Q2471" t="s">
        <v>56</v>
      </c>
      <c r="R2471" s="35">
        <v>43719</v>
      </c>
      <c r="T2471" t="s">
        <v>63</v>
      </c>
      <c r="U2471">
        <v>701</v>
      </c>
      <c r="X2471">
        <v>7</v>
      </c>
      <c r="Y2471" t="s">
        <v>58</v>
      </c>
      <c r="AC2471" t="s">
        <v>59</v>
      </c>
      <c r="AL2471">
        <v>0</v>
      </c>
      <c r="AM2471">
        <v>0</v>
      </c>
    </row>
    <row r="2472" spans="1:39" x14ac:dyDescent="0.3">
      <c r="A2472">
        <v>1516421</v>
      </c>
      <c r="B2472" t="s">
        <v>3074</v>
      </c>
      <c r="C2472" t="s">
        <v>780</v>
      </c>
      <c r="D2472">
        <v>4115910</v>
      </c>
      <c r="E2472" t="s">
        <v>53</v>
      </c>
      <c r="H2472" s="35">
        <v>40889</v>
      </c>
      <c r="I2472" t="s">
        <v>90</v>
      </c>
      <c r="J2472">
        <v>-13</v>
      </c>
      <c r="K2472" t="s">
        <v>11</v>
      </c>
      <c r="M2472" t="s">
        <v>181</v>
      </c>
      <c r="N2472">
        <v>4410697</v>
      </c>
      <c r="O2472" t="s">
        <v>423</v>
      </c>
      <c r="P2472" s="35">
        <v>45189</v>
      </c>
      <c r="Q2472" t="s">
        <v>56</v>
      </c>
      <c r="R2472" s="35">
        <v>45189</v>
      </c>
      <c r="T2472" t="s">
        <v>63</v>
      </c>
      <c r="U2472">
        <v>500</v>
      </c>
      <c r="X2472">
        <v>5</v>
      </c>
      <c r="Y2472" t="s">
        <v>58</v>
      </c>
      <c r="AC2472" t="s">
        <v>59</v>
      </c>
      <c r="AL2472">
        <v>0</v>
      </c>
      <c r="AM2472">
        <v>0</v>
      </c>
    </row>
    <row r="2473" spans="1:39" x14ac:dyDescent="0.3">
      <c r="A2473">
        <v>1546433</v>
      </c>
      <c r="B2473" t="s">
        <v>3075</v>
      </c>
      <c r="C2473" t="s">
        <v>1102</v>
      </c>
      <c r="D2473">
        <v>3736614</v>
      </c>
      <c r="E2473" t="s">
        <v>53</v>
      </c>
      <c r="H2473" s="35">
        <v>40266</v>
      </c>
      <c r="I2473" t="s">
        <v>110</v>
      </c>
      <c r="J2473">
        <v>-14</v>
      </c>
      <c r="K2473" t="s">
        <v>11</v>
      </c>
      <c r="M2473" t="s">
        <v>67</v>
      </c>
      <c r="N2473">
        <v>4370349</v>
      </c>
      <c r="O2473" t="s">
        <v>220</v>
      </c>
      <c r="P2473" s="35">
        <v>45244</v>
      </c>
      <c r="Q2473" t="s">
        <v>56</v>
      </c>
      <c r="R2473" s="35">
        <v>45244</v>
      </c>
      <c r="S2473" s="35">
        <v>45175</v>
      </c>
      <c r="T2473" t="s">
        <v>57</v>
      </c>
      <c r="U2473">
        <v>500</v>
      </c>
      <c r="X2473">
        <v>5</v>
      </c>
      <c r="Y2473" t="s">
        <v>58</v>
      </c>
      <c r="AC2473" t="s">
        <v>59</v>
      </c>
      <c r="AL2473">
        <v>0</v>
      </c>
      <c r="AM2473">
        <v>0</v>
      </c>
    </row>
    <row r="2474" spans="1:39" x14ac:dyDescent="0.3">
      <c r="A2474">
        <v>1526146</v>
      </c>
      <c r="B2474" t="s">
        <v>3076</v>
      </c>
      <c r="C2474" t="s">
        <v>3077</v>
      </c>
      <c r="D2474">
        <v>3611586</v>
      </c>
      <c r="E2474" t="s">
        <v>53</v>
      </c>
      <c r="H2474" s="35">
        <v>41776</v>
      </c>
      <c r="I2474" t="s">
        <v>85</v>
      </c>
      <c r="J2474">
        <v>-10</v>
      </c>
      <c r="K2474" t="s">
        <v>11</v>
      </c>
      <c r="M2474" t="s">
        <v>77</v>
      </c>
      <c r="N2474">
        <v>4360454</v>
      </c>
      <c r="O2474" t="s">
        <v>163</v>
      </c>
      <c r="P2474" s="35">
        <v>45198</v>
      </c>
      <c r="Q2474" t="s">
        <v>56</v>
      </c>
      <c r="R2474" s="35">
        <v>45198</v>
      </c>
      <c r="T2474" t="s">
        <v>63</v>
      </c>
      <c r="U2474">
        <v>500</v>
      </c>
      <c r="X2474">
        <v>5</v>
      </c>
      <c r="Y2474" t="s">
        <v>58</v>
      </c>
      <c r="AC2474" t="s">
        <v>59</v>
      </c>
      <c r="AL2474">
        <v>0</v>
      </c>
      <c r="AM2474">
        <v>0</v>
      </c>
    </row>
    <row r="2475" spans="1:39" x14ac:dyDescent="0.3">
      <c r="A2475">
        <v>1526144</v>
      </c>
      <c r="B2475" t="s">
        <v>3076</v>
      </c>
      <c r="C2475" t="s">
        <v>3078</v>
      </c>
      <c r="D2475">
        <v>3611585</v>
      </c>
      <c r="E2475" t="s">
        <v>53</v>
      </c>
      <c r="H2475" s="35">
        <v>40453</v>
      </c>
      <c r="I2475" t="s">
        <v>110</v>
      </c>
      <c r="J2475">
        <v>-14</v>
      </c>
      <c r="K2475" t="s">
        <v>11</v>
      </c>
      <c r="M2475" t="s">
        <v>77</v>
      </c>
      <c r="N2475">
        <v>4360454</v>
      </c>
      <c r="O2475" t="s">
        <v>163</v>
      </c>
      <c r="P2475" s="35">
        <v>45198</v>
      </c>
      <c r="Q2475" t="s">
        <v>56</v>
      </c>
      <c r="R2475" s="35">
        <v>45198</v>
      </c>
      <c r="T2475" t="s">
        <v>63</v>
      </c>
      <c r="U2475">
        <v>500</v>
      </c>
      <c r="X2475">
        <v>5</v>
      </c>
      <c r="Y2475" t="s">
        <v>58</v>
      </c>
      <c r="AC2475" t="s">
        <v>59</v>
      </c>
      <c r="AL2475">
        <v>0</v>
      </c>
      <c r="AM2475">
        <v>0</v>
      </c>
    </row>
    <row r="2476" spans="1:39" x14ac:dyDescent="0.3">
      <c r="A2476">
        <v>1527297</v>
      </c>
      <c r="B2476" t="s">
        <v>3079</v>
      </c>
      <c r="C2476" t="s">
        <v>192</v>
      </c>
      <c r="D2476">
        <v>3611637</v>
      </c>
      <c r="E2476" t="s">
        <v>53</v>
      </c>
      <c r="H2476" s="35">
        <v>40461</v>
      </c>
      <c r="I2476" t="s">
        <v>110</v>
      </c>
      <c r="J2476">
        <v>-14</v>
      </c>
      <c r="K2476" t="s">
        <v>11</v>
      </c>
      <c r="M2476" t="s">
        <v>77</v>
      </c>
      <c r="N2476">
        <v>4360002</v>
      </c>
      <c r="O2476" t="s">
        <v>78</v>
      </c>
      <c r="P2476" s="35">
        <v>45200</v>
      </c>
      <c r="Q2476" t="s">
        <v>56</v>
      </c>
      <c r="R2476" s="35">
        <v>45200</v>
      </c>
      <c r="S2476" s="35">
        <v>45196</v>
      </c>
      <c r="T2476" t="s">
        <v>57</v>
      </c>
      <c r="U2476">
        <v>500</v>
      </c>
      <c r="X2476">
        <v>5</v>
      </c>
      <c r="Y2476" t="s">
        <v>58</v>
      </c>
      <c r="AC2476" t="s">
        <v>59</v>
      </c>
      <c r="AL2476">
        <v>0</v>
      </c>
      <c r="AM2476">
        <v>0</v>
      </c>
    </row>
    <row r="2477" spans="1:39" x14ac:dyDescent="0.3">
      <c r="A2477">
        <v>1433135</v>
      </c>
      <c r="B2477" t="s">
        <v>3080</v>
      </c>
      <c r="C2477" t="s">
        <v>486</v>
      </c>
      <c r="D2477">
        <v>2816459</v>
      </c>
      <c r="E2477" t="s">
        <v>70</v>
      </c>
      <c r="F2477" t="s">
        <v>70</v>
      </c>
      <c r="H2477" s="35">
        <v>40968</v>
      </c>
      <c r="I2477" t="s">
        <v>143</v>
      </c>
      <c r="J2477">
        <v>-12</v>
      </c>
      <c r="K2477" t="s">
        <v>11</v>
      </c>
      <c r="M2477" t="s">
        <v>69</v>
      </c>
      <c r="N2477">
        <v>4280404</v>
      </c>
      <c r="O2477" t="s">
        <v>477</v>
      </c>
      <c r="P2477" s="35">
        <v>45184</v>
      </c>
      <c r="Q2477" t="s">
        <v>56</v>
      </c>
      <c r="R2477" s="35">
        <v>44827</v>
      </c>
      <c r="T2477" t="s">
        <v>63</v>
      </c>
      <c r="U2477">
        <v>500</v>
      </c>
      <c r="X2477">
        <v>5</v>
      </c>
      <c r="Y2477" t="s">
        <v>58</v>
      </c>
      <c r="AC2477" t="s">
        <v>59</v>
      </c>
      <c r="AL2477">
        <v>0</v>
      </c>
      <c r="AM2477">
        <v>0</v>
      </c>
    </row>
    <row r="2478" spans="1:39" x14ac:dyDescent="0.3">
      <c r="A2478">
        <v>1140920</v>
      </c>
      <c r="B2478" t="s">
        <v>3081</v>
      </c>
      <c r="C2478" t="s">
        <v>202</v>
      </c>
      <c r="D2478">
        <v>3728614</v>
      </c>
      <c r="E2478" t="s">
        <v>53</v>
      </c>
      <c r="F2478" t="s">
        <v>53</v>
      </c>
      <c r="H2478" s="35">
        <v>39616</v>
      </c>
      <c r="I2478" t="s">
        <v>98</v>
      </c>
      <c r="J2478">
        <v>-16</v>
      </c>
      <c r="K2478" t="s">
        <v>11</v>
      </c>
      <c r="M2478" t="s">
        <v>67</v>
      </c>
      <c r="N2478">
        <v>4370001</v>
      </c>
      <c r="O2478" t="s">
        <v>461</v>
      </c>
      <c r="P2478" s="35">
        <v>45183</v>
      </c>
      <c r="Q2478" t="s">
        <v>56</v>
      </c>
      <c r="R2478" s="35">
        <v>42670</v>
      </c>
      <c r="T2478" t="s">
        <v>63</v>
      </c>
      <c r="U2478">
        <v>500</v>
      </c>
      <c r="X2478">
        <v>5</v>
      </c>
      <c r="Y2478" t="s">
        <v>58</v>
      </c>
      <c r="AC2478" t="s">
        <v>59</v>
      </c>
      <c r="AL2478">
        <v>0</v>
      </c>
      <c r="AM2478">
        <v>0</v>
      </c>
    </row>
    <row r="2479" spans="1:39" x14ac:dyDescent="0.3">
      <c r="A2479">
        <v>1527246</v>
      </c>
      <c r="B2479" t="s">
        <v>3082</v>
      </c>
      <c r="C2479" t="s">
        <v>1259</v>
      </c>
      <c r="D2479">
        <v>3611619</v>
      </c>
      <c r="E2479" t="s">
        <v>76</v>
      </c>
      <c r="H2479" s="35">
        <v>42569</v>
      </c>
      <c r="I2479" t="s">
        <v>53</v>
      </c>
      <c r="J2479">
        <v>-9</v>
      </c>
      <c r="K2479" t="s">
        <v>11</v>
      </c>
      <c r="M2479" t="s">
        <v>77</v>
      </c>
      <c r="N2479">
        <v>4360002</v>
      </c>
      <c r="O2479" t="s">
        <v>78</v>
      </c>
      <c r="P2479" s="35">
        <v>45200</v>
      </c>
      <c r="Q2479" t="s">
        <v>56</v>
      </c>
      <c r="R2479" s="35">
        <v>45200</v>
      </c>
      <c r="T2479" t="s">
        <v>63</v>
      </c>
      <c r="U2479">
        <v>500</v>
      </c>
      <c r="X2479">
        <v>5</v>
      </c>
      <c r="Y2479" t="s">
        <v>58</v>
      </c>
      <c r="AC2479" t="s">
        <v>59</v>
      </c>
      <c r="AL2479">
        <v>0</v>
      </c>
      <c r="AM2479">
        <v>0</v>
      </c>
    </row>
    <row r="2480" spans="1:39" x14ac:dyDescent="0.3">
      <c r="A2480">
        <v>1550394</v>
      </c>
      <c r="B2480" t="s">
        <v>3083</v>
      </c>
      <c r="C2480" t="s">
        <v>3084</v>
      </c>
      <c r="D2480">
        <v>4116110</v>
      </c>
      <c r="E2480" t="s">
        <v>53</v>
      </c>
      <c r="H2480" s="35">
        <v>41771</v>
      </c>
      <c r="I2480" t="s">
        <v>85</v>
      </c>
      <c r="J2480">
        <v>-10</v>
      </c>
      <c r="K2480" t="s">
        <v>6</v>
      </c>
      <c r="M2480" t="s">
        <v>181</v>
      </c>
      <c r="N2480">
        <v>4410017</v>
      </c>
      <c r="O2480" t="s">
        <v>300</v>
      </c>
      <c r="P2480" s="35">
        <v>45258</v>
      </c>
      <c r="Q2480" t="s">
        <v>56</v>
      </c>
      <c r="R2480" s="35">
        <v>45258</v>
      </c>
      <c r="T2480" t="s">
        <v>63</v>
      </c>
      <c r="U2480">
        <v>500</v>
      </c>
      <c r="X2480">
        <v>5</v>
      </c>
      <c r="Y2480" t="s">
        <v>58</v>
      </c>
      <c r="AC2480" t="s">
        <v>59</v>
      </c>
      <c r="AL2480">
        <v>0</v>
      </c>
      <c r="AM2480">
        <v>0</v>
      </c>
    </row>
    <row r="2481" spans="1:39" x14ac:dyDescent="0.3">
      <c r="A2481">
        <v>1428544</v>
      </c>
      <c r="B2481" t="s">
        <v>3085</v>
      </c>
      <c r="C2481" t="s">
        <v>356</v>
      </c>
      <c r="D2481">
        <v>3610151</v>
      </c>
      <c r="E2481" t="s">
        <v>53</v>
      </c>
      <c r="F2481" t="s">
        <v>53</v>
      </c>
      <c r="H2481" s="35">
        <v>40480</v>
      </c>
      <c r="I2481" t="s">
        <v>110</v>
      </c>
      <c r="J2481">
        <v>-14</v>
      </c>
      <c r="K2481" t="s">
        <v>11</v>
      </c>
      <c r="M2481" t="s">
        <v>77</v>
      </c>
      <c r="N2481">
        <v>4360453</v>
      </c>
      <c r="O2481" t="s">
        <v>763</v>
      </c>
      <c r="P2481" s="35">
        <v>45198</v>
      </c>
      <c r="Q2481" t="s">
        <v>56</v>
      </c>
      <c r="R2481" s="35">
        <v>44823</v>
      </c>
      <c r="T2481" t="s">
        <v>63</v>
      </c>
      <c r="U2481">
        <v>500</v>
      </c>
      <c r="X2481">
        <v>5</v>
      </c>
      <c r="Y2481" t="s">
        <v>58</v>
      </c>
      <c r="AC2481" t="s">
        <v>59</v>
      </c>
      <c r="AL2481">
        <v>1</v>
      </c>
      <c r="AM2481">
        <v>0</v>
      </c>
    </row>
    <row r="2482" spans="1:39" x14ac:dyDescent="0.3">
      <c r="A2482">
        <v>1418280</v>
      </c>
      <c r="B2482" t="s">
        <v>3087</v>
      </c>
      <c r="C2482" t="s">
        <v>121</v>
      </c>
      <c r="D2482">
        <v>4535168</v>
      </c>
      <c r="E2482" t="s">
        <v>70</v>
      </c>
      <c r="F2482" t="s">
        <v>70</v>
      </c>
      <c r="H2482" s="35">
        <v>40401</v>
      </c>
      <c r="I2482" t="s">
        <v>110</v>
      </c>
      <c r="J2482">
        <v>-14</v>
      </c>
      <c r="K2482" t="s">
        <v>11</v>
      </c>
      <c r="M2482" t="s">
        <v>54</v>
      </c>
      <c r="N2482">
        <v>4450759</v>
      </c>
      <c r="O2482" t="s">
        <v>499</v>
      </c>
      <c r="P2482" s="35">
        <v>45164</v>
      </c>
      <c r="Q2482" t="s">
        <v>56</v>
      </c>
      <c r="R2482" s="35">
        <v>44807</v>
      </c>
      <c r="T2482" t="s">
        <v>63</v>
      </c>
      <c r="U2482">
        <v>500</v>
      </c>
      <c r="X2482">
        <v>5</v>
      </c>
      <c r="Y2482" t="s">
        <v>58</v>
      </c>
      <c r="AC2482" t="s">
        <v>59</v>
      </c>
      <c r="AL2482">
        <v>0</v>
      </c>
      <c r="AM2482">
        <v>0</v>
      </c>
    </row>
    <row r="2483" spans="1:39" x14ac:dyDescent="0.3">
      <c r="A2483">
        <v>1449514</v>
      </c>
      <c r="B2483" t="s">
        <v>3086</v>
      </c>
      <c r="C2483" t="s">
        <v>698</v>
      </c>
      <c r="D2483">
        <v>4115601</v>
      </c>
      <c r="E2483" t="s">
        <v>53</v>
      </c>
      <c r="F2483" t="s">
        <v>53</v>
      </c>
      <c r="H2483" s="35">
        <v>42682</v>
      </c>
      <c r="I2483" t="s">
        <v>53</v>
      </c>
      <c r="J2483">
        <v>-9</v>
      </c>
      <c r="K2483" t="s">
        <v>11</v>
      </c>
      <c r="M2483" t="s">
        <v>181</v>
      </c>
      <c r="N2483">
        <v>4410612</v>
      </c>
      <c r="O2483" t="s">
        <v>213</v>
      </c>
      <c r="P2483" s="35">
        <v>45176</v>
      </c>
      <c r="Q2483" t="s">
        <v>56</v>
      </c>
      <c r="R2483" s="35">
        <v>44848</v>
      </c>
      <c r="T2483" t="s">
        <v>63</v>
      </c>
      <c r="U2483">
        <v>500</v>
      </c>
      <c r="X2483">
        <v>5</v>
      </c>
      <c r="Y2483" t="s">
        <v>58</v>
      </c>
      <c r="AC2483" t="s">
        <v>59</v>
      </c>
      <c r="AL2483">
        <v>0</v>
      </c>
      <c r="AM2483">
        <v>0</v>
      </c>
    </row>
    <row r="2484" spans="1:39" x14ac:dyDescent="0.3">
      <c r="A2484">
        <v>1025038</v>
      </c>
      <c r="B2484" t="s">
        <v>3088</v>
      </c>
      <c r="C2484" t="s">
        <v>251</v>
      </c>
      <c r="D2484">
        <v>4526312</v>
      </c>
      <c r="E2484" t="s">
        <v>70</v>
      </c>
      <c r="F2484" t="s">
        <v>70</v>
      </c>
      <c r="H2484" s="35">
        <v>38855</v>
      </c>
      <c r="I2484" t="s">
        <v>94</v>
      </c>
      <c r="J2484">
        <v>-18</v>
      </c>
      <c r="K2484" t="s">
        <v>11</v>
      </c>
      <c r="M2484" t="s">
        <v>54</v>
      </c>
      <c r="N2484">
        <v>4450576</v>
      </c>
      <c r="O2484" t="s">
        <v>587</v>
      </c>
      <c r="P2484" s="35">
        <v>45173</v>
      </c>
      <c r="Q2484" t="s">
        <v>56</v>
      </c>
      <c r="R2484" s="35">
        <v>41918</v>
      </c>
      <c r="T2484" t="s">
        <v>63</v>
      </c>
      <c r="U2484">
        <v>1187</v>
      </c>
      <c r="X2484">
        <v>11</v>
      </c>
      <c r="Y2484" t="s">
        <v>58</v>
      </c>
      <c r="AC2484" t="s">
        <v>59</v>
      </c>
      <c r="AL2484">
        <v>0</v>
      </c>
      <c r="AM2484">
        <v>0</v>
      </c>
    </row>
    <row r="2485" spans="1:39" x14ac:dyDescent="0.3">
      <c r="A2485">
        <v>1352530</v>
      </c>
      <c r="B2485" t="s">
        <v>3089</v>
      </c>
      <c r="C2485" t="s">
        <v>780</v>
      </c>
      <c r="D2485">
        <v>1810199</v>
      </c>
      <c r="E2485" t="s">
        <v>70</v>
      </c>
      <c r="F2485" t="s">
        <v>53</v>
      </c>
      <c r="H2485" s="35">
        <v>39920</v>
      </c>
      <c r="I2485" t="s">
        <v>102</v>
      </c>
      <c r="J2485">
        <v>-15</v>
      </c>
      <c r="K2485" t="s">
        <v>11</v>
      </c>
      <c r="M2485" t="s">
        <v>71</v>
      </c>
      <c r="N2485">
        <v>4180313</v>
      </c>
      <c r="O2485" t="s">
        <v>585</v>
      </c>
      <c r="P2485" s="35">
        <v>45178</v>
      </c>
      <c r="Q2485" t="s">
        <v>56</v>
      </c>
      <c r="R2485" s="35">
        <v>44467</v>
      </c>
      <c r="T2485" t="s">
        <v>63</v>
      </c>
      <c r="U2485">
        <v>500</v>
      </c>
      <c r="X2485">
        <v>5</v>
      </c>
      <c r="Y2485" t="s">
        <v>58</v>
      </c>
      <c r="AC2485" t="s">
        <v>59</v>
      </c>
      <c r="AL2485">
        <v>0</v>
      </c>
      <c r="AM2485">
        <v>0</v>
      </c>
    </row>
    <row r="2486" spans="1:39" x14ac:dyDescent="0.3">
      <c r="A2486">
        <v>1528199</v>
      </c>
      <c r="B2486" t="s">
        <v>3090</v>
      </c>
      <c r="C2486" t="s">
        <v>2112</v>
      </c>
      <c r="D2486">
        <v>3736327</v>
      </c>
      <c r="E2486" t="s">
        <v>70</v>
      </c>
      <c r="H2486" s="35">
        <v>40396</v>
      </c>
      <c r="I2486" t="s">
        <v>110</v>
      </c>
      <c r="J2486">
        <v>-14</v>
      </c>
      <c r="K2486" t="s">
        <v>11</v>
      </c>
      <c r="M2486" t="s">
        <v>67</v>
      </c>
      <c r="N2486">
        <v>4370146</v>
      </c>
      <c r="O2486" t="s">
        <v>408</v>
      </c>
      <c r="P2486" s="35">
        <v>45201</v>
      </c>
      <c r="Q2486" t="s">
        <v>56</v>
      </c>
      <c r="R2486" s="35">
        <v>45201</v>
      </c>
      <c r="T2486" t="s">
        <v>63</v>
      </c>
      <c r="U2486">
        <v>503</v>
      </c>
      <c r="X2486">
        <v>5</v>
      </c>
      <c r="Y2486" t="s">
        <v>58</v>
      </c>
      <c r="AC2486" t="s">
        <v>59</v>
      </c>
      <c r="AL2486">
        <v>0</v>
      </c>
      <c r="AM2486">
        <v>0</v>
      </c>
    </row>
    <row r="2487" spans="1:39" x14ac:dyDescent="0.3">
      <c r="A2487">
        <v>1223209</v>
      </c>
      <c r="B2487" t="s">
        <v>3091</v>
      </c>
      <c r="C2487" t="s">
        <v>361</v>
      </c>
      <c r="D2487">
        <v>4529921</v>
      </c>
      <c r="E2487" t="s">
        <v>70</v>
      </c>
      <c r="F2487" t="s">
        <v>70</v>
      </c>
      <c r="H2487" s="35">
        <v>39977</v>
      </c>
      <c r="I2487" t="s">
        <v>102</v>
      </c>
      <c r="J2487">
        <v>-15</v>
      </c>
      <c r="K2487" t="s">
        <v>11</v>
      </c>
      <c r="M2487" t="s">
        <v>54</v>
      </c>
      <c r="N2487">
        <v>4450757</v>
      </c>
      <c r="O2487" t="s">
        <v>225</v>
      </c>
      <c r="P2487" s="35">
        <v>45186</v>
      </c>
      <c r="Q2487" t="s">
        <v>56</v>
      </c>
      <c r="R2487" s="35">
        <v>43365</v>
      </c>
      <c r="T2487" t="s">
        <v>63</v>
      </c>
      <c r="U2487">
        <v>500</v>
      </c>
      <c r="X2487">
        <v>5</v>
      </c>
      <c r="Y2487" t="s">
        <v>58</v>
      </c>
      <c r="AC2487" t="s">
        <v>59</v>
      </c>
      <c r="AL2487">
        <v>0</v>
      </c>
      <c r="AM2487">
        <v>0</v>
      </c>
    </row>
    <row r="2488" spans="1:39" x14ac:dyDescent="0.3">
      <c r="A2488">
        <v>834967</v>
      </c>
      <c r="B2488" t="s">
        <v>3092</v>
      </c>
      <c r="C2488" t="s">
        <v>1218</v>
      </c>
      <c r="D2488">
        <v>3722930</v>
      </c>
      <c r="E2488" t="s">
        <v>70</v>
      </c>
      <c r="F2488" t="s">
        <v>70</v>
      </c>
      <c r="H2488" s="35">
        <v>38727</v>
      </c>
      <c r="I2488" t="s">
        <v>94</v>
      </c>
      <c r="J2488">
        <v>-18</v>
      </c>
      <c r="K2488" t="s">
        <v>6</v>
      </c>
      <c r="M2488" t="s">
        <v>67</v>
      </c>
      <c r="N2488">
        <v>4370566</v>
      </c>
      <c r="O2488" t="s">
        <v>111</v>
      </c>
      <c r="P2488" s="35">
        <v>45149</v>
      </c>
      <c r="Q2488" t="s">
        <v>56</v>
      </c>
      <c r="R2488" s="35">
        <v>40808</v>
      </c>
      <c r="S2488" s="35">
        <v>45106</v>
      </c>
      <c r="T2488" t="s">
        <v>57</v>
      </c>
      <c r="U2488">
        <v>1876</v>
      </c>
      <c r="V2488" t="s">
        <v>333</v>
      </c>
      <c r="W2488">
        <v>130</v>
      </c>
      <c r="X2488" t="s">
        <v>334</v>
      </c>
      <c r="Y2488" t="s">
        <v>58</v>
      </c>
      <c r="AC2488" t="s">
        <v>59</v>
      </c>
      <c r="AL2488">
        <v>0</v>
      </c>
      <c r="AM2488">
        <v>0</v>
      </c>
    </row>
    <row r="2489" spans="1:39" x14ac:dyDescent="0.3">
      <c r="A2489">
        <v>1564934</v>
      </c>
      <c r="B2489" t="s">
        <v>5440</v>
      </c>
      <c r="C2489" t="s">
        <v>65</v>
      </c>
      <c r="D2489">
        <v>1811577</v>
      </c>
      <c r="E2489" t="s">
        <v>76</v>
      </c>
      <c r="H2489" s="35">
        <v>41298</v>
      </c>
      <c r="I2489" t="s">
        <v>66</v>
      </c>
      <c r="J2489">
        <v>-11</v>
      </c>
      <c r="K2489" t="s">
        <v>11</v>
      </c>
      <c r="M2489" t="s">
        <v>71</v>
      </c>
      <c r="N2489">
        <v>4180696</v>
      </c>
      <c r="O2489" t="s">
        <v>137</v>
      </c>
      <c r="P2489" s="35">
        <v>45340</v>
      </c>
      <c r="Q2489" t="s">
        <v>56</v>
      </c>
      <c r="R2489" s="35">
        <v>45340</v>
      </c>
      <c r="T2489" t="s">
        <v>63</v>
      </c>
      <c r="U2489">
        <v>500</v>
      </c>
      <c r="X2489">
        <v>5</v>
      </c>
      <c r="Y2489" t="s">
        <v>58</v>
      </c>
      <c r="AC2489" t="s">
        <v>59</v>
      </c>
      <c r="AL2489">
        <v>0</v>
      </c>
      <c r="AM2489">
        <v>0</v>
      </c>
    </row>
    <row r="2490" spans="1:39" x14ac:dyDescent="0.3">
      <c r="A2490">
        <v>1424924</v>
      </c>
      <c r="B2490" t="s">
        <v>3093</v>
      </c>
      <c r="C2490" t="s">
        <v>202</v>
      </c>
      <c r="D2490">
        <v>1810837</v>
      </c>
      <c r="E2490" t="s">
        <v>53</v>
      </c>
      <c r="F2490" t="s">
        <v>53</v>
      </c>
      <c r="H2490" s="35">
        <v>41807</v>
      </c>
      <c r="I2490" t="s">
        <v>85</v>
      </c>
      <c r="J2490">
        <v>-10</v>
      </c>
      <c r="K2490" t="s">
        <v>11</v>
      </c>
      <c r="M2490" t="s">
        <v>71</v>
      </c>
      <c r="N2490">
        <v>4180486</v>
      </c>
      <c r="O2490" t="s">
        <v>72</v>
      </c>
      <c r="P2490" s="35">
        <v>45186</v>
      </c>
      <c r="Q2490" t="s">
        <v>56</v>
      </c>
      <c r="R2490" s="35">
        <v>44819</v>
      </c>
      <c r="T2490" t="s">
        <v>63</v>
      </c>
      <c r="U2490">
        <v>500</v>
      </c>
      <c r="X2490">
        <v>5</v>
      </c>
      <c r="Y2490" t="s">
        <v>58</v>
      </c>
      <c r="AC2490" t="s">
        <v>59</v>
      </c>
      <c r="AL2490">
        <v>0</v>
      </c>
      <c r="AM2490">
        <v>0</v>
      </c>
    </row>
    <row r="2491" spans="1:39" x14ac:dyDescent="0.3">
      <c r="A2491">
        <v>1516331</v>
      </c>
      <c r="B2491" t="s">
        <v>3094</v>
      </c>
      <c r="C2491" t="s">
        <v>349</v>
      </c>
      <c r="D2491">
        <v>4538138</v>
      </c>
      <c r="E2491" t="s">
        <v>53</v>
      </c>
      <c r="H2491" s="35">
        <v>41259</v>
      </c>
      <c r="I2491" t="s">
        <v>143</v>
      </c>
      <c r="J2491">
        <v>-12</v>
      </c>
      <c r="K2491" t="s">
        <v>11</v>
      </c>
      <c r="M2491" t="s">
        <v>54</v>
      </c>
      <c r="N2491">
        <v>4450417</v>
      </c>
      <c r="O2491" t="s">
        <v>160</v>
      </c>
      <c r="P2491" s="35">
        <v>45189</v>
      </c>
      <c r="Q2491" t="s">
        <v>56</v>
      </c>
      <c r="R2491" s="35">
        <v>45189</v>
      </c>
      <c r="T2491" t="s">
        <v>63</v>
      </c>
      <c r="U2491">
        <v>500</v>
      </c>
      <c r="X2491">
        <v>5</v>
      </c>
      <c r="Y2491" t="s">
        <v>58</v>
      </c>
      <c r="AC2491" t="s">
        <v>59</v>
      </c>
      <c r="AL2491">
        <v>0</v>
      </c>
      <c r="AM2491">
        <v>0</v>
      </c>
    </row>
    <row r="2492" spans="1:39" x14ac:dyDescent="0.3">
      <c r="A2492">
        <v>1358200</v>
      </c>
      <c r="B2492" t="s">
        <v>3094</v>
      </c>
      <c r="C2492" t="s">
        <v>3095</v>
      </c>
      <c r="D2492">
        <v>4532563</v>
      </c>
      <c r="E2492" t="s">
        <v>53</v>
      </c>
      <c r="F2492" t="s">
        <v>53</v>
      </c>
      <c r="H2492" s="35">
        <v>40219</v>
      </c>
      <c r="I2492" t="s">
        <v>110</v>
      </c>
      <c r="J2492">
        <v>-14</v>
      </c>
      <c r="K2492" t="s">
        <v>11</v>
      </c>
      <c r="M2492" t="s">
        <v>54</v>
      </c>
      <c r="N2492">
        <v>4450210</v>
      </c>
      <c r="O2492" t="s">
        <v>416</v>
      </c>
      <c r="P2492" s="35">
        <v>45189</v>
      </c>
      <c r="Q2492" t="s">
        <v>56</v>
      </c>
      <c r="R2492" s="35">
        <v>44474</v>
      </c>
      <c r="T2492" t="s">
        <v>63</v>
      </c>
      <c r="U2492">
        <v>500</v>
      </c>
      <c r="X2492">
        <v>5</v>
      </c>
      <c r="Y2492" t="s">
        <v>58</v>
      </c>
      <c r="AC2492" t="s">
        <v>59</v>
      </c>
      <c r="AL2492">
        <v>0</v>
      </c>
      <c r="AM2492">
        <v>0</v>
      </c>
    </row>
    <row r="2493" spans="1:39" x14ac:dyDescent="0.3">
      <c r="A2493">
        <v>1445678</v>
      </c>
      <c r="B2493" t="s">
        <v>3094</v>
      </c>
      <c r="C2493" t="s">
        <v>3096</v>
      </c>
      <c r="D2493">
        <v>4535545</v>
      </c>
      <c r="E2493" t="s">
        <v>53</v>
      </c>
      <c r="F2493" t="s">
        <v>53</v>
      </c>
      <c r="H2493" s="35">
        <v>41808</v>
      </c>
      <c r="I2493" t="s">
        <v>85</v>
      </c>
      <c r="J2493">
        <v>-10</v>
      </c>
      <c r="K2493" t="s">
        <v>6</v>
      </c>
      <c r="M2493" t="s">
        <v>54</v>
      </c>
      <c r="N2493">
        <v>4450210</v>
      </c>
      <c r="O2493" t="s">
        <v>416</v>
      </c>
      <c r="P2493" s="35">
        <v>45189</v>
      </c>
      <c r="Q2493" t="s">
        <v>56</v>
      </c>
      <c r="R2493" s="35">
        <v>44842</v>
      </c>
      <c r="T2493" t="s">
        <v>63</v>
      </c>
      <c r="U2493">
        <v>500</v>
      </c>
      <c r="X2493">
        <v>5</v>
      </c>
      <c r="Y2493" t="s">
        <v>58</v>
      </c>
      <c r="AC2493" t="s">
        <v>59</v>
      </c>
      <c r="AL2493">
        <v>0</v>
      </c>
      <c r="AM2493">
        <v>0</v>
      </c>
    </row>
    <row r="2494" spans="1:39" x14ac:dyDescent="0.3">
      <c r="A2494">
        <v>1176731</v>
      </c>
      <c r="B2494" t="s">
        <v>3097</v>
      </c>
      <c r="C2494" t="s">
        <v>458</v>
      </c>
      <c r="D2494">
        <v>2814887</v>
      </c>
      <c r="E2494" t="s">
        <v>53</v>
      </c>
      <c r="F2494" t="s">
        <v>53</v>
      </c>
      <c r="H2494" s="35">
        <v>40471</v>
      </c>
      <c r="I2494" t="s">
        <v>110</v>
      </c>
      <c r="J2494">
        <v>-14</v>
      </c>
      <c r="K2494" t="s">
        <v>11</v>
      </c>
      <c r="M2494" t="s">
        <v>69</v>
      </c>
      <c r="N2494">
        <v>4280322</v>
      </c>
      <c r="O2494" t="s">
        <v>324</v>
      </c>
      <c r="P2494" s="35">
        <v>45191</v>
      </c>
      <c r="Q2494" t="s">
        <v>56</v>
      </c>
      <c r="R2494" s="35">
        <v>43006</v>
      </c>
      <c r="T2494" t="s">
        <v>63</v>
      </c>
      <c r="U2494">
        <v>500</v>
      </c>
      <c r="X2494">
        <v>5</v>
      </c>
      <c r="Y2494" t="s">
        <v>58</v>
      </c>
      <c r="AC2494" t="s">
        <v>59</v>
      </c>
      <c r="AL2494">
        <v>0</v>
      </c>
      <c r="AM2494">
        <v>0</v>
      </c>
    </row>
    <row r="2495" spans="1:39" x14ac:dyDescent="0.3">
      <c r="A2495">
        <v>1533878</v>
      </c>
      <c r="B2495" t="s">
        <v>3098</v>
      </c>
      <c r="C2495" t="s">
        <v>3099</v>
      </c>
      <c r="D2495">
        <v>3736416</v>
      </c>
      <c r="E2495" t="s">
        <v>53</v>
      </c>
      <c r="H2495" s="35">
        <v>42296</v>
      </c>
      <c r="I2495" t="s">
        <v>53</v>
      </c>
      <c r="J2495">
        <v>-9</v>
      </c>
      <c r="K2495" t="s">
        <v>11</v>
      </c>
      <c r="M2495" t="s">
        <v>67</v>
      </c>
      <c r="N2495">
        <v>4370729</v>
      </c>
      <c r="O2495" t="s">
        <v>233</v>
      </c>
      <c r="P2495" s="35">
        <v>45210</v>
      </c>
      <c r="Q2495" t="s">
        <v>56</v>
      </c>
      <c r="R2495" s="35">
        <v>45210</v>
      </c>
      <c r="T2495" t="s">
        <v>63</v>
      </c>
      <c r="U2495">
        <v>500</v>
      </c>
      <c r="X2495">
        <v>5</v>
      </c>
      <c r="Y2495" t="s">
        <v>58</v>
      </c>
      <c r="AC2495" t="s">
        <v>59</v>
      </c>
      <c r="AL2495">
        <v>0</v>
      </c>
      <c r="AM2495">
        <v>0</v>
      </c>
    </row>
    <row r="2496" spans="1:39" x14ac:dyDescent="0.3">
      <c r="A2496">
        <v>1367565</v>
      </c>
      <c r="B2496" t="s">
        <v>3100</v>
      </c>
      <c r="C2496" t="s">
        <v>709</v>
      </c>
      <c r="D2496">
        <v>4115152</v>
      </c>
      <c r="E2496" t="s">
        <v>70</v>
      </c>
      <c r="F2496" t="s">
        <v>70</v>
      </c>
      <c r="H2496" s="35">
        <v>40219</v>
      </c>
      <c r="I2496" t="s">
        <v>110</v>
      </c>
      <c r="J2496">
        <v>-14</v>
      </c>
      <c r="K2496" t="s">
        <v>11</v>
      </c>
      <c r="M2496" t="s">
        <v>181</v>
      </c>
      <c r="N2496">
        <v>4410612</v>
      </c>
      <c r="O2496" t="s">
        <v>213</v>
      </c>
      <c r="P2496" s="35">
        <v>45176</v>
      </c>
      <c r="Q2496" t="s">
        <v>56</v>
      </c>
      <c r="R2496" s="35">
        <v>44489</v>
      </c>
      <c r="T2496" t="s">
        <v>63</v>
      </c>
      <c r="U2496">
        <v>616</v>
      </c>
      <c r="X2496">
        <v>6</v>
      </c>
      <c r="Y2496" t="s">
        <v>58</v>
      </c>
      <c r="AC2496" t="s">
        <v>59</v>
      </c>
      <c r="AL2496">
        <v>0</v>
      </c>
      <c r="AM2496">
        <v>0</v>
      </c>
    </row>
    <row r="2497" spans="1:39" x14ac:dyDescent="0.3">
      <c r="A2497">
        <v>1445714</v>
      </c>
      <c r="B2497" t="s">
        <v>3101</v>
      </c>
      <c r="C2497" t="s">
        <v>687</v>
      </c>
      <c r="D2497">
        <v>4535553</v>
      </c>
      <c r="E2497" t="s">
        <v>70</v>
      </c>
      <c r="F2497" t="s">
        <v>70</v>
      </c>
      <c r="H2497" s="35">
        <v>40944</v>
      </c>
      <c r="I2497" t="s">
        <v>143</v>
      </c>
      <c r="J2497">
        <v>-12</v>
      </c>
      <c r="K2497" t="s">
        <v>11</v>
      </c>
      <c r="M2497" t="s">
        <v>54</v>
      </c>
      <c r="N2497">
        <v>4450760</v>
      </c>
      <c r="O2497" t="s">
        <v>648</v>
      </c>
      <c r="P2497" s="35">
        <v>45196</v>
      </c>
      <c r="Q2497" t="s">
        <v>56</v>
      </c>
      <c r="R2497" s="35">
        <v>44842</v>
      </c>
      <c r="T2497" t="s">
        <v>63</v>
      </c>
      <c r="U2497">
        <v>500</v>
      </c>
      <c r="X2497">
        <v>5</v>
      </c>
      <c r="Y2497" t="s">
        <v>58</v>
      </c>
      <c r="AC2497" t="s">
        <v>59</v>
      </c>
      <c r="AL2497">
        <v>0</v>
      </c>
      <c r="AM2497">
        <v>0</v>
      </c>
    </row>
    <row r="2498" spans="1:39" x14ac:dyDescent="0.3">
      <c r="A2498">
        <v>1508582</v>
      </c>
      <c r="B2498" t="s">
        <v>3102</v>
      </c>
      <c r="C2498" t="s">
        <v>411</v>
      </c>
      <c r="D2498">
        <v>2816769</v>
      </c>
      <c r="E2498" t="s">
        <v>53</v>
      </c>
      <c r="H2498" s="35">
        <v>42636</v>
      </c>
      <c r="I2498" t="s">
        <v>53</v>
      </c>
      <c r="J2498">
        <v>-9</v>
      </c>
      <c r="K2498" t="s">
        <v>6</v>
      </c>
      <c r="M2498" t="s">
        <v>69</v>
      </c>
      <c r="N2498">
        <v>4280004</v>
      </c>
      <c r="O2498" t="s">
        <v>99</v>
      </c>
      <c r="P2498" s="35">
        <v>45177</v>
      </c>
      <c r="Q2498" t="s">
        <v>56</v>
      </c>
      <c r="R2498" s="35">
        <v>45177</v>
      </c>
      <c r="T2498" t="s">
        <v>63</v>
      </c>
      <c r="U2498">
        <v>500</v>
      </c>
      <c r="X2498">
        <v>5</v>
      </c>
      <c r="Y2498" t="s">
        <v>58</v>
      </c>
      <c r="AC2498" t="s">
        <v>59</v>
      </c>
      <c r="AL2498">
        <v>0</v>
      </c>
      <c r="AM2498">
        <v>0</v>
      </c>
    </row>
    <row r="2499" spans="1:39" x14ac:dyDescent="0.3">
      <c r="A2499">
        <v>1533458</v>
      </c>
      <c r="B2499" t="s">
        <v>3103</v>
      </c>
      <c r="C2499" t="s">
        <v>508</v>
      </c>
      <c r="D2499">
        <v>2816953</v>
      </c>
      <c r="E2499" t="s">
        <v>70</v>
      </c>
      <c r="H2499" s="35">
        <v>40475</v>
      </c>
      <c r="I2499" t="s">
        <v>110</v>
      </c>
      <c r="J2499">
        <v>-14</v>
      </c>
      <c r="K2499" t="s">
        <v>11</v>
      </c>
      <c r="M2499" t="s">
        <v>69</v>
      </c>
      <c r="N2499">
        <v>4280004</v>
      </c>
      <c r="O2499" t="s">
        <v>99</v>
      </c>
      <c r="P2499" s="35">
        <v>45209</v>
      </c>
      <c r="Q2499" t="s">
        <v>56</v>
      </c>
      <c r="R2499" s="35">
        <v>45209</v>
      </c>
      <c r="T2499" t="s">
        <v>63</v>
      </c>
      <c r="U2499">
        <v>500</v>
      </c>
      <c r="X2499">
        <v>5</v>
      </c>
      <c r="Y2499" t="s">
        <v>58</v>
      </c>
      <c r="AC2499" t="s">
        <v>59</v>
      </c>
      <c r="AL2499">
        <v>0</v>
      </c>
      <c r="AM2499">
        <v>0</v>
      </c>
    </row>
    <row r="2500" spans="1:39" x14ac:dyDescent="0.3">
      <c r="A2500">
        <v>1283820</v>
      </c>
      <c r="B2500" t="s">
        <v>3104</v>
      </c>
      <c r="C2500" t="s">
        <v>356</v>
      </c>
      <c r="D2500">
        <v>368798</v>
      </c>
      <c r="E2500" t="s">
        <v>70</v>
      </c>
      <c r="F2500" t="s">
        <v>53</v>
      </c>
      <c r="H2500" s="35">
        <v>41598</v>
      </c>
      <c r="I2500" t="s">
        <v>66</v>
      </c>
      <c r="J2500">
        <v>-11</v>
      </c>
      <c r="K2500" t="s">
        <v>11</v>
      </c>
      <c r="M2500" t="s">
        <v>77</v>
      </c>
      <c r="N2500">
        <v>4360343</v>
      </c>
      <c r="O2500" t="s">
        <v>447</v>
      </c>
      <c r="P2500" s="35">
        <v>45196</v>
      </c>
      <c r="Q2500" t="s">
        <v>56</v>
      </c>
      <c r="R2500" s="35">
        <v>43742</v>
      </c>
      <c r="T2500" t="s">
        <v>63</v>
      </c>
      <c r="U2500">
        <v>500</v>
      </c>
      <c r="X2500">
        <v>5</v>
      </c>
      <c r="Y2500" t="s">
        <v>58</v>
      </c>
      <c r="AC2500" t="s">
        <v>59</v>
      </c>
      <c r="AL2500">
        <v>0</v>
      </c>
      <c r="AM2500">
        <v>0</v>
      </c>
    </row>
    <row r="2501" spans="1:39" x14ac:dyDescent="0.3">
      <c r="A2501">
        <v>1554461</v>
      </c>
      <c r="B2501" t="s">
        <v>3105</v>
      </c>
      <c r="C2501" t="s">
        <v>311</v>
      </c>
      <c r="D2501">
        <v>4116119</v>
      </c>
      <c r="E2501" t="s">
        <v>53</v>
      </c>
      <c r="H2501" s="35">
        <v>40715</v>
      </c>
      <c r="I2501" t="s">
        <v>90</v>
      </c>
      <c r="J2501">
        <v>-13</v>
      </c>
      <c r="K2501" t="s">
        <v>11</v>
      </c>
      <c r="M2501" t="s">
        <v>181</v>
      </c>
      <c r="N2501">
        <v>4410697</v>
      </c>
      <c r="O2501" t="s">
        <v>423</v>
      </c>
      <c r="P2501" s="35">
        <v>45273</v>
      </c>
      <c r="Q2501" t="s">
        <v>56</v>
      </c>
      <c r="R2501" s="35">
        <v>45273</v>
      </c>
      <c r="T2501" t="s">
        <v>63</v>
      </c>
      <c r="U2501">
        <v>500</v>
      </c>
      <c r="X2501">
        <v>5</v>
      </c>
      <c r="Y2501" t="s">
        <v>58</v>
      </c>
      <c r="AC2501" t="s">
        <v>59</v>
      </c>
      <c r="AL2501">
        <v>0</v>
      </c>
      <c r="AM2501">
        <v>0</v>
      </c>
    </row>
    <row r="2502" spans="1:39" x14ac:dyDescent="0.3">
      <c r="A2502">
        <v>1524801</v>
      </c>
      <c r="B2502" t="s">
        <v>3106</v>
      </c>
      <c r="C2502" t="s">
        <v>123</v>
      </c>
      <c r="D2502">
        <v>3736226</v>
      </c>
      <c r="E2502" t="s">
        <v>53</v>
      </c>
      <c r="H2502" s="35">
        <v>41876</v>
      </c>
      <c r="I2502" t="s">
        <v>85</v>
      </c>
      <c r="J2502">
        <v>-10</v>
      </c>
      <c r="K2502" t="s">
        <v>11</v>
      </c>
      <c r="M2502" t="s">
        <v>67</v>
      </c>
      <c r="N2502">
        <v>4370694</v>
      </c>
      <c r="O2502" t="s">
        <v>103</v>
      </c>
      <c r="P2502" s="35">
        <v>45197</v>
      </c>
      <c r="Q2502" t="s">
        <v>56</v>
      </c>
      <c r="R2502" s="35">
        <v>45197</v>
      </c>
      <c r="S2502" s="35">
        <v>45189</v>
      </c>
      <c r="T2502" t="s">
        <v>57</v>
      </c>
      <c r="U2502">
        <v>500</v>
      </c>
      <c r="X2502">
        <v>5</v>
      </c>
      <c r="Y2502" t="s">
        <v>58</v>
      </c>
      <c r="AC2502" t="s">
        <v>59</v>
      </c>
      <c r="AL2502">
        <v>0</v>
      </c>
      <c r="AM2502">
        <v>0</v>
      </c>
    </row>
    <row r="2503" spans="1:39" x14ac:dyDescent="0.3">
      <c r="A2503">
        <v>1526855</v>
      </c>
      <c r="B2503" t="s">
        <v>3107</v>
      </c>
      <c r="C2503" t="s">
        <v>3108</v>
      </c>
      <c r="D2503">
        <v>3736287</v>
      </c>
      <c r="E2503" t="s">
        <v>76</v>
      </c>
      <c r="H2503" s="35">
        <v>43515</v>
      </c>
      <c r="I2503" t="s">
        <v>53</v>
      </c>
      <c r="J2503">
        <v>-9</v>
      </c>
      <c r="K2503" t="s">
        <v>6</v>
      </c>
      <c r="M2503" t="s">
        <v>67</v>
      </c>
      <c r="N2503">
        <v>4370002</v>
      </c>
      <c r="O2503" t="s">
        <v>68</v>
      </c>
      <c r="P2503" s="35">
        <v>45199</v>
      </c>
      <c r="Q2503" t="s">
        <v>56</v>
      </c>
      <c r="R2503" s="35">
        <v>45199</v>
      </c>
      <c r="T2503" t="s">
        <v>63</v>
      </c>
      <c r="U2503">
        <v>500</v>
      </c>
      <c r="X2503">
        <v>5</v>
      </c>
      <c r="Y2503" t="s">
        <v>58</v>
      </c>
      <c r="AC2503" t="s">
        <v>59</v>
      </c>
      <c r="AL2503">
        <v>0</v>
      </c>
      <c r="AM2503">
        <v>0</v>
      </c>
    </row>
    <row r="2504" spans="1:39" x14ac:dyDescent="0.3">
      <c r="A2504">
        <v>1520963</v>
      </c>
      <c r="B2504" t="s">
        <v>3109</v>
      </c>
      <c r="C2504" t="s">
        <v>690</v>
      </c>
      <c r="D2504">
        <v>3736173</v>
      </c>
      <c r="E2504" t="s">
        <v>53</v>
      </c>
      <c r="H2504" s="35">
        <v>41896</v>
      </c>
      <c r="I2504" t="s">
        <v>85</v>
      </c>
      <c r="J2504">
        <v>-10</v>
      </c>
      <c r="K2504" t="s">
        <v>6</v>
      </c>
      <c r="M2504" t="s">
        <v>67</v>
      </c>
      <c r="N2504">
        <v>4370596</v>
      </c>
      <c r="O2504" t="s">
        <v>280</v>
      </c>
      <c r="P2504" s="35">
        <v>45194</v>
      </c>
      <c r="Q2504" t="s">
        <v>56</v>
      </c>
      <c r="R2504" s="35">
        <v>45194</v>
      </c>
      <c r="T2504" t="s">
        <v>63</v>
      </c>
      <c r="U2504">
        <v>500</v>
      </c>
      <c r="X2504">
        <v>5</v>
      </c>
      <c r="Y2504" t="s">
        <v>58</v>
      </c>
      <c r="AC2504" t="s">
        <v>59</v>
      </c>
      <c r="AL2504">
        <v>1</v>
      </c>
      <c r="AM2504">
        <v>0</v>
      </c>
    </row>
    <row r="2505" spans="1:39" x14ac:dyDescent="0.3">
      <c r="A2505">
        <v>1284795</v>
      </c>
      <c r="B2505" t="s">
        <v>3110</v>
      </c>
      <c r="C2505" t="s">
        <v>990</v>
      </c>
      <c r="D2505">
        <v>3731644</v>
      </c>
      <c r="E2505" t="s">
        <v>70</v>
      </c>
      <c r="F2505" t="s">
        <v>70</v>
      </c>
      <c r="H2505" s="35">
        <v>39784</v>
      </c>
      <c r="I2505" t="s">
        <v>98</v>
      </c>
      <c r="J2505">
        <v>-16</v>
      </c>
      <c r="K2505" t="s">
        <v>11</v>
      </c>
      <c r="M2505" t="s">
        <v>67</v>
      </c>
      <c r="N2505">
        <v>4370681</v>
      </c>
      <c r="O2505" t="s">
        <v>150</v>
      </c>
      <c r="P2505" s="35">
        <v>45194</v>
      </c>
      <c r="Q2505" t="s">
        <v>56</v>
      </c>
      <c r="R2505" s="35">
        <v>43744</v>
      </c>
      <c r="S2505" s="35">
        <v>45210</v>
      </c>
      <c r="T2505" t="s">
        <v>57</v>
      </c>
      <c r="U2505">
        <v>510</v>
      </c>
      <c r="X2505">
        <v>5</v>
      </c>
      <c r="Y2505" t="s">
        <v>58</v>
      </c>
      <c r="AC2505" t="s">
        <v>59</v>
      </c>
      <c r="AL2505">
        <v>0</v>
      </c>
      <c r="AM2505">
        <v>0</v>
      </c>
    </row>
    <row r="2506" spans="1:39" x14ac:dyDescent="0.3">
      <c r="A2506">
        <v>1417212</v>
      </c>
      <c r="B2506" t="s">
        <v>3111</v>
      </c>
      <c r="C2506" t="s">
        <v>3112</v>
      </c>
      <c r="D2506">
        <v>4535148</v>
      </c>
      <c r="E2506" t="s">
        <v>70</v>
      </c>
      <c r="F2506" t="s">
        <v>70</v>
      </c>
      <c r="H2506" s="35">
        <v>40796</v>
      </c>
      <c r="I2506" t="s">
        <v>90</v>
      </c>
      <c r="J2506">
        <v>-13</v>
      </c>
      <c r="K2506" t="s">
        <v>11</v>
      </c>
      <c r="M2506" t="s">
        <v>54</v>
      </c>
      <c r="N2506">
        <v>4450026</v>
      </c>
      <c r="O2506" t="s">
        <v>62</v>
      </c>
      <c r="P2506" s="35">
        <v>45198</v>
      </c>
      <c r="Q2506" t="s">
        <v>56</v>
      </c>
      <c r="R2506" s="35">
        <v>44799</v>
      </c>
      <c r="T2506" t="s">
        <v>63</v>
      </c>
      <c r="U2506">
        <v>500</v>
      </c>
      <c r="X2506">
        <v>5</v>
      </c>
      <c r="Y2506" t="s">
        <v>58</v>
      </c>
      <c r="AC2506" t="s">
        <v>59</v>
      </c>
      <c r="AL2506">
        <v>0</v>
      </c>
      <c r="AM2506">
        <v>0</v>
      </c>
    </row>
    <row r="2507" spans="1:39" x14ac:dyDescent="0.3">
      <c r="A2507">
        <v>1533346</v>
      </c>
      <c r="B2507" t="s">
        <v>3113</v>
      </c>
      <c r="C2507" t="s">
        <v>289</v>
      </c>
      <c r="D2507">
        <v>3736392</v>
      </c>
      <c r="E2507" t="s">
        <v>53</v>
      </c>
      <c r="H2507" s="35">
        <v>40687</v>
      </c>
      <c r="I2507" t="s">
        <v>90</v>
      </c>
      <c r="J2507">
        <v>-13</v>
      </c>
      <c r="K2507" t="s">
        <v>11</v>
      </c>
      <c r="M2507" t="s">
        <v>67</v>
      </c>
      <c r="N2507">
        <v>4370533</v>
      </c>
      <c r="O2507" t="s">
        <v>119</v>
      </c>
      <c r="P2507" s="35">
        <v>45209</v>
      </c>
      <c r="Q2507" t="s">
        <v>56</v>
      </c>
      <c r="R2507" s="35">
        <v>45209</v>
      </c>
      <c r="S2507" s="35">
        <v>45199</v>
      </c>
      <c r="T2507" t="s">
        <v>57</v>
      </c>
      <c r="U2507">
        <v>500</v>
      </c>
      <c r="X2507">
        <v>5</v>
      </c>
      <c r="Y2507" t="s">
        <v>58</v>
      </c>
      <c r="AC2507" t="s">
        <v>59</v>
      </c>
      <c r="AL2507">
        <v>0</v>
      </c>
      <c r="AM2507">
        <v>0</v>
      </c>
    </row>
    <row r="2508" spans="1:39" x14ac:dyDescent="0.3">
      <c r="A2508">
        <v>1563146</v>
      </c>
      <c r="B2508" t="s">
        <v>5441</v>
      </c>
      <c r="C2508" t="s">
        <v>180</v>
      </c>
      <c r="D2508">
        <v>3611756</v>
      </c>
      <c r="E2508" t="s">
        <v>53</v>
      </c>
      <c r="H2508" s="35">
        <v>40180</v>
      </c>
      <c r="I2508" t="s">
        <v>110</v>
      </c>
      <c r="J2508">
        <v>-14</v>
      </c>
      <c r="K2508" t="s">
        <v>11</v>
      </c>
      <c r="M2508" t="s">
        <v>77</v>
      </c>
      <c r="N2508">
        <v>4360454</v>
      </c>
      <c r="O2508" t="s">
        <v>163</v>
      </c>
      <c r="P2508" s="35">
        <v>45329</v>
      </c>
      <c r="Q2508" t="s">
        <v>56</v>
      </c>
      <c r="R2508" s="35">
        <v>45329</v>
      </c>
      <c r="T2508" t="s">
        <v>63</v>
      </c>
      <c r="U2508">
        <v>500</v>
      </c>
      <c r="X2508">
        <v>5</v>
      </c>
      <c r="Y2508" t="s">
        <v>58</v>
      </c>
      <c r="AC2508" t="s">
        <v>59</v>
      </c>
      <c r="AL2508">
        <v>0</v>
      </c>
      <c r="AM2508">
        <v>0</v>
      </c>
    </row>
    <row r="2509" spans="1:39" x14ac:dyDescent="0.3">
      <c r="A2509">
        <v>1323143</v>
      </c>
      <c r="B2509" t="s">
        <v>3114</v>
      </c>
      <c r="C2509" t="s">
        <v>1185</v>
      </c>
      <c r="D2509">
        <v>4532013</v>
      </c>
      <c r="E2509" t="s">
        <v>53</v>
      </c>
      <c r="F2509" t="s">
        <v>70</v>
      </c>
      <c r="H2509" s="35">
        <v>40980</v>
      </c>
      <c r="I2509" t="s">
        <v>143</v>
      </c>
      <c r="J2509">
        <v>-12</v>
      </c>
      <c r="K2509" t="s">
        <v>6</v>
      </c>
      <c r="M2509" t="s">
        <v>54</v>
      </c>
      <c r="N2509">
        <v>4450417</v>
      </c>
      <c r="O2509" t="s">
        <v>160</v>
      </c>
      <c r="P2509" s="35">
        <v>45203</v>
      </c>
      <c r="Q2509" t="s">
        <v>56</v>
      </c>
      <c r="R2509" s="35">
        <v>44104</v>
      </c>
      <c r="S2509" s="35">
        <v>44974</v>
      </c>
      <c r="T2509" t="s">
        <v>57</v>
      </c>
      <c r="U2509">
        <v>500</v>
      </c>
      <c r="X2509">
        <v>5</v>
      </c>
      <c r="Y2509" t="s">
        <v>58</v>
      </c>
      <c r="AC2509" t="s">
        <v>59</v>
      </c>
      <c r="AL2509">
        <v>0</v>
      </c>
      <c r="AM2509">
        <v>0</v>
      </c>
    </row>
    <row r="2510" spans="1:39" x14ac:dyDescent="0.3">
      <c r="A2510">
        <v>1351961</v>
      </c>
      <c r="B2510" t="s">
        <v>3115</v>
      </c>
      <c r="C2510" t="s">
        <v>269</v>
      </c>
      <c r="D2510">
        <v>4114998</v>
      </c>
      <c r="E2510" t="s">
        <v>70</v>
      </c>
      <c r="F2510" t="s">
        <v>70</v>
      </c>
      <c r="H2510" s="35">
        <v>39165</v>
      </c>
      <c r="I2510" t="s">
        <v>125</v>
      </c>
      <c r="J2510">
        <v>-17</v>
      </c>
      <c r="K2510" t="s">
        <v>11</v>
      </c>
      <c r="M2510" t="s">
        <v>181</v>
      </c>
      <c r="N2510">
        <v>4410726</v>
      </c>
      <c r="O2510" t="s">
        <v>389</v>
      </c>
      <c r="P2510" s="35">
        <v>45187</v>
      </c>
      <c r="Q2510" t="s">
        <v>56</v>
      </c>
      <c r="R2510" s="35">
        <v>44467</v>
      </c>
      <c r="T2510" t="s">
        <v>63</v>
      </c>
      <c r="U2510">
        <v>587</v>
      </c>
      <c r="X2510">
        <v>5</v>
      </c>
      <c r="Y2510" t="s">
        <v>58</v>
      </c>
      <c r="AC2510" t="s">
        <v>59</v>
      </c>
      <c r="AL2510">
        <v>0</v>
      </c>
      <c r="AM2510">
        <v>0</v>
      </c>
    </row>
    <row r="2511" spans="1:39" x14ac:dyDescent="0.3">
      <c r="A2511">
        <v>1233241</v>
      </c>
      <c r="B2511" t="s">
        <v>3115</v>
      </c>
      <c r="C2511" t="s">
        <v>966</v>
      </c>
      <c r="D2511">
        <v>368541</v>
      </c>
      <c r="E2511" t="s">
        <v>70</v>
      </c>
      <c r="F2511" t="s">
        <v>70</v>
      </c>
      <c r="H2511" s="35">
        <v>40832</v>
      </c>
      <c r="I2511" t="s">
        <v>90</v>
      </c>
      <c r="J2511">
        <v>-13</v>
      </c>
      <c r="K2511" t="s">
        <v>11</v>
      </c>
      <c r="M2511" t="s">
        <v>77</v>
      </c>
      <c r="N2511">
        <v>4360605</v>
      </c>
      <c r="O2511" t="s">
        <v>733</v>
      </c>
      <c r="P2511" s="35">
        <v>45189</v>
      </c>
      <c r="Q2511" t="s">
        <v>56</v>
      </c>
      <c r="R2511" s="35">
        <v>43379</v>
      </c>
      <c r="T2511" t="s">
        <v>63</v>
      </c>
      <c r="U2511">
        <v>503</v>
      </c>
      <c r="X2511">
        <v>5</v>
      </c>
      <c r="Y2511" t="s">
        <v>58</v>
      </c>
      <c r="AC2511" t="s">
        <v>59</v>
      </c>
      <c r="AL2511">
        <v>0</v>
      </c>
      <c r="AM2511">
        <v>0</v>
      </c>
    </row>
    <row r="2512" spans="1:39" x14ac:dyDescent="0.3">
      <c r="A2512">
        <v>1445577</v>
      </c>
      <c r="B2512" t="s">
        <v>3116</v>
      </c>
      <c r="C2512" t="s">
        <v>715</v>
      </c>
      <c r="D2512">
        <v>3734490</v>
      </c>
      <c r="E2512" t="s">
        <v>53</v>
      </c>
      <c r="F2512" t="s">
        <v>53</v>
      </c>
      <c r="H2512" s="35">
        <v>41208</v>
      </c>
      <c r="I2512" t="s">
        <v>143</v>
      </c>
      <c r="J2512">
        <v>-12</v>
      </c>
      <c r="K2512" t="s">
        <v>6</v>
      </c>
      <c r="M2512" t="s">
        <v>67</v>
      </c>
      <c r="N2512">
        <v>4370615</v>
      </c>
      <c r="O2512" t="s">
        <v>864</v>
      </c>
      <c r="P2512" s="35">
        <v>45189</v>
      </c>
      <c r="Q2512" t="s">
        <v>56</v>
      </c>
      <c r="R2512" s="35">
        <v>44842</v>
      </c>
      <c r="T2512" t="s">
        <v>63</v>
      </c>
      <c r="U2512">
        <v>500</v>
      </c>
      <c r="X2512">
        <v>5</v>
      </c>
      <c r="Y2512" t="s">
        <v>58</v>
      </c>
      <c r="AC2512" t="s">
        <v>59</v>
      </c>
      <c r="AL2512">
        <v>0</v>
      </c>
      <c r="AM2512">
        <v>0</v>
      </c>
    </row>
    <row r="2513" spans="1:39" x14ac:dyDescent="0.3">
      <c r="A2513">
        <v>1519113</v>
      </c>
      <c r="B2513" t="s">
        <v>3117</v>
      </c>
      <c r="C2513" t="s">
        <v>3118</v>
      </c>
      <c r="D2513">
        <v>4538195</v>
      </c>
      <c r="E2513" t="s">
        <v>53</v>
      </c>
      <c r="H2513" s="35">
        <v>40550</v>
      </c>
      <c r="I2513" t="s">
        <v>90</v>
      </c>
      <c r="J2513">
        <v>-13</v>
      </c>
      <c r="K2513" t="s">
        <v>11</v>
      </c>
      <c r="M2513" t="s">
        <v>54</v>
      </c>
      <c r="N2513">
        <v>4450757</v>
      </c>
      <c r="O2513" t="s">
        <v>225</v>
      </c>
      <c r="P2513" s="35">
        <v>45191</v>
      </c>
      <c r="Q2513" t="s">
        <v>56</v>
      </c>
      <c r="R2513" s="35">
        <v>45191</v>
      </c>
      <c r="T2513" t="s">
        <v>63</v>
      </c>
      <c r="U2513">
        <v>500</v>
      </c>
      <c r="X2513">
        <v>5</v>
      </c>
      <c r="Y2513" t="s">
        <v>58</v>
      </c>
      <c r="AC2513" t="s">
        <v>59</v>
      </c>
      <c r="AL2513">
        <v>0</v>
      </c>
      <c r="AM2513">
        <v>0</v>
      </c>
    </row>
    <row r="2514" spans="1:39" x14ac:dyDescent="0.3">
      <c r="A2514">
        <v>1340949</v>
      </c>
      <c r="B2514" t="s">
        <v>3119</v>
      </c>
      <c r="C2514" t="s">
        <v>1143</v>
      </c>
      <c r="D2514">
        <v>2815977</v>
      </c>
      <c r="E2514" t="s">
        <v>53</v>
      </c>
      <c r="H2514" s="35">
        <v>40542</v>
      </c>
      <c r="I2514" t="s">
        <v>110</v>
      </c>
      <c r="J2514">
        <v>-14</v>
      </c>
      <c r="K2514" t="s">
        <v>11</v>
      </c>
      <c r="M2514" t="s">
        <v>69</v>
      </c>
      <c r="N2514">
        <v>4280004</v>
      </c>
      <c r="O2514" t="s">
        <v>99</v>
      </c>
      <c r="P2514" s="35">
        <v>45194</v>
      </c>
      <c r="Q2514" t="s">
        <v>56</v>
      </c>
      <c r="R2514" s="35">
        <v>44454</v>
      </c>
      <c r="T2514" t="s">
        <v>63</v>
      </c>
      <c r="U2514">
        <v>500</v>
      </c>
      <c r="X2514">
        <v>5</v>
      </c>
      <c r="Y2514" t="s">
        <v>58</v>
      </c>
      <c r="AC2514" t="s">
        <v>59</v>
      </c>
      <c r="AL2514">
        <v>0</v>
      </c>
      <c r="AM2514">
        <v>0</v>
      </c>
    </row>
    <row r="2515" spans="1:39" x14ac:dyDescent="0.3">
      <c r="A2515">
        <v>1340944</v>
      </c>
      <c r="B2515" t="s">
        <v>3119</v>
      </c>
      <c r="C2515" t="s">
        <v>684</v>
      </c>
      <c r="D2515">
        <v>2815976</v>
      </c>
      <c r="E2515" t="s">
        <v>53</v>
      </c>
      <c r="H2515" s="35">
        <v>41014</v>
      </c>
      <c r="I2515" t="s">
        <v>143</v>
      </c>
      <c r="J2515">
        <v>-12</v>
      </c>
      <c r="K2515" t="s">
        <v>6</v>
      </c>
      <c r="M2515" t="s">
        <v>69</v>
      </c>
      <c r="N2515">
        <v>4280004</v>
      </c>
      <c r="O2515" t="s">
        <v>99</v>
      </c>
      <c r="P2515" s="35">
        <v>45194</v>
      </c>
      <c r="Q2515" t="s">
        <v>56</v>
      </c>
      <c r="R2515" s="35">
        <v>44454</v>
      </c>
      <c r="T2515" t="s">
        <v>63</v>
      </c>
      <c r="U2515">
        <v>500</v>
      </c>
      <c r="X2515">
        <v>5</v>
      </c>
      <c r="Y2515" t="s">
        <v>58</v>
      </c>
      <c r="AC2515" t="s">
        <v>59</v>
      </c>
      <c r="AL2515">
        <v>0</v>
      </c>
      <c r="AM2515">
        <v>0</v>
      </c>
    </row>
    <row r="2516" spans="1:39" x14ac:dyDescent="0.3">
      <c r="A2516">
        <v>1527248</v>
      </c>
      <c r="B2516" t="s">
        <v>3120</v>
      </c>
      <c r="C2516" t="s">
        <v>3121</v>
      </c>
      <c r="D2516">
        <v>3611620</v>
      </c>
      <c r="E2516" t="s">
        <v>76</v>
      </c>
      <c r="H2516" s="35">
        <v>42467</v>
      </c>
      <c r="I2516" t="s">
        <v>53</v>
      </c>
      <c r="J2516">
        <v>-9</v>
      </c>
      <c r="K2516" t="s">
        <v>6</v>
      </c>
      <c r="M2516" t="s">
        <v>77</v>
      </c>
      <c r="N2516">
        <v>4360002</v>
      </c>
      <c r="O2516" t="s">
        <v>78</v>
      </c>
      <c r="P2516" s="35">
        <v>45200</v>
      </c>
      <c r="Q2516" t="s">
        <v>56</v>
      </c>
      <c r="R2516" s="35">
        <v>45200</v>
      </c>
      <c r="T2516" t="s">
        <v>63</v>
      </c>
      <c r="U2516">
        <v>500</v>
      </c>
      <c r="X2516">
        <v>5</v>
      </c>
      <c r="Y2516" t="s">
        <v>58</v>
      </c>
      <c r="AC2516" t="s">
        <v>59</v>
      </c>
      <c r="AL2516">
        <v>0</v>
      </c>
      <c r="AM2516">
        <v>0</v>
      </c>
    </row>
    <row r="2517" spans="1:39" x14ac:dyDescent="0.3">
      <c r="A2517">
        <v>1538393</v>
      </c>
      <c r="B2517" t="s">
        <v>3122</v>
      </c>
      <c r="C2517" t="s">
        <v>289</v>
      </c>
      <c r="D2517">
        <v>4116043</v>
      </c>
      <c r="E2517" t="s">
        <v>53</v>
      </c>
      <c r="H2517" s="35">
        <v>41621</v>
      </c>
      <c r="I2517" t="s">
        <v>66</v>
      </c>
      <c r="J2517">
        <v>-11</v>
      </c>
      <c r="K2517" t="s">
        <v>11</v>
      </c>
      <c r="M2517" t="s">
        <v>181</v>
      </c>
      <c r="N2517">
        <v>4410543</v>
      </c>
      <c r="O2517" t="s">
        <v>591</v>
      </c>
      <c r="P2517" s="35">
        <v>45216</v>
      </c>
      <c r="Q2517" t="s">
        <v>56</v>
      </c>
      <c r="R2517" s="35">
        <v>45216</v>
      </c>
      <c r="T2517" t="s">
        <v>63</v>
      </c>
      <c r="U2517">
        <v>500</v>
      </c>
      <c r="X2517">
        <v>5</v>
      </c>
      <c r="Y2517" t="s">
        <v>58</v>
      </c>
      <c r="AC2517" t="s">
        <v>59</v>
      </c>
      <c r="AL2517">
        <v>0</v>
      </c>
      <c r="AM2517">
        <v>0</v>
      </c>
    </row>
    <row r="2518" spans="1:39" x14ac:dyDescent="0.3">
      <c r="A2518">
        <v>1527250</v>
      </c>
      <c r="B2518" t="s">
        <v>3123</v>
      </c>
      <c r="C2518" t="s">
        <v>458</v>
      </c>
      <c r="D2518">
        <v>3611621</v>
      </c>
      <c r="E2518" t="s">
        <v>76</v>
      </c>
      <c r="H2518" s="35">
        <v>42391</v>
      </c>
      <c r="I2518" t="s">
        <v>53</v>
      </c>
      <c r="J2518">
        <v>-9</v>
      </c>
      <c r="K2518" t="s">
        <v>11</v>
      </c>
      <c r="M2518" t="s">
        <v>77</v>
      </c>
      <c r="N2518">
        <v>4360002</v>
      </c>
      <c r="O2518" t="s">
        <v>78</v>
      </c>
      <c r="P2518" s="35">
        <v>45200</v>
      </c>
      <c r="Q2518" t="s">
        <v>56</v>
      </c>
      <c r="R2518" s="35">
        <v>45200</v>
      </c>
      <c r="T2518" t="s">
        <v>63</v>
      </c>
      <c r="U2518">
        <v>500</v>
      </c>
      <c r="X2518">
        <v>5</v>
      </c>
      <c r="Y2518" t="s">
        <v>58</v>
      </c>
      <c r="AC2518" t="s">
        <v>59</v>
      </c>
      <c r="AL2518">
        <v>0</v>
      </c>
      <c r="AM2518">
        <v>0</v>
      </c>
    </row>
    <row r="2519" spans="1:39" x14ac:dyDescent="0.3">
      <c r="A2519">
        <v>1558953</v>
      </c>
      <c r="B2519" t="s">
        <v>3125</v>
      </c>
      <c r="C2519" t="s">
        <v>3126</v>
      </c>
      <c r="D2519">
        <v>2817099</v>
      </c>
      <c r="E2519" t="s">
        <v>76</v>
      </c>
      <c r="H2519" s="35">
        <v>41466</v>
      </c>
      <c r="I2519" t="s">
        <v>66</v>
      </c>
      <c r="J2519">
        <v>-11</v>
      </c>
      <c r="K2519" t="s">
        <v>11</v>
      </c>
      <c r="M2519" t="s">
        <v>69</v>
      </c>
      <c r="N2519">
        <v>4280121</v>
      </c>
      <c r="O2519" t="s">
        <v>286</v>
      </c>
      <c r="P2519" s="35">
        <v>45309</v>
      </c>
      <c r="Q2519" t="s">
        <v>56</v>
      </c>
      <c r="R2519" s="35">
        <v>45309</v>
      </c>
      <c r="T2519" t="s">
        <v>63</v>
      </c>
      <c r="U2519">
        <v>500</v>
      </c>
      <c r="X2519">
        <v>5</v>
      </c>
      <c r="Y2519" t="s">
        <v>58</v>
      </c>
      <c r="AC2519" t="s">
        <v>59</v>
      </c>
      <c r="AL2519">
        <v>0</v>
      </c>
      <c r="AM2519">
        <v>0</v>
      </c>
    </row>
    <row r="2520" spans="1:39" x14ac:dyDescent="0.3">
      <c r="A2520">
        <v>1466145</v>
      </c>
      <c r="B2520" t="s">
        <v>3127</v>
      </c>
      <c r="C2520" t="s">
        <v>2288</v>
      </c>
      <c r="D2520">
        <v>3610309</v>
      </c>
      <c r="E2520" t="s">
        <v>70</v>
      </c>
      <c r="F2520" t="s">
        <v>53</v>
      </c>
      <c r="H2520" s="35">
        <v>40205</v>
      </c>
      <c r="I2520" t="s">
        <v>110</v>
      </c>
      <c r="J2520">
        <v>-14</v>
      </c>
      <c r="K2520" t="s">
        <v>11</v>
      </c>
      <c r="M2520" t="s">
        <v>77</v>
      </c>
      <c r="N2520">
        <v>4360341</v>
      </c>
      <c r="O2520" t="s">
        <v>538</v>
      </c>
      <c r="P2520" s="35">
        <v>45205</v>
      </c>
      <c r="Q2520" t="s">
        <v>56</v>
      </c>
      <c r="R2520" s="35">
        <v>44909</v>
      </c>
      <c r="T2520" t="s">
        <v>63</v>
      </c>
      <c r="U2520">
        <v>500</v>
      </c>
      <c r="X2520">
        <v>5</v>
      </c>
      <c r="Y2520" t="s">
        <v>58</v>
      </c>
      <c r="AC2520" t="s">
        <v>59</v>
      </c>
      <c r="AL2520">
        <v>0</v>
      </c>
      <c r="AM2520">
        <v>0</v>
      </c>
    </row>
    <row r="2521" spans="1:39" x14ac:dyDescent="0.3">
      <c r="A2521">
        <v>1430571</v>
      </c>
      <c r="B2521" t="s">
        <v>3128</v>
      </c>
      <c r="C2521" t="s">
        <v>3129</v>
      </c>
      <c r="D2521">
        <v>4115429</v>
      </c>
      <c r="E2521" t="s">
        <v>53</v>
      </c>
      <c r="F2521" t="s">
        <v>53</v>
      </c>
      <c r="H2521" s="35">
        <v>42135</v>
      </c>
      <c r="I2521" t="s">
        <v>53</v>
      </c>
      <c r="J2521">
        <v>-9</v>
      </c>
      <c r="K2521" t="s">
        <v>6</v>
      </c>
      <c r="M2521" t="s">
        <v>181</v>
      </c>
      <c r="N2521">
        <v>4410080</v>
      </c>
      <c r="O2521" t="s">
        <v>182</v>
      </c>
      <c r="P2521" s="35">
        <v>45211</v>
      </c>
      <c r="Q2521" t="s">
        <v>56</v>
      </c>
      <c r="R2521" s="35">
        <v>44825</v>
      </c>
      <c r="T2521" t="s">
        <v>82</v>
      </c>
      <c r="U2521">
        <v>500</v>
      </c>
      <c r="X2521">
        <v>5</v>
      </c>
      <c r="Y2521" t="s">
        <v>58</v>
      </c>
      <c r="AC2521" t="s">
        <v>59</v>
      </c>
      <c r="AL2521">
        <v>0</v>
      </c>
      <c r="AM2521">
        <v>0</v>
      </c>
    </row>
    <row r="2522" spans="1:39" x14ac:dyDescent="0.3">
      <c r="A2522">
        <v>1535489</v>
      </c>
      <c r="B2522" t="s">
        <v>3130</v>
      </c>
      <c r="C2522" t="s">
        <v>384</v>
      </c>
      <c r="D2522">
        <v>3736443</v>
      </c>
      <c r="E2522" t="s">
        <v>53</v>
      </c>
      <c r="H2522" s="35">
        <v>42863</v>
      </c>
      <c r="I2522" t="s">
        <v>53</v>
      </c>
      <c r="J2522">
        <v>-9</v>
      </c>
      <c r="K2522" t="s">
        <v>11</v>
      </c>
      <c r="M2522" t="s">
        <v>67</v>
      </c>
      <c r="N2522">
        <v>4370465</v>
      </c>
      <c r="O2522" t="s">
        <v>816</v>
      </c>
      <c r="P2522" s="35">
        <v>45211</v>
      </c>
      <c r="Q2522" t="s">
        <v>56</v>
      </c>
      <c r="R2522" s="35">
        <v>45211</v>
      </c>
      <c r="T2522" t="s">
        <v>63</v>
      </c>
      <c r="U2522">
        <v>500</v>
      </c>
      <c r="X2522">
        <v>5</v>
      </c>
      <c r="Y2522" t="s">
        <v>58</v>
      </c>
      <c r="AC2522" t="s">
        <v>59</v>
      </c>
      <c r="AL2522">
        <v>0</v>
      </c>
      <c r="AM2522">
        <v>0</v>
      </c>
    </row>
    <row r="2523" spans="1:39" x14ac:dyDescent="0.3">
      <c r="A2523">
        <v>1495917</v>
      </c>
      <c r="B2523" t="s">
        <v>3130</v>
      </c>
      <c r="C2523" t="s">
        <v>3118</v>
      </c>
      <c r="D2523">
        <v>3735701</v>
      </c>
      <c r="E2523" t="s">
        <v>53</v>
      </c>
      <c r="F2523" t="s">
        <v>53</v>
      </c>
      <c r="H2523" s="35">
        <v>40892</v>
      </c>
      <c r="I2523" t="s">
        <v>90</v>
      </c>
      <c r="J2523">
        <v>-13</v>
      </c>
      <c r="K2523" t="s">
        <v>11</v>
      </c>
      <c r="M2523" t="s">
        <v>67</v>
      </c>
      <c r="N2523">
        <v>4370465</v>
      </c>
      <c r="O2523" t="s">
        <v>816</v>
      </c>
      <c r="P2523" s="35">
        <v>45216</v>
      </c>
      <c r="Q2523" t="s">
        <v>56</v>
      </c>
      <c r="R2523" s="35">
        <v>45085</v>
      </c>
      <c r="T2523" t="s">
        <v>63</v>
      </c>
      <c r="U2523">
        <v>500</v>
      </c>
      <c r="X2523">
        <v>5</v>
      </c>
      <c r="Y2523" t="s">
        <v>58</v>
      </c>
      <c r="AC2523" t="s">
        <v>59</v>
      </c>
      <c r="AL2523">
        <v>1</v>
      </c>
      <c r="AM2523">
        <v>0</v>
      </c>
    </row>
    <row r="2524" spans="1:39" x14ac:dyDescent="0.3">
      <c r="A2524">
        <v>1535488</v>
      </c>
      <c r="B2524" t="s">
        <v>3130</v>
      </c>
      <c r="C2524" t="s">
        <v>3131</v>
      </c>
      <c r="D2524">
        <v>3736442</v>
      </c>
      <c r="E2524" t="s">
        <v>53</v>
      </c>
      <c r="H2524" s="35">
        <v>41482</v>
      </c>
      <c r="I2524" t="s">
        <v>66</v>
      </c>
      <c r="J2524">
        <v>-11</v>
      </c>
      <c r="K2524" t="s">
        <v>6</v>
      </c>
      <c r="M2524" t="s">
        <v>67</v>
      </c>
      <c r="N2524">
        <v>4370465</v>
      </c>
      <c r="O2524" t="s">
        <v>816</v>
      </c>
      <c r="P2524" s="35">
        <v>45211</v>
      </c>
      <c r="Q2524" t="s">
        <v>56</v>
      </c>
      <c r="R2524" s="35">
        <v>45211</v>
      </c>
      <c r="T2524" t="s">
        <v>63</v>
      </c>
      <c r="U2524">
        <v>500</v>
      </c>
      <c r="X2524">
        <v>5</v>
      </c>
      <c r="Y2524" t="s">
        <v>58</v>
      </c>
      <c r="AC2524" t="s">
        <v>59</v>
      </c>
      <c r="AL2524">
        <v>0</v>
      </c>
      <c r="AM2524">
        <v>0</v>
      </c>
    </row>
    <row r="2525" spans="1:39" x14ac:dyDescent="0.3">
      <c r="A2525">
        <v>1449039</v>
      </c>
      <c r="B2525" t="s">
        <v>3132</v>
      </c>
      <c r="C2525" t="s">
        <v>945</v>
      </c>
      <c r="D2525">
        <v>3610246</v>
      </c>
      <c r="E2525" t="s">
        <v>70</v>
      </c>
      <c r="F2525" t="s">
        <v>70</v>
      </c>
      <c r="H2525" s="35">
        <v>39937</v>
      </c>
      <c r="I2525" t="s">
        <v>102</v>
      </c>
      <c r="J2525">
        <v>-15</v>
      </c>
      <c r="K2525" t="s">
        <v>11</v>
      </c>
      <c r="M2525" t="s">
        <v>77</v>
      </c>
      <c r="N2525">
        <v>4360453</v>
      </c>
      <c r="O2525" t="s">
        <v>763</v>
      </c>
      <c r="P2525" s="35">
        <v>45189</v>
      </c>
      <c r="Q2525" t="s">
        <v>56</v>
      </c>
      <c r="R2525" s="35">
        <v>44847</v>
      </c>
      <c r="T2525" t="s">
        <v>63</v>
      </c>
      <c r="U2525">
        <v>504</v>
      </c>
      <c r="X2525">
        <v>5</v>
      </c>
      <c r="Y2525" t="s">
        <v>58</v>
      </c>
      <c r="AC2525" t="s">
        <v>59</v>
      </c>
      <c r="AL2525">
        <v>0</v>
      </c>
      <c r="AM2525">
        <v>0</v>
      </c>
    </row>
    <row r="2526" spans="1:39" x14ac:dyDescent="0.3">
      <c r="A2526">
        <v>1539069</v>
      </c>
      <c r="B2526" t="s">
        <v>3133</v>
      </c>
      <c r="C2526" t="s">
        <v>3134</v>
      </c>
      <c r="D2526">
        <v>3736492</v>
      </c>
      <c r="E2526" t="s">
        <v>53</v>
      </c>
      <c r="H2526" s="35">
        <v>40836</v>
      </c>
      <c r="I2526" t="s">
        <v>90</v>
      </c>
      <c r="J2526">
        <v>-13</v>
      </c>
      <c r="K2526" t="s">
        <v>6</v>
      </c>
      <c r="M2526" t="s">
        <v>67</v>
      </c>
      <c r="N2526">
        <v>4370566</v>
      </c>
      <c r="O2526" t="s">
        <v>111</v>
      </c>
      <c r="P2526" s="35">
        <v>45217</v>
      </c>
      <c r="Q2526" t="s">
        <v>56</v>
      </c>
      <c r="R2526" s="35">
        <v>45217</v>
      </c>
      <c r="T2526" t="s">
        <v>63</v>
      </c>
      <c r="U2526">
        <v>500</v>
      </c>
      <c r="X2526">
        <v>5</v>
      </c>
      <c r="Y2526" t="s">
        <v>58</v>
      </c>
      <c r="AC2526" t="s">
        <v>59</v>
      </c>
      <c r="AL2526">
        <v>0</v>
      </c>
      <c r="AM2526">
        <v>0</v>
      </c>
    </row>
    <row r="2527" spans="1:39" x14ac:dyDescent="0.3">
      <c r="A2527">
        <v>1109097</v>
      </c>
      <c r="B2527" t="s">
        <v>3133</v>
      </c>
      <c r="C2527" t="s">
        <v>3135</v>
      </c>
      <c r="D2527">
        <v>3727977</v>
      </c>
      <c r="E2527" t="s">
        <v>53</v>
      </c>
      <c r="H2527" s="35">
        <v>39499</v>
      </c>
      <c r="I2527" t="s">
        <v>98</v>
      </c>
      <c r="J2527">
        <v>-16</v>
      </c>
      <c r="K2527" t="s">
        <v>11</v>
      </c>
      <c r="M2527" t="s">
        <v>67</v>
      </c>
      <c r="N2527">
        <v>4370566</v>
      </c>
      <c r="O2527" t="s">
        <v>111</v>
      </c>
      <c r="P2527" s="35">
        <v>45217</v>
      </c>
      <c r="Q2527" t="s">
        <v>56</v>
      </c>
      <c r="R2527" s="35">
        <v>42529</v>
      </c>
      <c r="T2527" t="s">
        <v>63</v>
      </c>
      <c r="U2527">
        <v>500</v>
      </c>
      <c r="X2527">
        <v>5</v>
      </c>
      <c r="Y2527" t="s">
        <v>58</v>
      </c>
      <c r="AC2527" t="s">
        <v>59</v>
      </c>
      <c r="AL2527">
        <v>0</v>
      </c>
      <c r="AM2527">
        <v>0</v>
      </c>
    </row>
    <row r="2528" spans="1:39" x14ac:dyDescent="0.3">
      <c r="A2528">
        <v>1262825</v>
      </c>
      <c r="B2528" t="s">
        <v>3136</v>
      </c>
      <c r="C2528" t="s">
        <v>3137</v>
      </c>
      <c r="D2528">
        <v>4530826</v>
      </c>
      <c r="E2528" t="s">
        <v>53</v>
      </c>
      <c r="H2528" s="35">
        <v>41355</v>
      </c>
      <c r="I2528" t="s">
        <v>66</v>
      </c>
      <c r="J2528">
        <v>-11</v>
      </c>
      <c r="K2528" t="s">
        <v>6</v>
      </c>
      <c r="M2528" t="s">
        <v>54</v>
      </c>
      <c r="N2528">
        <v>4450410</v>
      </c>
      <c r="O2528" t="s">
        <v>81</v>
      </c>
      <c r="P2528" s="35">
        <v>45267</v>
      </c>
      <c r="Q2528" t="s">
        <v>56</v>
      </c>
      <c r="R2528" s="35">
        <v>43643</v>
      </c>
      <c r="T2528" t="s">
        <v>82</v>
      </c>
      <c r="U2528">
        <v>500</v>
      </c>
      <c r="X2528">
        <v>5</v>
      </c>
      <c r="Y2528" t="s">
        <v>58</v>
      </c>
      <c r="AC2528" t="s">
        <v>59</v>
      </c>
      <c r="AL2528">
        <v>0</v>
      </c>
      <c r="AM2528">
        <v>0</v>
      </c>
    </row>
    <row r="2529" spans="1:39" x14ac:dyDescent="0.3">
      <c r="A2529">
        <v>1419695</v>
      </c>
      <c r="B2529" t="s">
        <v>3138</v>
      </c>
      <c r="C2529" t="s">
        <v>1449</v>
      </c>
      <c r="D2529">
        <v>3733879</v>
      </c>
      <c r="E2529" t="s">
        <v>53</v>
      </c>
      <c r="F2529" t="s">
        <v>53</v>
      </c>
      <c r="H2529" s="35">
        <v>40459</v>
      </c>
      <c r="I2529" t="s">
        <v>110</v>
      </c>
      <c r="J2529">
        <v>-14</v>
      </c>
      <c r="K2529" t="s">
        <v>11</v>
      </c>
      <c r="M2529" t="s">
        <v>67</v>
      </c>
      <c r="N2529">
        <v>4370002</v>
      </c>
      <c r="O2529" t="s">
        <v>68</v>
      </c>
      <c r="P2529" s="35">
        <v>45169</v>
      </c>
      <c r="Q2529" t="s">
        <v>56</v>
      </c>
      <c r="R2529" s="35">
        <v>44810</v>
      </c>
      <c r="T2529" t="s">
        <v>63</v>
      </c>
      <c r="U2529">
        <v>500</v>
      </c>
      <c r="X2529">
        <v>5</v>
      </c>
      <c r="Y2529" t="s">
        <v>58</v>
      </c>
      <c r="AC2529" t="s">
        <v>59</v>
      </c>
      <c r="AL2529">
        <v>0</v>
      </c>
      <c r="AM2529">
        <v>0</v>
      </c>
    </row>
    <row r="2530" spans="1:39" x14ac:dyDescent="0.3">
      <c r="A2530">
        <v>1310290</v>
      </c>
      <c r="B2530" t="s">
        <v>3139</v>
      </c>
      <c r="C2530" t="s">
        <v>342</v>
      </c>
      <c r="D2530">
        <v>368974</v>
      </c>
      <c r="E2530" t="s">
        <v>70</v>
      </c>
      <c r="F2530" t="s">
        <v>70</v>
      </c>
      <c r="H2530" s="35">
        <v>38476</v>
      </c>
      <c r="I2530" t="s">
        <v>262</v>
      </c>
      <c r="J2530">
        <v>-19</v>
      </c>
      <c r="K2530" t="s">
        <v>11</v>
      </c>
      <c r="M2530" t="s">
        <v>77</v>
      </c>
      <c r="N2530">
        <v>4360124</v>
      </c>
      <c r="O2530" t="s">
        <v>177</v>
      </c>
      <c r="P2530" s="35">
        <v>45187</v>
      </c>
      <c r="Q2530" t="s">
        <v>56</v>
      </c>
      <c r="R2530" s="35">
        <v>43894</v>
      </c>
      <c r="S2530" s="35">
        <v>45180</v>
      </c>
      <c r="T2530" t="s">
        <v>57</v>
      </c>
      <c r="U2530">
        <v>560</v>
      </c>
      <c r="X2530">
        <v>5</v>
      </c>
      <c r="Y2530" t="s">
        <v>58</v>
      </c>
      <c r="AC2530" t="s">
        <v>59</v>
      </c>
      <c r="AL2530">
        <v>0</v>
      </c>
      <c r="AM2530">
        <v>0</v>
      </c>
    </row>
    <row r="2531" spans="1:39" x14ac:dyDescent="0.3">
      <c r="A2531">
        <v>1531451</v>
      </c>
      <c r="B2531" t="s">
        <v>3140</v>
      </c>
      <c r="C2531" t="s">
        <v>458</v>
      </c>
      <c r="D2531">
        <v>4538327</v>
      </c>
      <c r="E2531" t="s">
        <v>53</v>
      </c>
      <c r="H2531" s="35">
        <v>40342</v>
      </c>
      <c r="I2531" t="s">
        <v>110</v>
      </c>
      <c r="J2531">
        <v>-14</v>
      </c>
      <c r="K2531" t="s">
        <v>11</v>
      </c>
      <c r="M2531" t="s">
        <v>54</v>
      </c>
      <c r="N2531">
        <v>4450754</v>
      </c>
      <c r="O2531" t="s">
        <v>208</v>
      </c>
      <c r="P2531" s="35">
        <v>45205</v>
      </c>
      <c r="Q2531" t="s">
        <v>56</v>
      </c>
      <c r="R2531" s="35">
        <v>45205</v>
      </c>
      <c r="T2531" t="s">
        <v>63</v>
      </c>
      <c r="U2531">
        <v>500</v>
      </c>
      <c r="X2531">
        <v>5</v>
      </c>
      <c r="Y2531" t="s">
        <v>58</v>
      </c>
      <c r="AC2531" t="s">
        <v>59</v>
      </c>
      <c r="AL2531">
        <v>0</v>
      </c>
      <c r="AM2531">
        <v>0</v>
      </c>
    </row>
    <row r="2532" spans="1:39" x14ac:dyDescent="0.3">
      <c r="A2532">
        <v>1525416</v>
      </c>
      <c r="B2532" t="s">
        <v>3141</v>
      </c>
      <c r="C2532" t="s">
        <v>162</v>
      </c>
      <c r="D2532">
        <v>3736234</v>
      </c>
      <c r="E2532" t="s">
        <v>53</v>
      </c>
      <c r="H2532" s="35">
        <v>41401</v>
      </c>
      <c r="I2532" t="s">
        <v>66</v>
      </c>
      <c r="J2532">
        <v>-11</v>
      </c>
      <c r="K2532" t="s">
        <v>11</v>
      </c>
      <c r="M2532" t="s">
        <v>67</v>
      </c>
      <c r="N2532">
        <v>4370167</v>
      </c>
      <c r="O2532" t="s">
        <v>154</v>
      </c>
      <c r="P2532" s="35">
        <v>45198</v>
      </c>
      <c r="Q2532" t="s">
        <v>56</v>
      </c>
      <c r="R2532" s="35">
        <v>45198</v>
      </c>
      <c r="T2532" t="s">
        <v>63</v>
      </c>
      <c r="U2532">
        <v>500</v>
      </c>
      <c r="X2532">
        <v>5</v>
      </c>
      <c r="Y2532" t="s">
        <v>58</v>
      </c>
      <c r="AC2532" t="s">
        <v>59</v>
      </c>
      <c r="AL2532">
        <v>1</v>
      </c>
      <c r="AM2532">
        <v>0</v>
      </c>
    </row>
    <row r="2533" spans="1:39" x14ac:dyDescent="0.3">
      <c r="A2533">
        <v>1159282</v>
      </c>
      <c r="B2533" t="s">
        <v>3142</v>
      </c>
      <c r="C2533" t="s">
        <v>1034</v>
      </c>
      <c r="D2533">
        <v>4528908</v>
      </c>
      <c r="E2533" t="s">
        <v>70</v>
      </c>
      <c r="F2533" t="s">
        <v>70</v>
      </c>
      <c r="H2533" s="35">
        <v>40405</v>
      </c>
      <c r="I2533" t="s">
        <v>110</v>
      </c>
      <c r="J2533">
        <v>-14</v>
      </c>
      <c r="K2533" t="s">
        <v>11</v>
      </c>
      <c r="M2533" t="s">
        <v>54</v>
      </c>
      <c r="N2533">
        <v>4450757</v>
      </c>
      <c r="O2533" t="s">
        <v>225</v>
      </c>
      <c r="P2533" s="35">
        <v>45158</v>
      </c>
      <c r="Q2533" t="s">
        <v>56</v>
      </c>
      <c r="R2533" s="35">
        <v>42849</v>
      </c>
      <c r="T2533" t="s">
        <v>63</v>
      </c>
      <c r="U2533">
        <v>728</v>
      </c>
      <c r="X2533">
        <v>7</v>
      </c>
      <c r="Y2533" t="s">
        <v>58</v>
      </c>
      <c r="AC2533" t="s">
        <v>59</v>
      </c>
      <c r="AL2533">
        <v>0</v>
      </c>
      <c r="AM2533">
        <v>0</v>
      </c>
    </row>
    <row r="2534" spans="1:39" x14ac:dyDescent="0.3">
      <c r="A2534">
        <v>1562962</v>
      </c>
      <c r="B2534" t="s">
        <v>3143</v>
      </c>
      <c r="C2534" t="s">
        <v>5442</v>
      </c>
      <c r="D2534">
        <v>4539564</v>
      </c>
      <c r="E2534" t="s">
        <v>53</v>
      </c>
      <c r="H2534" s="35">
        <v>41974</v>
      </c>
      <c r="I2534" t="s">
        <v>85</v>
      </c>
      <c r="J2534">
        <v>-10</v>
      </c>
      <c r="K2534" t="s">
        <v>11</v>
      </c>
      <c r="M2534" t="s">
        <v>54</v>
      </c>
      <c r="N2534">
        <v>4450750</v>
      </c>
      <c r="O2534" t="s">
        <v>55</v>
      </c>
      <c r="P2534" s="35">
        <v>45329</v>
      </c>
      <c r="Q2534" t="s">
        <v>56</v>
      </c>
      <c r="R2534" s="35">
        <v>45329</v>
      </c>
      <c r="T2534" t="s">
        <v>63</v>
      </c>
      <c r="U2534">
        <v>500</v>
      </c>
      <c r="X2534">
        <v>5</v>
      </c>
      <c r="Y2534" t="s">
        <v>58</v>
      </c>
      <c r="AC2534" t="s">
        <v>59</v>
      </c>
      <c r="AL2534">
        <v>0</v>
      </c>
      <c r="AM2534">
        <v>0</v>
      </c>
    </row>
    <row r="2535" spans="1:39" x14ac:dyDescent="0.3">
      <c r="A2535">
        <v>1439675</v>
      </c>
      <c r="B2535" t="s">
        <v>3144</v>
      </c>
      <c r="C2535" t="s">
        <v>101</v>
      </c>
      <c r="D2535">
        <v>3734402</v>
      </c>
      <c r="E2535" t="s">
        <v>53</v>
      </c>
      <c r="F2535" t="s">
        <v>53</v>
      </c>
      <c r="H2535" s="35">
        <v>40934</v>
      </c>
      <c r="I2535" t="s">
        <v>143</v>
      </c>
      <c r="J2535">
        <v>-12</v>
      </c>
      <c r="K2535" t="s">
        <v>11</v>
      </c>
      <c r="M2535" t="s">
        <v>67</v>
      </c>
      <c r="N2535">
        <v>4370183</v>
      </c>
      <c r="O2535" t="s">
        <v>169</v>
      </c>
      <c r="P2535" s="35">
        <v>45140</v>
      </c>
      <c r="Q2535" t="s">
        <v>56</v>
      </c>
      <c r="R2535" s="35">
        <v>44835</v>
      </c>
      <c r="T2535" t="s">
        <v>63</v>
      </c>
      <c r="U2535">
        <v>500</v>
      </c>
      <c r="X2535">
        <v>5</v>
      </c>
      <c r="Y2535" t="s">
        <v>58</v>
      </c>
      <c r="AC2535" t="s">
        <v>59</v>
      </c>
      <c r="AL2535">
        <v>0</v>
      </c>
      <c r="AM2535">
        <v>0</v>
      </c>
    </row>
    <row r="2536" spans="1:39" x14ac:dyDescent="0.3">
      <c r="A2536">
        <v>1480033</v>
      </c>
      <c r="B2536" t="s">
        <v>3144</v>
      </c>
      <c r="C2536" t="s">
        <v>698</v>
      </c>
      <c r="D2536">
        <v>3735658</v>
      </c>
      <c r="E2536" t="s">
        <v>53</v>
      </c>
      <c r="F2536" t="s">
        <v>53</v>
      </c>
      <c r="H2536" s="35">
        <v>41963</v>
      </c>
      <c r="I2536" t="s">
        <v>85</v>
      </c>
      <c r="J2536">
        <v>-10</v>
      </c>
      <c r="K2536" t="s">
        <v>11</v>
      </c>
      <c r="M2536" t="s">
        <v>67</v>
      </c>
      <c r="N2536">
        <v>4370183</v>
      </c>
      <c r="O2536" t="s">
        <v>169</v>
      </c>
      <c r="P2536" s="35">
        <v>45140</v>
      </c>
      <c r="Q2536" t="s">
        <v>56</v>
      </c>
      <c r="R2536" s="35">
        <v>45010</v>
      </c>
      <c r="T2536" t="s">
        <v>63</v>
      </c>
      <c r="U2536">
        <v>500</v>
      </c>
      <c r="X2536">
        <v>5</v>
      </c>
      <c r="Y2536" t="s">
        <v>58</v>
      </c>
      <c r="AC2536" t="s">
        <v>59</v>
      </c>
      <c r="AL2536">
        <v>0</v>
      </c>
      <c r="AM2536">
        <v>0</v>
      </c>
    </row>
    <row r="2537" spans="1:39" x14ac:dyDescent="0.3">
      <c r="A2537">
        <v>1564935</v>
      </c>
      <c r="B2537" t="s">
        <v>5443</v>
      </c>
      <c r="C2537" t="s">
        <v>279</v>
      </c>
      <c r="D2537">
        <v>1811578</v>
      </c>
      <c r="E2537" t="s">
        <v>76</v>
      </c>
      <c r="H2537" s="35">
        <v>41520</v>
      </c>
      <c r="I2537" t="s">
        <v>66</v>
      </c>
      <c r="J2537">
        <v>-11</v>
      </c>
      <c r="K2537" t="s">
        <v>11</v>
      </c>
      <c r="M2537" t="s">
        <v>71</v>
      </c>
      <c r="N2537">
        <v>4180696</v>
      </c>
      <c r="O2537" t="s">
        <v>137</v>
      </c>
      <c r="P2537" s="35">
        <v>45340</v>
      </c>
      <c r="Q2537" t="s">
        <v>56</v>
      </c>
      <c r="R2537" s="35">
        <v>45340</v>
      </c>
      <c r="T2537" t="s">
        <v>63</v>
      </c>
      <c r="U2537">
        <v>500</v>
      </c>
      <c r="X2537">
        <v>5</v>
      </c>
      <c r="Y2537" t="s">
        <v>58</v>
      </c>
      <c r="AC2537" t="s">
        <v>59</v>
      </c>
      <c r="AL2537">
        <v>0</v>
      </c>
      <c r="AM2537">
        <v>0</v>
      </c>
    </row>
    <row r="2538" spans="1:39" x14ac:dyDescent="0.3">
      <c r="A2538">
        <v>1420036</v>
      </c>
      <c r="B2538" t="s">
        <v>3145</v>
      </c>
      <c r="C2538" t="s">
        <v>3146</v>
      </c>
      <c r="D2538">
        <v>3733888</v>
      </c>
      <c r="E2538" t="s">
        <v>53</v>
      </c>
      <c r="F2538" t="s">
        <v>53</v>
      </c>
      <c r="H2538" s="35">
        <v>40655</v>
      </c>
      <c r="I2538" t="s">
        <v>90</v>
      </c>
      <c r="J2538">
        <v>-13</v>
      </c>
      <c r="K2538" t="s">
        <v>11</v>
      </c>
      <c r="M2538" t="s">
        <v>67</v>
      </c>
      <c r="N2538">
        <v>4370002</v>
      </c>
      <c r="O2538" t="s">
        <v>68</v>
      </c>
      <c r="P2538" s="35">
        <v>45182</v>
      </c>
      <c r="Q2538" t="s">
        <v>56</v>
      </c>
      <c r="R2538" s="35">
        <v>44811</v>
      </c>
      <c r="T2538" t="s">
        <v>63</v>
      </c>
      <c r="U2538">
        <v>500</v>
      </c>
      <c r="X2538">
        <v>5</v>
      </c>
      <c r="Y2538" t="s">
        <v>58</v>
      </c>
      <c r="AC2538" t="s">
        <v>59</v>
      </c>
      <c r="AL2538">
        <v>1</v>
      </c>
      <c r="AM2538">
        <v>0</v>
      </c>
    </row>
    <row r="2539" spans="1:39" x14ac:dyDescent="0.3">
      <c r="A2539">
        <v>1335789</v>
      </c>
      <c r="B2539" t="s">
        <v>3147</v>
      </c>
      <c r="C2539" t="s">
        <v>3014</v>
      </c>
      <c r="D2539">
        <v>3732645</v>
      </c>
      <c r="E2539" t="s">
        <v>53</v>
      </c>
      <c r="F2539" t="s">
        <v>53</v>
      </c>
      <c r="H2539" s="35">
        <v>41224</v>
      </c>
      <c r="I2539" t="s">
        <v>143</v>
      </c>
      <c r="J2539">
        <v>-12</v>
      </c>
      <c r="K2539" t="s">
        <v>11</v>
      </c>
      <c r="M2539" t="s">
        <v>67</v>
      </c>
      <c r="N2539">
        <v>4370002</v>
      </c>
      <c r="O2539" t="s">
        <v>68</v>
      </c>
      <c r="P2539" s="35">
        <v>45175</v>
      </c>
      <c r="Q2539" t="s">
        <v>56</v>
      </c>
      <c r="R2539" s="35">
        <v>44432</v>
      </c>
      <c r="T2539" t="s">
        <v>63</v>
      </c>
      <c r="U2539">
        <v>500</v>
      </c>
      <c r="X2539">
        <v>5</v>
      </c>
      <c r="Y2539" t="s">
        <v>58</v>
      </c>
      <c r="AC2539" t="s">
        <v>59</v>
      </c>
      <c r="AL2539">
        <v>0</v>
      </c>
      <c r="AM2539">
        <v>0</v>
      </c>
    </row>
    <row r="2540" spans="1:39" x14ac:dyDescent="0.3">
      <c r="A2540">
        <v>1320194</v>
      </c>
      <c r="B2540" t="s">
        <v>3148</v>
      </c>
      <c r="C2540" t="s">
        <v>3149</v>
      </c>
      <c r="D2540">
        <v>3732330</v>
      </c>
      <c r="E2540" t="s">
        <v>53</v>
      </c>
      <c r="F2540" t="s">
        <v>53</v>
      </c>
      <c r="H2540" s="35">
        <v>40890</v>
      </c>
      <c r="I2540" t="s">
        <v>90</v>
      </c>
      <c r="J2540">
        <v>-13</v>
      </c>
      <c r="K2540" t="s">
        <v>11</v>
      </c>
      <c r="M2540" t="s">
        <v>67</v>
      </c>
      <c r="N2540">
        <v>4370269</v>
      </c>
      <c r="O2540" t="s">
        <v>226</v>
      </c>
      <c r="P2540" s="35">
        <v>45182</v>
      </c>
      <c r="Q2540" t="s">
        <v>56</v>
      </c>
      <c r="R2540" s="35">
        <v>44097</v>
      </c>
      <c r="T2540" t="s">
        <v>63</v>
      </c>
      <c r="U2540">
        <v>500</v>
      </c>
      <c r="X2540">
        <v>5</v>
      </c>
      <c r="Y2540" t="s">
        <v>58</v>
      </c>
      <c r="AC2540" t="s">
        <v>59</v>
      </c>
      <c r="AL2540">
        <v>0</v>
      </c>
      <c r="AM2540">
        <v>0</v>
      </c>
    </row>
    <row r="2541" spans="1:39" x14ac:dyDescent="0.3">
      <c r="A2541">
        <v>1562987</v>
      </c>
      <c r="B2541" t="s">
        <v>5444</v>
      </c>
      <c r="C2541" t="s">
        <v>5445</v>
      </c>
      <c r="D2541">
        <v>2817115</v>
      </c>
      <c r="E2541" t="s">
        <v>76</v>
      </c>
      <c r="H2541" s="35">
        <v>41510</v>
      </c>
      <c r="I2541" t="s">
        <v>66</v>
      </c>
      <c r="J2541">
        <v>-11</v>
      </c>
      <c r="K2541" t="s">
        <v>11</v>
      </c>
      <c r="M2541" t="s">
        <v>69</v>
      </c>
      <c r="N2541">
        <v>4280121</v>
      </c>
      <c r="O2541" t="s">
        <v>286</v>
      </c>
      <c r="P2541" s="35">
        <v>45329</v>
      </c>
      <c r="Q2541" t="s">
        <v>56</v>
      </c>
      <c r="R2541" s="35">
        <v>45329</v>
      </c>
      <c r="T2541" t="s">
        <v>63</v>
      </c>
      <c r="U2541">
        <v>500</v>
      </c>
      <c r="X2541">
        <v>5</v>
      </c>
      <c r="Y2541" t="s">
        <v>58</v>
      </c>
      <c r="AC2541" t="s">
        <v>59</v>
      </c>
      <c r="AL2541">
        <v>0</v>
      </c>
      <c r="AM2541">
        <v>0</v>
      </c>
    </row>
    <row r="2542" spans="1:39" x14ac:dyDescent="0.3">
      <c r="A2542">
        <v>1514699</v>
      </c>
      <c r="B2542" t="s">
        <v>3150</v>
      </c>
      <c r="C2542" t="s">
        <v>3151</v>
      </c>
      <c r="D2542">
        <v>4538099</v>
      </c>
      <c r="E2542" t="s">
        <v>53</v>
      </c>
      <c r="H2542" s="35">
        <v>41484</v>
      </c>
      <c r="I2542" t="s">
        <v>66</v>
      </c>
      <c r="J2542">
        <v>-11</v>
      </c>
      <c r="K2542" t="s">
        <v>11</v>
      </c>
      <c r="M2542" t="s">
        <v>54</v>
      </c>
      <c r="N2542">
        <v>4450706</v>
      </c>
      <c r="O2542" t="s">
        <v>195</v>
      </c>
      <c r="P2542" s="35">
        <v>45187</v>
      </c>
      <c r="Q2542" t="s">
        <v>56</v>
      </c>
      <c r="R2542" s="35">
        <v>45187</v>
      </c>
      <c r="T2542" t="s">
        <v>63</v>
      </c>
      <c r="U2542">
        <v>500</v>
      </c>
      <c r="X2542">
        <v>5</v>
      </c>
      <c r="Y2542" t="s">
        <v>58</v>
      </c>
      <c r="AC2542" t="s">
        <v>59</v>
      </c>
      <c r="AL2542">
        <v>0</v>
      </c>
      <c r="AM2542">
        <v>0</v>
      </c>
    </row>
    <row r="2543" spans="1:39" x14ac:dyDescent="0.3">
      <c r="A2543">
        <v>1516870</v>
      </c>
      <c r="B2543" t="s">
        <v>3152</v>
      </c>
      <c r="C2543" t="s">
        <v>699</v>
      </c>
      <c r="D2543">
        <v>4538145</v>
      </c>
      <c r="E2543" t="s">
        <v>53</v>
      </c>
      <c r="H2543" s="35">
        <v>39734</v>
      </c>
      <c r="I2543" t="s">
        <v>98</v>
      </c>
      <c r="J2543">
        <v>-16</v>
      </c>
      <c r="K2543" t="s">
        <v>11</v>
      </c>
      <c r="M2543" t="s">
        <v>54</v>
      </c>
      <c r="N2543">
        <v>4450617</v>
      </c>
      <c r="O2543" t="s">
        <v>107</v>
      </c>
      <c r="P2543" s="35">
        <v>45242</v>
      </c>
      <c r="Q2543" t="s">
        <v>56</v>
      </c>
      <c r="R2543" s="35">
        <v>45189</v>
      </c>
      <c r="T2543" t="s">
        <v>63</v>
      </c>
      <c r="U2543">
        <v>500</v>
      </c>
      <c r="X2543">
        <v>5</v>
      </c>
      <c r="Y2543" t="s">
        <v>58</v>
      </c>
      <c r="AC2543" t="s">
        <v>59</v>
      </c>
      <c r="AL2543">
        <v>0</v>
      </c>
      <c r="AM2543">
        <v>0</v>
      </c>
    </row>
    <row r="2544" spans="1:39" x14ac:dyDescent="0.3">
      <c r="A2544">
        <v>1540036</v>
      </c>
      <c r="B2544" t="s">
        <v>3153</v>
      </c>
      <c r="C2544" t="s">
        <v>3154</v>
      </c>
      <c r="D2544">
        <v>4538416</v>
      </c>
      <c r="E2544" t="s">
        <v>53</v>
      </c>
      <c r="H2544" s="35">
        <v>41477</v>
      </c>
      <c r="I2544" t="s">
        <v>66</v>
      </c>
      <c r="J2544">
        <v>-11</v>
      </c>
      <c r="K2544" t="s">
        <v>6</v>
      </c>
      <c r="M2544" t="s">
        <v>54</v>
      </c>
      <c r="N2544">
        <v>4450026</v>
      </c>
      <c r="O2544" t="s">
        <v>62</v>
      </c>
      <c r="P2544" s="35">
        <v>45219</v>
      </c>
      <c r="Q2544" t="s">
        <v>56</v>
      </c>
      <c r="R2544" s="35">
        <v>45219</v>
      </c>
      <c r="T2544" t="s">
        <v>63</v>
      </c>
      <c r="U2544">
        <v>500</v>
      </c>
      <c r="X2544">
        <v>5</v>
      </c>
      <c r="Y2544" t="s">
        <v>58</v>
      </c>
      <c r="AC2544" t="s">
        <v>59</v>
      </c>
      <c r="AL2544">
        <v>0</v>
      </c>
      <c r="AM2544">
        <v>0</v>
      </c>
    </row>
    <row r="2545" spans="1:39" x14ac:dyDescent="0.3">
      <c r="A2545">
        <v>1527253</v>
      </c>
      <c r="B2545" t="s">
        <v>3155</v>
      </c>
      <c r="C2545" t="s">
        <v>881</v>
      </c>
      <c r="D2545">
        <v>3611622</v>
      </c>
      <c r="E2545" t="s">
        <v>76</v>
      </c>
      <c r="H2545" s="35">
        <v>42634</v>
      </c>
      <c r="I2545" t="s">
        <v>53</v>
      </c>
      <c r="J2545">
        <v>-9</v>
      </c>
      <c r="K2545" t="s">
        <v>11</v>
      </c>
      <c r="M2545" t="s">
        <v>77</v>
      </c>
      <c r="N2545">
        <v>4360002</v>
      </c>
      <c r="O2545" t="s">
        <v>78</v>
      </c>
      <c r="P2545" s="35">
        <v>45200</v>
      </c>
      <c r="Q2545" t="s">
        <v>56</v>
      </c>
      <c r="R2545" s="35">
        <v>45200</v>
      </c>
      <c r="T2545" t="s">
        <v>63</v>
      </c>
      <c r="U2545">
        <v>500</v>
      </c>
      <c r="X2545">
        <v>5</v>
      </c>
      <c r="Y2545" t="s">
        <v>58</v>
      </c>
      <c r="AC2545" t="s">
        <v>59</v>
      </c>
      <c r="AL2545">
        <v>0</v>
      </c>
      <c r="AM2545">
        <v>0</v>
      </c>
    </row>
    <row r="2546" spans="1:39" x14ac:dyDescent="0.3">
      <c r="A2546">
        <v>1514801</v>
      </c>
      <c r="B2546" t="s">
        <v>3156</v>
      </c>
      <c r="C2546" t="s">
        <v>432</v>
      </c>
      <c r="D2546">
        <v>3736062</v>
      </c>
      <c r="E2546" t="s">
        <v>53</v>
      </c>
      <c r="H2546" s="35">
        <v>41668</v>
      </c>
      <c r="I2546" t="s">
        <v>85</v>
      </c>
      <c r="J2546">
        <v>-10</v>
      </c>
      <c r="K2546" t="s">
        <v>6</v>
      </c>
      <c r="M2546" t="s">
        <v>67</v>
      </c>
      <c r="N2546">
        <v>4370596</v>
      </c>
      <c r="O2546" t="s">
        <v>280</v>
      </c>
      <c r="P2546" s="35">
        <v>45187</v>
      </c>
      <c r="Q2546" t="s">
        <v>56</v>
      </c>
      <c r="R2546" s="35">
        <v>45187</v>
      </c>
      <c r="T2546" t="s">
        <v>63</v>
      </c>
      <c r="U2546">
        <v>500</v>
      </c>
      <c r="X2546">
        <v>5</v>
      </c>
      <c r="Y2546" t="s">
        <v>58</v>
      </c>
      <c r="AC2546" t="s">
        <v>59</v>
      </c>
      <c r="AL2546">
        <v>1</v>
      </c>
      <c r="AM2546">
        <v>0</v>
      </c>
    </row>
    <row r="2547" spans="1:39" x14ac:dyDescent="0.3">
      <c r="A2547">
        <v>799466</v>
      </c>
      <c r="B2547" t="s">
        <v>3157</v>
      </c>
      <c r="C2547" t="s">
        <v>356</v>
      </c>
      <c r="D2547">
        <v>4110910</v>
      </c>
      <c r="E2547" t="s">
        <v>70</v>
      </c>
      <c r="F2547" t="s">
        <v>70</v>
      </c>
      <c r="H2547" s="35">
        <v>39003</v>
      </c>
      <c r="I2547" t="s">
        <v>94</v>
      </c>
      <c r="J2547">
        <v>-18</v>
      </c>
      <c r="K2547" t="s">
        <v>11</v>
      </c>
      <c r="M2547" t="s">
        <v>181</v>
      </c>
      <c r="N2547">
        <v>4410466</v>
      </c>
      <c r="O2547" t="s">
        <v>236</v>
      </c>
      <c r="P2547" s="35">
        <v>45176</v>
      </c>
      <c r="Q2547" t="s">
        <v>56</v>
      </c>
      <c r="R2547" s="35">
        <v>40501</v>
      </c>
      <c r="T2547" t="s">
        <v>63</v>
      </c>
      <c r="U2547">
        <v>872</v>
      </c>
      <c r="X2547">
        <v>8</v>
      </c>
      <c r="Y2547" t="s">
        <v>58</v>
      </c>
      <c r="AC2547" t="s">
        <v>59</v>
      </c>
      <c r="AL2547">
        <v>0</v>
      </c>
      <c r="AM2547">
        <v>0</v>
      </c>
    </row>
    <row r="2548" spans="1:39" x14ac:dyDescent="0.3">
      <c r="A2548">
        <v>1456843</v>
      </c>
      <c r="B2548" t="s">
        <v>3158</v>
      </c>
      <c r="C2548" t="s">
        <v>487</v>
      </c>
      <c r="D2548">
        <v>3734685</v>
      </c>
      <c r="E2548" t="s">
        <v>70</v>
      </c>
      <c r="F2548" t="s">
        <v>53</v>
      </c>
      <c r="H2548" s="35">
        <v>41400</v>
      </c>
      <c r="I2548" t="s">
        <v>66</v>
      </c>
      <c r="J2548">
        <v>-11</v>
      </c>
      <c r="K2548" t="s">
        <v>11</v>
      </c>
      <c r="M2548" t="s">
        <v>67</v>
      </c>
      <c r="N2548">
        <v>4370269</v>
      </c>
      <c r="O2548" t="s">
        <v>226</v>
      </c>
      <c r="P2548" s="35">
        <v>45174</v>
      </c>
      <c r="Q2548" t="s">
        <v>56</v>
      </c>
      <c r="R2548" s="35">
        <v>44872</v>
      </c>
      <c r="T2548" t="s">
        <v>63</v>
      </c>
      <c r="U2548">
        <v>584</v>
      </c>
      <c r="X2548">
        <v>5</v>
      </c>
      <c r="Y2548" t="s">
        <v>58</v>
      </c>
      <c r="AB2548" s="35">
        <v>45108</v>
      </c>
      <c r="AC2548" t="s">
        <v>59</v>
      </c>
      <c r="AL2548">
        <v>0</v>
      </c>
      <c r="AM2548">
        <v>0</v>
      </c>
    </row>
    <row r="2549" spans="1:39" x14ac:dyDescent="0.3">
      <c r="A2549">
        <v>1350498</v>
      </c>
      <c r="B2549" t="s">
        <v>3159</v>
      </c>
      <c r="C2549" t="s">
        <v>3160</v>
      </c>
      <c r="D2549">
        <v>2816055</v>
      </c>
      <c r="E2549" t="s">
        <v>70</v>
      </c>
      <c r="F2549" t="s">
        <v>70</v>
      </c>
      <c r="H2549" s="35">
        <v>41935</v>
      </c>
      <c r="I2549" t="s">
        <v>85</v>
      </c>
      <c r="J2549">
        <v>-10</v>
      </c>
      <c r="K2549" t="s">
        <v>11</v>
      </c>
      <c r="M2549" t="s">
        <v>69</v>
      </c>
      <c r="N2549">
        <v>4280121</v>
      </c>
      <c r="O2549" t="s">
        <v>286</v>
      </c>
      <c r="P2549" s="35">
        <v>45194</v>
      </c>
      <c r="Q2549" t="s">
        <v>56</v>
      </c>
      <c r="R2549" s="35">
        <v>44465</v>
      </c>
      <c r="S2549" s="35">
        <v>45202</v>
      </c>
      <c r="T2549" t="s">
        <v>57</v>
      </c>
      <c r="U2549">
        <v>574</v>
      </c>
      <c r="X2549">
        <v>5</v>
      </c>
      <c r="Y2549" t="s">
        <v>58</v>
      </c>
      <c r="AC2549" t="s">
        <v>59</v>
      </c>
      <c r="AL2549">
        <v>0</v>
      </c>
      <c r="AM2549">
        <v>0</v>
      </c>
    </row>
    <row r="2550" spans="1:39" x14ac:dyDescent="0.3">
      <c r="A2550">
        <v>1540041</v>
      </c>
      <c r="B2550" t="s">
        <v>3161</v>
      </c>
      <c r="C2550" t="s">
        <v>3162</v>
      </c>
      <c r="D2550">
        <v>4538419</v>
      </c>
      <c r="E2550" t="s">
        <v>53</v>
      </c>
      <c r="H2550" s="35">
        <v>40754</v>
      </c>
      <c r="I2550" t="s">
        <v>90</v>
      </c>
      <c r="J2550">
        <v>-13</v>
      </c>
      <c r="K2550" t="s">
        <v>6</v>
      </c>
      <c r="M2550" t="s">
        <v>54</v>
      </c>
      <c r="N2550">
        <v>4450026</v>
      </c>
      <c r="O2550" t="s">
        <v>62</v>
      </c>
      <c r="P2550" s="35">
        <v>45219</v>
      </c>
      <c r="Q2550" t="s">
        <v>56</v>
      </c>
      <c r="R2550" s="35">
        <v>45219</v>
      </c>
      <c r="T2550" t="s">
        <v>63</v>
      </c>
      <c r="U2550">
        <v>500</v>
      </c>
      <c r="X2550">
        <v>5</v>
      </c>
      <c r="Y2550" t="s">
        <v>58</v>
      </c>
      <c r="AC2550" t="s">
        <v>59</v>
      </c>
      <c r="AL2550">
        <v>0</v>
      </c>
      <c r="AM2550">
        <v>0</v>
      </c>
    </row>
    <row r="2551" spans="1:39" x14ac:dyDescent="0.3">
      <c r="A2551">
        <v>1521951</v>
      </c>
      <c r="B2551" t="s">
        <v>3163</v>
      </c>
      <c r="C2551" t="s">
        <v>3164</v>
      </c>
      <c r="D2551">
        <v>3611401</v>
      </c>
      <c r="E2551" t="s">
        <v>76</v>
      </c>
      <c r="H2551" s="35">
        <v>41776</v>
      </c>
      <c r="I2551" t="s">
        <v>85</v>
      </c>
      <c r="J2551">
        <v>-10</v>
      </c>
      <c r="K2551" t="s">
        <v>11</v>
      </c>
      <c r="M2551" t="s">
        <v>77</v>
      </c>
      <c r="N2551">
        <v>4360002</v>
      </c>
      <c r="O2551" t="s">
        <v>78</v>
      </c>
      <c r="P2551" s="35">
        <v>45195</v>
      </c>
      <c r="Q2551" t="s">
        <v>56</v>
      </c>
      <c r="R2551" s="35">
        <v>45195</v>
      </c>
      <c r="T2551" t="s">
        <v>63</v>
      </c>
      <c r="U2551">
        <v>500</v>
      </c>
      <c r="X2551">
        <v>5</v>
      </c>
      <c r="Y2551" t="s">
        <v>58</v>
      </c>
      <c r="AC2551" t="s">
        <v>59</v>
      </c>
      <c r="AL2551">
        <v>0</v>
      </c>
      <c r="AM2551">
        <v>0</v>
      </c>
    </row>
    <row r="2552" spans="1:39" x14ac:dyDescent="0.3">
      <c r="A2552">
        <v>1517991</v>
      </c>
      <c r="B2552" t="s">
        <v>3166</v>
      </c>
      <c r="C2552" t="s">
        <v>232</v>
      </c>
      <c r="D2552">
        <v>4538174</v>
      </c>
      <c r="E2552" t="s">
        <v>70</v>
      </c>
      <c r="H2552" s="35">
        <v>40616</v>
      </c>
      <c r="I2552" t="s">
        <v>90</v>
      </c>
      <c r="J2552">
        <v>-13</v>
      </c>
      <c r="K2552" t="s">
        <v>11</v>
      </c>
      <c r="M2552" t="s">
        <v>54</v>
      </c>
      <c r="N2552">
        <v>4450410</v>
      </c>
      <c r="O2552" t="s">
        <v>81</v>
      </c>
      <c r="P2552" s="35">
        <v>45335</v>
      </c>
      <c r="Q2552" t="s">
        <v>56</v>
      </c>
      <c r="R2552" s="35">
        <v>45190</v>
      </c>
      <c r="T2552" t="s">
        <v>63</v>
      </c>
      <c r="U2552">
        <v>500</v>
      </c>
      <c r="X2552">
        <v>5</v>
      </c>
      <c r="Y2552" t="s">
        <v>58</v>
      </c>
      <c r="AC2552" t="s">
        <v>59</v>
      </c>
      <c r="AL2552">
        <v>0</v>
      </c>
      <c r="AM2552">
        <v>0</v>
      </c>
    </row>
    <row r="2553" spans="1:39" x14ac:dyDescent="0.3">
      <c r="A2553">
        <v>1533455</v>
      </c>
      <c r="B2553" t="s">
        <v>3167</v>
      </c>
      <c r="C2553" t="s">
        <v>3168</v>
      </c>
      <c r="D2553">
        <v>2816952</v>
      </c>
      <c r="E2553" t="s">
        <v>53</v>
      </c>
      <c r="H2553" s="35">
        <v>41303</v>
      </c>
      <c r="I2553" t="s">
        <v>66</v>
      </c>
      <c r="J2553">
        <v>-11</v>
      </c>
      <c r="K2553" t="s">
        <v>11</v>
      </c>
      <c r="M2553" t="s">
        <v>69</v>
      </c>
      <c r="N2553">
        <v>4280004</v>
      </c>
      <c r="O2553" t="s">
        <v>99</v>
      </c>
      <c r="P2553" s="35">
        <v>45209</v>
      </c>
      <c r="Q2553" t="s">
        <v>56</v>
      </c>
      <c r="R2553" s="35">
        <v>45209</v>
      </c>
      <c r="T2553" t="s">
        <v>63</v>
      </c>
      <c r="U2553">
        <v>500</v>
      </c>
      <c r="X2553">
        <v>5</v>
      </c>
      <c r="Y2553" t="s">
        <v>58</v>
      </c>
      <c r="AC2553" t="s">
        <v>59</v>
      </c>
      <c r="AL2553">
        <v>0</v>
      </c>
      <c r="AM2553">
        <v>0</v>
      </c>
    </row>
    <row r="2554" spans="1:39" x14ac:dyDescent="0.3">
      <c r="A2554">
        <v>1533453</v>
      </c>
      <c r="B2554" t="s">
        <v>3167</v>
      </c>
      <c r="C2554" t="s">
        <v>506</v>
      </c>
      <c r="D2554">
        <v>2816951</v>
      </c>
      <c r="E2554" t="s">
        <v>53</v>
      </c>
      <c r="H2554" s="35">
        <v>41303</v>
      </c>
      <c r="I2554" t="s">
        <v>66</v>
      </c>
      <c r="J2554">
        <v>-11</v>
      </c>
      <c r="K2554" t="s">
        <v>11</v>
      </c>
      <c r="M2554" t="s">
        <v>69</v>
      </c>
      <c r="N2554">
        <v>4280004</v>
      </c>
      <c r="O2554" t="s">
        <v>99</v>
      </c>
      <c r="P2554" s="35">
        <v>45209</v>
      </c>
      <c r="Q2554" t="s">
        <v>56</v>
      </c>
      <c r="R2554" s="35">
        <v>45209</v>
      </c>
      <c r="T2554" t="s">
        <v>63</v>
      </c>
      <c r="U2554">
        <v>500</v>
      </c>
      <c r="X2554">
        <v>5</v>
      </c>
      <c r="Y2554" t="s">
        <v>58</v>
      </c>
      <c r="AC2554" t="s">
        <v>59</v>
      </c>
      <c r="AL2554">
        <v>0</v>
      </c>
      <c r="AM2554">
        <v>0</v>
      </c>
    </row>
    <row r="2555" spans="1:39" x14ac:dyDescent="0.3">
      <c r="A2555">
        <v>1564936</v>
      </c>
      <c r="B2555" t="s">
        <v>5446</v>
      </c>
      <c r="C2555" t="s">
        <v>5447</v>
      </c>
      <c r="D2555">
        <v>1811579</v>
      </c>
      <c r="E2555" t="s">
        <v>76</v>
      </c>
      <c r="H2555" s="35">
        <v>41298</v>
      </c>
      <c r="I2555" t="s">
        <v>66</v>
      </c>
      <c r="J2555">
        <v>-11</v>
      </c>
      <c r="K2555" t="s">
        <v>6</v>
      </c>
      <c r="M2555" t="s">
        <v>71</v>
      </c>
      <c r="N2555">
        <v>4180696</v>
      </c>
      <c r="O2555" t="s">
        <v>137</v>
      </c>
      <c r="P2555" s="35">
        <v>45340</v>
      </c>
      <c r="Q2555" t="s">
        <v>56</v>
      </c>
      <c r="R2555" s="35">
        <v>45340</v>
      </c>
      <c r="T2555" t="s">
        <v>63</v>
      </c>
      <c r="U2555">
        <v>500</v>
      </c>
      <c r="X2555">
        <v>5</v>
      </c>
      <c r="Y2555" t="s">
        <v>58</v>
      </c>
      <c r="AC2555" t="s">
        <v>59</v>
      </c>
      <c r="AL2555">
        <v>0</v>
      </c>
      <c r="AM2555">
        <v>0</v>
      </c>
    </row>
    <row r="2556" spans="1:39" x14ac:dyDescent="0.3">
      <c r="A2556">
        <v>1564055</v>
      </c>
      <c r="B2556" t="s">
        <v>5446</v>
      </c>
      <c r="C2556" t="s">
        <v>112</v>
      </c>
      <c r="D2556">
        <v>1811547</v>
      </c>
      <c r="E2556" t="s">
        <v>76</v>
      </c>
      <c r="H2556" s="35">
        <v>42109</v>
      </c>
      <c r="I2556" t="s">
        <v>53</v>
      </c>
      <c r="J2556">
        <v>-9</v>
      </c>
      <c r="K2556" t="s">
        <v>11</v>
      </c>
      <c r="M2556" t="s">
        <v>71</v>
      </c>
      <c r="N2556">
        <v>4180696</v>
      </c>
      <c r="O2556" t="s">
        <v>137</v>
      </c>
      <c r="P2556" s="35">
        <v>45336</v>
      </c>
      <c r="Q2556" t="s">
        <v>56</v>
      </c>
      <c r="R2556" s="35">
        <v>45336</v>
      </c>
      <c r="T2556" t="s">
        <v>63</v>
      </c>
      <c r="U2556">
        <v>500</v>
      </c>
      <c r="X2556">
        <v>5</v>
      </c>
      <c r="Y2556" t="s">
        <v>58</v>
      </c>
      <c r="AC2556" t="s">
        <v>59</v>
      </c>
      <c r="AL2556">
        <v>0</v>
      </c>
      <c r="AM2556">
        <v>0</v>
      </c>
    </row>
    <row r="2557" spans="1:39" x14ac:dyDescent="0.3">
      <c r="A2557">
        <v>1548382</v>
      </c>
      <c r="B2557" t="s">
        <v>3169</v>
      </c>
      <c r="C2557" t="s">
        <v>1588</v>
      </c>
      <c r="D2557">
        <v>4116099</v>
      </c>
      <c r="E2557" t="s">
        <v>53</v>
      </c>
      <c r="H2557" s="35">
        <v>40310</v>
      </c>
      <c r="I2557" t="s">
        <v>110</v>
      </c>
      <c r="J2557">
        <v>-14</v>
      </c>
      <c r="K2557" t="s">
        <v>11</v>
      </c>
      <c r="M2557" t="s">
        <v>181</v>
      </c>
      <c r="N2557">
        <v>4410546</v>
      </c>
      <c r="O2557" t="s">
        <v>403</v>
      </c>
      <c r="P2557" s="35">
        <v>45250</v>
      </c>
      <c r="Q2557" t="s">
        <v>56</v>
      </c>
      <c r="R2557" s="35">
        <v>45250</v>
      </c>
      <c r="T2557" t="s">
        <v>63</v>
      </c>
      <c r="U2557">
        <v>500</v>
      </c>
      <c r="X2557">
        <v>5</v>
      </c>
      <c r="Y2557" t="s">
        <v>58</v>
      </c>
      <c r="AC2557" t="s">
        <v>59</v>
      </c>
      <c r="AL2557">
        <v>0</v>
      </c>
      <c r="AM2557">
        <v>0</v>
      </c>
    </row>
    <row r="2558" spans="1:39" x14ac:dyDescent="0.3">
      <c r="A2558">
        <v>1507075</v>
      </c>
      <c r="B2558" t="s">
        <v>3170</v>
      </c>
      <c r="C2558" t="s">
        <v>3171</v>
      </c>
      <c r="D2558">
        <v>1811239</v>
      </c>
      <c r="E2558" t="s">
        <v>76</v>
      </c>
      <c r="H2558" s="35">
        <v>40581</v>
      </c>
      <c r="I2558" t="s">
        <v>90</v>
      </c>
      <c r="J2558">
        <v>-13</v>
      </c>
      <c r="K2558" t="s">
        <v>11</v>
      </c>
      <c r="M2558" t="s">
        <v>71</v>
      </c>
      <c r="N2558">
        <v>4180696</v>
      </c>
      <c r="O2558" t="s">
        <v>137</v>
      </c>
      <c r="P2558" s="35">
        <v>45173</v>
      </c>
      <c r="Q2558" t="s">
        <v>56</v>
      </c>
      <c r="R2558" s="35">
        <v>45173</v>
      </c>
      <c r="T2558" t="s">
        <v>63</v>
      </c>
      <c r="U2558">
        <v>500</v>
      </c>
      <c r="X2558">
        <v>5</v>
      </c>
      <c r="Y2558" t="s">
        <v>58</v>
      </c>
      <c r="AC2558" t="s">
        <v>59</v>
      </c>
      <c r="AL2558">
        <v>0</v>
      </c>
      <c r="AM2558">
        <v>0</v>
      </c>
    </row>
    <row r="2559" spans="1:39" x14ac:dyDescent="0.3">
      <c r="A2559">
        <v>1535916</v>
      </c>
      <c r="B2559" t="s">
        <v>3172</v>
      </c>
      <c r="C2559" t="s">
        <v>251</v>
      </c>
      <c r="D2559">
        <v>4116023</v>
      </c>
      <c r="E2559" t="s">
        <v>53</v>
      </c>
      <c r="H2559" s="35">
        <v>42399</v>
      </c>
      <c r="I2559" t="s">
        <v>53</v>
      </c>
      <c r="J2559">
        <v>-9</v>
      </c>
      <c r="K2559" t="s">
        <v>11</v>
      </c>
      <c r="M2559" t="s">
        <v>181</v>
      </c>
      <c r="N2559">
        <v>4410080</v>
      </c>
      <c r="O2559" t="s">
        <v>182</v>
      </c>
      <c r="P2559" s="35">
        <v>45211</v>
      </c>
      <c r="Q2559" t="s">
        <v>56</v>
      </c>
      <c r="R2559" s="35">
        <v>45211</v>
      </c>
      <c r="T2559" t="s">
        <v>82</v>
      </c>
      <c r="U2559">
        <v>500</v>
      </c>
      <c r="X2559">
        <v>5</v>
      </c>
      <c r="Y2559" t="s">
        <v>58</v>
      </c>
      <c r="AC2559" t="s">
        <v>59</v>
      </c>
      <c r="AL2559">
        <v>0</v>
      </c>
      <c r="AM2559">
        <v>0</v>
      </c>
    </row>
    <row r="2560" spans="1:39" x14ac:dyDescent="0.3">
      <c r="A2560">
        <v>1557507</v>
      </c>
      <c r="B2560" t="s">
        <v>3173</v>
      </c>
      <c r="C2560" t="s">
        <v>870</v>
      </c>
      <c r="D2560">
        <v>4539530</v>
      </c>
      <c r="E2560" t="s">
        <v>53</v>
      </c>
      <c r="H2560" s="35">
        <v>40599</v>
      </c>
      <c r="I2560" t="s">
        <v>90</v>
      </c>
      <c r="J2560">
        <v>-13</v>
      </c>
      <c r="K2560" t="s">
        <v>11</v>
      </c>
      <c r="M2560" t="s">
        <v>54</v>
      </c>
      <c r="N2560">
        <v>4450759</v>
      </c>
      <c r="O2560" t="s">
        <v>499</v>
      </c>
      <c r="P2560" s="35">
        <v>45300</v>
      </c>
      <c r="Q2560" t="s">
        <v>56</v>
      </c>
      <c r="R2560" s="35">
        <v>45300</v>
      </c>
      <c r="T2560" t="s">
        <v>63</v>
      </c>
      <c r="U2560">
        <v>500</v>
      </c>
      <c r="X2560">
        <v>5</v>
      </c>
      <c r="Y2560" t="s">
        <v>58</v>
      </c>
      <c r="AC2560" t="s">
        <v>59</v>
      </c>
      <c r="AL2560">
        <v>0</v>
      </c>
      <c r="AM2560">
        <v>0</v>
      </c>
    </row>
    <row r="2561" spans="1:39" x14ac:dyDescent="0.3">
      <c r="A2561">
        <v>1510589</v>
      </c>
      <c r="B2561" t="s">
        <v>3174</v>
      </c>
      <c r="C2561" t="s">
        <v>3175</v>
      </c>
      <c r="D2561">
        <v>4538049</v>
      </c>
      <c r="E2561" t="s">
        <v>53</v>
      </c>
      <c r="H2561" s="35">
        <v>40432</v>
      </c>
      <c r="I2561" t="s">
        <v>110</v>
      </c>
      <c r="J2561">
        <v>-14</v>
      </c>
      <c r="K2561" t="s">
        <v>11</v>
      </c>
      <c r="M2561" t="s">
        <v>54</v>
      </c>
      <c r="N2561">
        <v>4450144</v>
      </c>
      <c r="O2561" t="s">
        <v>374</v>
      </c>
      <c r="P2561" s="35">
        <v>45182</v>
      </c>
      <c r="Q2561" t="s">
        <v>56</v>
      </c>
      <c r="R2561" s="35">
        <v>45182</v>
      </c>
      <c r="T2561" t="s">
        <v>63</v>
      </c>
      <c r="U2561">
        <v>500</v>
      </c>
      <c r="X2561">
        <v>5</v>
      </c>
      <c r="Y2561" t="s">
        <v>58</v>
      </c>
      <c r="AC2561" t="s">
        <v>59</v>
      </c>
      <c r="AL2561">
        <v>0</v>
      </c>
      <c r="AM2561">
        <v>0</v>
      </c>
    </row>
    <row r="2562" spans="1:39" x14ac:dyDescent="0.3">
      <c r="A2562">
        <v>1511542</v>
      </c>
      <c r="B2562" t="s">
        <v>3176</v>
      </c>
      <c r="C2562" t="s">
        <v>3177</v>
      </c>
      <c r="D2562">
        <v>1811274</v>
      </c>
      <c r="E2562" t="s">
        <v>70</v>
      </c>
      <c r="H2562" s="35">
        <v>40322</v>
      </c>
      <c r="I2562" t="s">
        <v>110</v>
      </c>
      <c r="J2562">
        <v>-14</v>
      </c>
      <c r="K2562" t="s">
        <v>11</v>
      </c>
      <c r="M2562" t="s">
        <v>71</v>
      </c>
      <c r="N2562">
        <v>4180613</v>
      </c>
      <c r="O2562" t="s">
        <v>87</v>
      </c>
      <c r="P2562" s="35">
        <v>45183</v>
      </c>
      <c r="Q2562" t="s">
        <v>56</v>
      </c>
      <c r="R2562" s="35">
        <v>45183</v>
      </c>
      <c r="S2562" s="35">
        <v>45099</v>
      </c>
      <c r="T2562" t="s">
        <v>57</v>
      </c>
      <c r="U2562">
        <v>500</v>
      </c>
      <c r="X2562">
        <v>5</v>
      </c>
      <c r="Y2562" t="s">
        <v>58</v>
      </c>
      <c r="AC2562" t="s">
        <v>59</v>
      </c>
      <c r="AL2562">
        <v>1</v>
      </c>
      <c r="AM2562">
        <v>0</v>
      </c>
    </row>
    <row r="2563" spans="1:39" x14ac:dyDescent="0.3">
      <c r="A2563">
        <v>1523625</v>
      </c>
      <c r="B2563" t="s">
        <v>3178</v>
      </c>
      <c r="C2563" t="s">
        <v>252</v>
      </c>
      <c r="D2563">
        <v>3611543</v>
      </c>
      <c r="E2563" t="s">
        <v>76</v>
      </c>
      <c r="H2563" s="35">
        <v>43048</v>
      </c>
      <c r="I2563" t="s">
        <v>53</v>
      </c>
      <c r="J2563">
        <v>-9</v>
      </c>
      <c r="K2563" t="s">
        <v>11</v>
      </c>
      <c r="M2563" t="s">
        <v>77</v>
      </c>
      <c r="N2563">
        <v>4360002</v>
      </c>
      <c r="O2563" t="s">
        <v>78</v>
      </c>
      <c r="P2563" s="35">
        <v>45197</v>
      </c>
      <c r="Q2563" t="s">
        <v>56</v>
      </c>
      <c r="R2563" s="35">
        <v>45197</v>
      </c>
      <c r="T2563" t="s">
        <v>63</v>
      </c>
      <c r="U2563">
        <v>500</v>
      </c>
      <c r="X2563">
        <v>5</v>
      </c>
      <c r="Y2563" t="s">
        <v>58</v>
      </c>
      <c r="AC2563" t="s">
        <v>59</v>
      </c>
      <c r="AL2563">
        <v>0</v>
      </c>
      <c r="AM2563">
        <v>0</v>
      </c>
    </row>
    <row r="2564" spans="1:39" x14ac:dyDescent="0.3">
      <c r="A2564">
        <v>1521623</v>
      </c>
      <c r="B2564" t="s">
        <v>3178</v>
      </c>
      <c r="C2564" t="s">
        <v>925</v>
      </c>
      <c r="D2564">
        <v>3611362</v>
      </c>
      <c r="E2564" t="s">
        <v>76</v>
      </c>
      <c r="H2564" s="35">
        <v>42040</v>
      </c>
      <c r="I2564" t="s">
        <v>53</v>
      </c>
      <c r="J2564">
        <v>-9</v>
      </c>
      <c r="K2564" t="s">
        <v>6</v>
      </c>
      <c r="M2564" t="s">
        <v>77</v>
      </c>
      <c r="N2564">
        <v>4360002</v>
      </c>
      <c r="O2564" t="s">
        <v>78</v>
      </c>
      <c r="P2564" s="35">
        <v>45195</v>
      </c>
      <c r="Q2564" t="s">
        <v>56</v>
      </c>
      <c r="R2564" s="35">
        <v>45195</v>
      </c>
      <c r="T2564" t="s">
        <v>63</v>
      </c>
      <c r="U2564">
        <v>500</v>
      </c>
      <c r="X2564">
        <v>5</v>
      </c>
      <c r="Y2564" t="s">
        <v>58</v>
      </c>
      <c r="AC2564" t="s">
        <v>59</v>
      </c>
      <c r="AL2564">
        <v>0</v>
      </c>
      <c r="AM2564">
        <v>0</v>
      </c>
    </row>
    <row r="2565" spans="1:39" x14ac:dyDescent="0.3">
      <c r="A2565">
        <v>1264369</v>
      </c>
      <c r="B2565" t="s">
        <v>3179</v>
      </c>
      <c r="C2565" t="s">
        <v>3180</v>
      </c>
      <c r="D2565">
        <v>7525313</v>
      </c>
      <c r="E2565" t="s">
        <v>70</v>
      </c>
      <c r="F2565" t="s">
        <v>70</v>
      </c>
      <c r="H2565" s="35">
        <v>40571</v>
      </c>
      <c r="I2565" t="s">
        <v>90</v>
      </c>
      <c r="J2565">
        <v>-13</v>
      </c>
      <c r="K2565" t="s">
        <v>11</v>
      </c>
      <c r="M2565" t="s">
        <v>69</v>
      </c>
      <c r="N2565">
        <v>4280045</v>
      </c>
      <c r="O2565" t="s">
        <v>172</v>
      </c>
      <c r="P2565" s="35">
        <v>45155</v>
      </c>
      <c r="Q2565" t="s">
        <v>56</v>
      </c>
      <c r="R2565" s="35">
        <v>43712</v>
      </c>
      <c r="T2565" t="s">
        <v>63</v>
      </c>
      <c r="U2565">
        <v>548</v>
      </c>
      <c r="X2565">
        <v>5</v>
      </c>
      <c r="Y2565" t="s">
        <v>58</v>
      </c>
      <c r="AC2565" t="s">
        <v>59</v>
      </c>
      <c r="AL2565">
        <v>0</v>
      </c>
      <c r="AM2565">
        <v>0</v>
      </c>
    </row>
    <row r="2566" spans="1:39" x14ac:dyDescent="0.3">
      <c r="A2566">
        <v>1542602</v>
      </c>
      <c r="B2566" t="s">
        <v>3181</v>
      </c>
      <c r="C2566" t="s">
        <v>516</v>
      </c>
      <c r="D2566">
        <v>3736521</v>
      </c>
      <c r="E2566" t="s">
        <v>53</v>
      </c>
      <c r="H2566" s="35">
        <v>42449</v>
      </c>
      <c r="I2566" t="s">
        <v>53</v>
      </c>
      <c r="J2566">
        <v>-9</v>
      </c>
      <c r="K2566" t="s">
        <v>11</v>
      </c>
      <c r="M2566" t="s">
        <v>67</v>
      </c>
      <c r="N2566">
        <v>4370038</v>
      </c>
      <c r="O2566" t="s">
        <v>427</v>
      </c>
      <c r="P2566" s="35">
        <v>45229</v>
      </c>
      <c r="Q2566" t="s">
        <v>56</v>
      </c>
      <c r="R2566" s="35">
        <v>45229</v>
      </c>
      <c r="T2566" t="s">
        <v>63</v>
      </c>
      <c r="U2566">
        <v>500</v>
      </c>
      <c r="X2566">
        <v>5</v>
      </c>
      <c r="Y2566" t="s">
        <v>58</v>
      </c>
      <c r="AC2566" t="s">
        <v>59</v>
      </c>
      <c r="AL2566">
        <v>0</v>
      </c>
      <c r="AM2566">
        <v>0</v>
      </c>
    </row>
    <row r="2567" spans="1:39" x14ac:dyDescent="0.3">
      <c r="A2567">
        <v>1449190</v>
      </c>
      <c r="B2567" t="s">
        <v>3182</v>
      </c>
      <c r="C2567" t="s">
        <v>1311</v>
      </c>
      <c r="D2567">
        <v>4535589</v>
      </c>
      <c r="E2567" t="s">
        <v>53</v>
      </c>
      <c r="F2567" t="s">
        <v>53</v>
      </c>
      <c r="H2567" s="35">
        <v>40078</v>
      </c>
      <c r="I2567" t="s">
        <v>102</v>
      </c>
      <c r="J2567">
        <v>-15</v>
      </c>
      <c r="K2567" t="s">
        <v>6</v>
      </c>
      <c r="M2567" t="s">
        <v>54</v>
      </c>
      <c r="N2567">
        <v>4450108</v>
      </c>
      <c r="O2567" t="s">
        <v>157</v>
      </c>
      <c r="P2567" s="35">
        <v>45192</v>
      </c>
      <c r="Q2567" t="s">
        <v>56</v>
      </c>
      <c r="R2567" s="35">
        <v>44848</v>
      </c>
      <c r="T2567" t="s">
        <v>63</v>
      </c>
      <c r="U2567">
        <v>500</v>
      </c>
      <c r="X2567">
        <v>5</v>
      </c>
      <c r="Y2567" t="s">
        <v>58</v>
      </c>
      <c r="AC2567" t="s">
        <v>59</v>
      </c>
      <c r="AL2567">
        <v>0</v>
      </c>
      <c r="AM2567">
        <v>0</v>
      </c>
    </row>
    <row r="2568" spans="1:39" x14ac:dyDescent="0.3">
      <c r="A2568">
        <v>1375789</v>
      </c>
      <c r="B2568" t="s">
        <v>3183</v>
      </c>
      <c r="C2568" t="s">
        <v>2803</v>
      </c>
      <c r="D2568">
        <v>1810306</v>
      </c>
      <c r="E2568" t="s">
        <v>70</v>
      </c>
      <c r="F2568" t="s">
        <v>70</v>
      </c>
      <c r="H2568" s="35">
        <v>40412</v>
      </c>
      <c r="I2568" t="s">
        <v>110</v>
      </c>
      <c r="J2568">
        <v>-14</v>
      </c>
      <c r="K2568" t="s">
        <v>11</v>
      </c>
      <c r="M2568" t="s">
        <v>71</v>
      </c>
      <c r="N2568">
        <v>4180485</v>
      </c>
      <c r="O2568" t="s">
        <v>174</v>
      </c>
      <c r="P2568" s="35">
        <v>45184</v>
      </c>
      <c r="Q2568" t="s">
        <v>56</v>
      </c>
      <c r="R2568" s="35">
        <v>44517</v>
      </c>
      <c r="T2568" t="s">
        <v>63</v>
      </c>
      <c r="U2568">
        <v>598</v>
      </c>
      <c r="X2568">
        <v>5</v>
      </c>
      <c r="Y2568" t="s">
        <v>58</v>
      </c>
      <c r="AC2568" t="s">
        <v>59</v>
      </c>
      <c r="AL2568">
        <v>0</v>
      </c>
      <c r="AM2568">
        <v>0</v>
      </c>
    </row>
    <row r="2569" spans="1:39" x14ac:dyDescent="0.3">
      <c r="A2569">
        <v>1507893</v>
      </c>
      <c r="B2569" t="s">
        <v>3184</v>
      </c>
      <c r="C2569" t="s">
        <v>3185</v>
      </c>
      <c r="D2569">
        <v>4115854</v>
      </c>
      <c r="E2569" t="s">
        <v>70</v>
      </c>
      <c r="H2569" s="35">
        <v>42103</v>
      </c>
      <c r="I2569" t="s">
        <v>53</v>
      </c>
      <c r="J2569">
        <v>-9</v>
      </c>
      <c r="K2569" t="s">
        <v>11</v>
      </c>
      <c r="M2569" t="s">
        <v>181</v>
      </c>
      <c r="N2569">
        <v>4410466</v>
      </c>
      <c r="O2569" t="s">
        <v>236</v>
      </c>
      <c r="P2569" s="35">
        <v>45176</v>
      </c>
      <c r="Q2569" t="s">
        <v>56</v>
      </c>
      <c r="R2569" s="35">
        <v>45176</v>
      </c>
      <c r="T2569" t="s">
        <v>63</v>
      </c>
      <c r="U2569">
        <v>500</v>
      </c>
      <c r="X2569">
        <v>5</v>
      </c>
      <c r="Y2569" t="s">
        <v>58</v>
      </c>
      <c r="AC2569" t="s">
        <v>59</v>
      </c>
      <c r="AL2569">
        <v>0</v>
      </c>
      <c r="AM2569">
        <v>0</v>
      </c>
    </row>
    <row r="2570" spans="1:39" x14ac:dyDescent="0.3">
      <c r="A2570">
        <v>1533100</v>
      </c>
      <c r="B2570" t="s">
        <v>3186</v>
      </c>
      <c r="C2570" t="s">
        <v>349</v>
      </c>
      <c r="D2570">
        <v>3736386</v>
      </c>
      <c r="E2570" t="s">
        <v>53</v>
      </c>
      <c r="H2570" s="35">
        <v>42629</v>
      </c>
      <c r="I2570" t="s">
        <v>53</v>
      </c>
      <c r="J2570">
        <v>-9</v>
      </c>
      <c r="K2570" t="s">
        <v>11</v>
      </c>
      <c r="M2570" t="s">
        <v>67</v>
      </c>
      <c r="N2570">
        <v>4370015</v>
      </c>
      <c r="O2570" t="s">
        <v>561</v>
      </c>
      <c r="P2570" s="35">
        <v>45208</v>
      </c>
      <c r="Q2570" t="s">
        <v>56</v>
      </c>
      <c r="R2570" s="35">
        <v>45208</v>
      </c>
      <c r="T2570" t="s">
        <v>63</v>
      </c>
      <c r="U2570">
        <v>500</v>
      </c>
      <c r="X2570">
        <v>5</v>
      </c>
      <c r="Y2570" t="s">
        <v>58</v>
      </c>
      <c r="AC2570" t="s">
        <v>59</v>
      </c>
      <c r="AL2570">
        <v>0</v>
      </c>
      <c r="AM2570">
        <v>0</v>
      </c>
    </row>
    <row r="2571" spans="1:39" x14ac:dyDescent="0.3">
      <c r="A2571">
        <v>1522165</v>
      </c>
      <c r="B2571" t="s">
        <v>3188</v>
      </c>
      <c r="C2571" t="s">
        <v>3189</v>
      </c>
      <c r="D2571">
        <v>3611469</v>
      </c>
      <c r="E2571" t="s">
        <v>76</v>
      </c>
      <c r="H2571" s="35">
        <v>42094</v>
      </c>
      <c r="I2571" t="s">
        <v>53</v>
      </c>
      <c r="J2571">
        <v>-9</v>
      </c>
      <c r="K2571" t="s">
        <v>11</v>
      </c>
      <c r="M2571" t="s">
        <v>77</v>
      </c>
      <c r="N2571">
        <v>4360002</v>
      </c>
      <c r="O2571" t="s">
        <v>78</v>
      </c>
      <c r="P2571" s="35">
        <v>45195</v>
      </c>
      <c r="Q2571" t="s">
        <v>56</v>
      </c>
      <c r="R2571" s="35">
        <v>45195</v>
      </c>
      <c r="T2571" t="s">
        <v>63</v>
      </c>
      <c r="U2571">
        <v>500</v>
      </c>
      <c r="X2571">
        <v>5</v>
      </c>
      <c r="Y2571" t="s">
        <v>58</v>
      </c>
      <c r="AC2571" t="s">
        <v>59</v>
      </c>
      <c r="AL2571">
        <v>0</v>
      </c>
      <c r="AM2571">
        <v>0</v>
      </c>
    </row>
    <row r="2572" spans="1:39" x14ac:dyDescent="0.3">
      <c r="A2572">
        <v>1299775</v>
      </c>
      <c r="B2572" t="s">
        <v>3190</v>
      </c>
      <c r="C2572" t="s">
        <v>381</v>
      </c>
      <c r="D2572">
        <v>7224534</v>
      </c>
      <c r="E2572" t="s">
        <v>70</v>
      </c>
      <c r="H2572" s="35">
        <v>39562</v>
      </c>
      <c r="I2572" t="s">
        <v>98</v>
      </c>
      <c r="J2572">
        <v>-16</v>
      </c>
      <c r="K2572" t="s">
        <v>6</v>
      </c>
      <c r="M2572" t="s">
        <v>181</v>
      </c>
      <c r="N2572">
        <v>4410696</v>
      </c>
      <c r="O2572" t="s">
        <v>227</v>
      </c>
      <c r="P2572" s="35">
        <v>45329</v>
      </c>
      <c r="Q2572" t="s">
        <v>56</v>
      </c>
      <c r="R2572" s="35">
        <v>43789</v>
      </c>
      <c r="T2572" t="s">
        <v>63</v>
      </c>
      <c r="U2572">
        <v>500</v>
      </c>
      <c r="X2572">
        <v>5</v>
      </c>
      <c r="Y2572" t="s">
        <v>58</v>
      </c>
      <c r="AC2572" t="s">
        <v>59</v>
      </c>
      <c r="AL2572">
        <v>0</v>
      </c>
      <c r="AM2572">
        <v>0</v>
      </c>
    </row>
    <row r="2573" spans="1:39" x14ac:dyDescent="0.3">
      <c r="A2573">
        <v>1426490</v>
      </c>
      <c r="B2573" t="s">
        <v>3191</v>
      </c>
      <c r="C2573" t="s">
        <v>89</v>
      </c>
      <c r="D2573">
        <v>4535286</v>
      </c>
      <c r="E2573" t="s">
        <v>70</v>
      </c>
      <c r="F2573" t="s">
        <v>70</v>
      </c>
      <c r="H2573" s="35">
        <v>41792</v>
      </c>
      <c r="I2573" t="s">
        <v>85</v>
      </c>
      <c r="J2573">
        <v>-10</v>
      </c>
      <c r="K2573" t="s">
        <v>11</v>
      </c>
      <c r="M2573" t="s">
        <v>54</v>
      </c>
      <c r="N2573">
        <v>4450757</v>
      </c>
      <c r="O2573" t="s">
        <v>225</v>
      </c>
      <c r="P2573" s="35">
        <v>45180</v>
      </c>
      <c r="Q2573" t="s">
        <v>56</v>
      </c>
      <c r="R2573" s="35">
        <v>44821</v>
      </c>
      <c r="T2573" t="s">
        <v>63</v>
      </c>
      <c r="U2573">
        <v>532</v>
      </c>
      <c r="X2573">
        <v>5</v>
      </c>
      <c r="Y2573" t="s">
        <v>58</v>
      </c>
      <c r="AC2573" t="s">
        <v>59</v>
      </c>
      <c r="AL2573">
        <v>0</v>
      </c>
      <c r="AM2573">
        <v>0</v>
      </c>
    </row>
    <row r="2574" spans="1:39" x14ac:dyDescent="0.3">
      <c r="A2574">
        <v>949235</v>
      </c>
      <c r="B2574" t="s">
        <v>3192</v>
      </c>
      <c r="C2574" t="s">
        <v>89</v>
      </c>
      <c r="D2574">
        <v>4524832</v>
      </c>
      <c r="E2574" t="s">
        <v>70</v>
      </c>
      <c r="F2574" t="s">
        <v>70</v>
      </c>
      <c r="H2574" s="35">
        <v>40306</v>
      </c>
      <c r="I2574" t="s">
        <v>110</v>
      </c>
      <c r="J2574">
        <v>-14</v>
      </c>
      <c r="K2574" t="s">
        <v>11</v>
      </c>
      <c r="M2574" t="s">
        <v>54</v>
      </c>
      <c r="N2574">
        <v>4450026</v>
      </c>
      <c r="O2574" t="s">
        <v>62</v>
      </c>
      <c r="P2574" s="35">
        <v>45205</v>
      </c>
      <c r="Q2574" t="s">
        <v>56</v>
      </c>
      <c r="R2574" s="35">
        <v>41528</v>
      </c>
      <c r="T2574" t="s">
        <v>63</v>
      </c>
      <c r="U2574">
        <v>654</v>
      </c>
      <c r="X2574">
        <v>6</v>
      </c>
      <c r="Y2574" t="s">
        <v>58</v>
      </c>
      <c r="AC2574" t="s">
        <v>59</v>
      </c>
      <c r="AL2574">
        <v>0</v>
      </c>
      <c r="AM2574">
        <v>0</v>
      </c>
    </row>
    <row r="2575" spans="1:39" x14ac:dyDescent="0.3">
      <c r="A2575">
        <v>831066</v>
      </c>
      <c r="B2575" t="s">
        <v>3192</v>
      </c>
      <c r="C2575" t="s">
        <v>698</v>
      </c>
      <c r="D2575">
        <v>4522521</v>
      </c>
      <c r="E2575" t="s">
        <v>70</v>
      </c>
      <c r="F2575" t="s">
        <v>70</v>
      </c>
      <c r="H2575" s="35">
        <v>39620</v>
      </c>
      <c r="I2575" t="s">
        <v>98</v>
      </c>
      <c r="J2575">
        <v>-16</v>
      </c>
      <c r="K2575" t="s">
        <v>11</v>
      </c>
      <c r="M2575" t="s">
        <v>54</v>
      </c>
      <c r="N2575">
        <v>4450026</v>
      </c>
      <c r="O2575" t="s">
        <v>62</v>
      </c>
      <c r="P2575" s="35">
        <v>45170</v>
      </c>
      <c r="Q2575" t="s">
        <v>56</v>
      </c>
      <c r="R2575" s="35">
        <v>40804</v>
      </c>
      <c r="T2575" t="s">
        <v>63</v>
      </c>
      <c r="U2575">
        <v>1300</v>
      </c>
      <c r="X2575">
        <v>13</v>
      </c>
      <c r="Y2575" t="s">
        <v>58</v>
      </c>
      <c r="AC2575" t="s">
        <v>59</v>
      </c>
      <c r="AL2575">
        <v>0</v>
      </c>
      <c r="AM2575">
        <v>0</v>
      </c>
    </row>
    <row r="2576" spans="1:39" x14ac:dyDescent="0.3">
      <c r="A2576">
        <v>1444049</v>
      </c>
      <c r="B2576" t="s">
        <v>3193</v>
      </c>
      <c r="C2576" t="s">
        <v>192</v>
      </c>
      <c r="D2576">
        <v>2816546</v>
      </c>
      <c r="E2576" t="s">
        <v>70</v>
      </c>
      <c r="F2576" t="s">
        <v>53</v>
      </c>
      <c r="H2576" s="35">
        <v>42042</v>
      </c>
      <c r="I2576" t="s">
        <v>53</v>
      </c>
      <c r="J2576">
        <v>-9</v>
      </c>
      <c r="K2576" t="s">
        <v>11</v>
      </c>
      <c r="M2576" t="s">
        <v>69</v>
      </c>
      <c r="N2576">
        <v>4280322</v>
      </c>
      <c r="O2576" t="s">
        <v>324</v>
      </c>
      <c r="P2576" s="35">
        <v>45178</v>
      </c>
      <c r="Q2576" t="s">
        <v>56</v>
      </c>
      <c r="R2576" s="35">
        <v>44840</v>
      </c>
      <c r="T2576" t="s">
        <v>63</v>
      </c>
      <c r="U2576">
        <v>500</v>
      </c>
      <c r="X2576">
        <v>5</v>
      </c>
      <c r="Y2576" t="s">
        <v>58</v>
      </c>
      <c r="AC2576" t="s">
        <v>59</v>
      </c>
      <c r="AL2576">
        <v>0</v>
      </c>
      <c r="AM2576">
        <v>0</v>
      </c>
    </row>
    <row r="2577" spans="1:39" x14ac:dyDescent="0.3">
      <c r="A2577">
        <v>1444052</v>
      </c>
      <c r="B2577" t="s">
        <v>3193</v>
      </c>
      <c r="C2577" t="s">
        <v>1667</v>
      </c>
      <c r="D2577">
        <v>2816547</v>
      </c>
      <c r="E2577" t="s">
        <v>70</v>
      </c>
      <c r="F2577" t="s">
        <v>53</v>
      </c>
      <c r="H2577" s="35">
        <v>41110</v>
      </c>
      <c r="I2577" t="s">
        <v>143</v>
      </c>
      <c r="J2577">
        <v>-12</v>
      </c>
      <c r="K2577" t="s">
        <v>11</v>
      </c>
      <c r="M2577" t="s">
        <v>69</v>
      </c>
      <c r="N2577">
        <v>4280322</v>
      </c>
      <c r="O2577" t="s">
        <v>324</v>
      </c>
      <c r="P2577" s="35">
        <v>45178</v>
      </c>
      <c r="Q2577" t="s">
        <v>56</v>
      </c>
      <c r="R2577" s="35">
        <v>44840</v>
      </c>
      <c r="T2577" t="s">
        <v>63</v>
      </c>
      <c r="U2577">
        <v>500</v>
      </c>
      <c r="X2577">
        <v>5</v>
      </c>
      <c r="Y2577" t="s">
        <v>58</v>
      </c>
      <c r="AC2577" t="s">
        <v>59</v>
      </c>
      <c r="AL2577">
        <v>0</v>
      </c>
      <c r="AM2577">
        <v>0</v>
      </c>
    </row>
    <row r="2578" spans="1:39" x14ac:dyDescent="0.3">
      <c r="A2578">
        <v>1424341</v>
      </c>
      <c r="B2578" t="s">
        <v>3194</v>
      </c>
      <c r="C2578" t="s">
        <v>180</v>
      </c>
      <c r="D2578">
        <v>3733985</v>
      </c>
      <c r="E2578" t="s">
        <v>70</v>
      </c>
      <c r="F2578" t="s">
        <v>70</v>
      </c>
      <c r="H2578" s="35">
        <v>41523</v>
      </c>
      <c r="I2578" t="s">
        <v>66</v>
      </c>
      <c r="J2578">
        <v>-11</v>
      </c>
      <c r="K2578" t="s">
        <v>11</v>
      </c>
      <c r="M2578" t="s">
        <v>67</v>
      </c>
      <c r="N2578">
        <v>4370151</v>
      </c>
      <c r="O2578" t="s">
        <v>328</v>
      </c>
      <c r="P2578" s="35">
        <v>45171</v>
      </c>
      <c r="Q2578" t="s">
        <v>56</v>
      </c>
      <c r="R2578" s="35">
        <v>44818</v>
      </c>
      <c r="S2578" s="35">
        <v>45170</v>
      </c>
      <c r="T2578" t="s">
        <v>57</v>
      </c>
      <c r="U2578">
        <v>500</v>
      </c>
      <c r="X2578">
        <v>5</v>
      </c>
      <c r="Y2578" t="s">
        <v>58</v>
      </c>
      <c r="AC2578" t="s">
        <v>59</v>
      </c>
      <c r="AL2578">
        <v>0</v>
      </c>
      <c r="AM2578">
        <v>0</v>
      </c>
    </row>
    <row r="2579" spans="1:39" x14ac:dyDescent="0.3">
      <c r="A2579">
        <v>1132022</v>
      </c>
      <c r="B2579" t="s">
        <v>3195</v>
      </c>
      <c r="C2579" t="s">
        <v>2108</v>
      </c>
      <c r="D2579">
        <v>368102</v>
      </c>
      <c r="E2579" t="s">
        <v>70</v>
      </c>
      <c r="F2579" t="s">
        <v>70</v>
      </c>
      <c r="H2579" s="35">
        <v>39148</v>
      </c>
      <c r="I2579" t="s">
        <v>125</v>
      </c>
      <c r="J2579">
        <v>-17</v>
      </c>
      <c r="K2579" t="s">
        <v>6</v>
      </c>
      <c r="M2579" t="s">
        <v>77</v>
      </c>
      <c r="N2579">
        <v>4360729</v>
      </c>
      <c r="O2579" t="s">
        <v>319</v>
      </c>
      <c r="P2579" s="35">
        <v>45184</v>
      </c>
      <c r="Q2579" t="s">
        <v>56</v>
      </c>
      <c r="R2579" s="35">
        <v>42649</v>
      </c>
      <c r="T2579" t="s">
        <v>63</v>
      </c>
      <c r="U2579">
        <v>500</v>
      </c>
      <c r="X2579">
        <v>5</v>
      </c>
      <c r="Y2579" t="s">
        <v>58</v>
      </c>
      <c r="AB2579" s="35">
        <v>45108</v>
      </c>
      <c r="AC2579" t="s">
        <v>59</v>
      </c>
      <c r="AL2579">
        <v>0</v>
      </c>
      <c r="AM2579">
        <v>0</v>
      </c>
    </row>
    <row r="2580" spans="1:39" x14ac:dyDescent="0.3">
      <c r="A2580">
        <v>1449845</v>
      </c>
      <c r="B2580" t="s">
        <v>3196</v>
      </c>
      <c r="C2580" t="s">
        <v>1204</v>
      </c>
      <c r="D2580">
        <v>4115610</v>
      </c>
      <c r="E2580" t="s">
        <v>70</v>
      </c>
      <c r="F2580" t="s">
        <v>70</v>
      </c>
      <c r="H2580" s="35">
        <v>41087</v>
      </c>
      <c r="I2580" t="s">
        <v>143</v>
      </c>
      <c r="J2580">
        <v>-12</v>
      </c>
      <c r="K2580" t="s">
        <v>11</v>
      </c>
      <c r="M2580" t="s">
        <v>181</v>
      </c>
      <c r="N2580">
        <v>4410537</v>
      </c>
      <c r="O2580" t="s">
        <v>735</v>
      </c>
      <c r="P2580" s="35">
        <v>45240</v>
      </c>
      <c r="Q2580" t="s">
        <v>56</v>
      </c>
      <c r="R2580" s="35">
        <v>44849</v>
      </c>
      <c r="T2580" t="s">
        <v>63</v>
      </c>
      <c r="U2580">
        <v>500</v>
      </c>
      <c r="X2580">
        <v>5</v>
      </c>
      <c r="Y2580" t="s">
        <v>58</v>
      </c>
      <c r="AC2580" t="s">
        <v>59</v>
      </c>
      <c r="AL2580">
        <v>0</v>
      </c>
      <c r="AM2580">
        <v>0</v>
      </c>
    </row>
    <row r="2581" spans="1:39" x14ac:dyDescent="0.3">
      <c r="A2581">
        <v>1536549</v>
      </c>
      <c r="B2581" t="s">
        <v>3197</v>
      </c>
      <c r="C2581" t="s">
        <v>743</v>
      </c>
      <c r="D2581">
        <v>3611667</v>
      </c>
      <c r="E2581" t="s">
        <v>53</v>
      </c>
      <c r="H2581" s="35">
        <v>40820</v>
      </c>
      <c r="I2581" t="s">
        <v>90</v>
      </c>
      <c r="J2581">
        <v>-13</v>
      </c>
      <c r="K2581" t="s">
        <v>11</v>
      </c>
      <c r="M2581" t="s">
        <v>77</v>
      </c>
      <c r="N2581">
        <v>4360453</v>
      </c>
      <c r="O2581" t="s">
        <v>763</v>
      </c>
      <c r="P2581" s="35">
        <v>45212</v>
      </c>
      <c r="Q2581" t="s">
        <v>56</v>
      </c>
      <c r="R2581" s="35">
        <v>45212</v>
      </c>
      <c r="S2581" s="35">
        <v>45197</v>
      </c>
      <c r="T2581" t="s">
        <v>57</v>
      </c>
      <c r="U2581">
        <v>500</v>
      </c>
      <c r="X2581">
        <v>5</v>
      </c>
      <c r="Y2581" t="s">
        <v>58</v>
      </c>
      <c r="AC2581" t="s">
        <v>59</v>
      </c>
      <c r="AL2581">
        <v>1</v>
      </c>
      <c r="AM2581">
        <v>0</v>
      </c>
    </row>
    <row r="2582" spans="1:39" x14ac:dyDescent="0.3">
      <c r="A2582">
        <v>1417210</v>
      </c>
      <c r="B2582" t="s">
        <v>3197</v>
      </c>
      <c r="C2582" t="s">
        <v>413</v>
      </c>
      <c r="D2582">
        <v>4535146</v>
      </c>
      <c r="E2582" t="s">
        <v>70</v>
      </c>
      <c r="F2582" t="s">
        <v>53</v>
      </c>
      <c r="H2582" s="35">
        <v>40682</v>
      </c>
      <c r="I2582" t="s">
        <v>90</v>
      </c>
      <c r="J2582">
        <v>-13</v>
      </c>
      <c r="K2582" t="s">
        <v>11</v>
      </c>
      <c r="M2582" t="s">
        <v>54</v>
      </c>
      <c r="N2582">
        <v>4450192</v>
      </c>
      <c r="O2582" t="s">
        <v>128</v>
      </c>
      <c r="P2582" s="35">
        <v>45193</v>
      </c>
      <c r="Q2582" t="s">
        <v>56</v>
      </c>
      <c r="R2582" s="35">
        <v>44799</v>
      </c>
      <c r="T2582" t="s">
        <v>63</v>
      </c>
      <c r="U2582">
        <v>500</v>
      </c>
      <c r="X2582">
        <v>5</v>
      </c>
      <c r="Y2582" t="s">
        <v>58</v>
      </c>
      <c r="AC2582" t="s">
        <v>59</v>
      </c>
      <c r="AL2582">
        <v>0</v>
      </c>
      <c r="AM2582">
        <v>0</v>
      </c>
    </row>
    <row r="2583" spans="1:39" x14ac:dyDescent="0.3">
      <c r="A2583">
        <v>1564937</v>
      </c>
      <c r="B2583" t="s">
        <v>5448</v>
      </c>
      <c r="C2583" t="s">
        <v>5449</v>
      </c>
      <c r="D2583">
        <v>1811580</v>
      </c>
      <c r="E2583" t="s">
        <v>76</v>
      </c>
      <c r="H2583" s="35">
        <v>41446</v>
      </c>
      <c r="I2583" t="s">
        <v>66</v>
      </c>
      <c r="J2583">
        <v>-11</v>
      </c>
      <c r="K2583" t="s">
        <v>11</v>
      </c>
      <c r="M2583" t="s">
        <v>71</v>
      </c>
      <c r="N2583">
        <v>4180696</v>
      </c>
      <c r="O2583" t="s">
        <v>137</v>
      </c>
      <c r="P2583" s="35">
        <v>45340</v>
      </c>
      <c r="Q2583" t="s">
        <v>56</v>
      </c>
      <c r="R2583" s="35">
        <v>45340</v>
      </c>
      <c r="T2583" t="s">
        <v>63</v>
      </c>
      <c r="U2583">
        <v>500</v>
      </c>
      <c r="X2583">
        <v>5</v>
      </c>
      <c r="Y2583" t="s">
        <v>58</v>
      </c>
      <c r="AC2583" t="s">
        <v>59</v>
      </c>
      <c r="AL2583">
        <v>0</v>
      </c>
      <c r="AM2583">
        <v>0</v>
      </c>
    </row>
    <row r="2584" spans="1:39" x14ac:dyDescent="0.3">
      <c r="A2584">
        <v>961814</v>
      </c>
      <c r="B2584" t="s">
        <v>3198</v>
      </c>
      <c r="C2584" t="s">
        <v>1080</v>
      </c>
      <c r="D2584">
        <v>4525001</v>
      </c>
      <c r="E2584" t="s">
        <v>70</v>
      </c>
      <c r="F2584" t="s">
        <v>70</v>
      </c>
      <c r="H2584" s="35">
        <v>38839</v>
      </c>
      <c r="I2584" t="s">
        <v>94</v>
      </c>
      <c r="J2584">
        <v>-18</v>
      </c>
      <c r="K2584" t="s">
        <v>11</v>
      </c>
      <c r="M2584" t="s">
        <v>54</v>
      </c>
      <c r="N2584">
        <v>4450757</v>
      </c>
      <c r="O2584" t="s">
        <v>225</v>
      </c>
      <c r="P2584" s="35">
        <v>45175</v>
      </c>
      <c r="Q2584" t="s">
        <v>56</v>
      </c>
      <c r="R2584" s="35">
        <v>41543</v>
      </c>
      <c r="T2584" t="s">
        <v>63</v>
      </c>
      <c r="U2584">
        <v>1445</v>
      </c>
      <c r="X2584">
        <v>14</v>
      </c>
      <c r="Y2584" t="s">
        <v>58</v>
      </c>
      <c r="AC2584" t="s">
        <v>59</v>
      </c>
      <c r="AL2584">
        <v>0</v>
      </c>
      <c r="AM2584">
        <v>0</v>
      </c>
    </row>
    <row r="2585" spans="1:39" x14ac:dyDescent="0.3">
      <c r="A2585">
        <v>1177842</v>
      </c>
      <c r="B2585" t="s">
        <v>3198</v>
      </c>
      <c r="C2585" t="s">
        <v>1370</v>
      </c>
      <c r="D2585">
        <v>4529239</v>
      </c>
      <c r="E2585" t="s">
        <v>70</v>
      </c>
      <c r="F2585" t="s">
        <v>70</v>
      </c>
      <c r="H2585" s="35">
        <v>40783</v>
      </c>
      <c r="I2585" t="s">
        <v>90</v>
      </c>
      <c r="J2585">
        <v>-13</v>
      </c>
      <c r="K2585" t="s">
        <v>11</v>
      </c>
      <c r="M2585" t="s">
        <v>54</v>
      </c>
      <c r="N2585">
        <v>4450757</v>
      </c>
      <c r="O2585" t="s">
        <v>225</v>
      </c>
      <c r="P2585" s="35">
        <v>45186</v>
      </c>
      <c r="Q2585" t="s">
        <v>56</v>
      </c>
      <c r="R2585" s="35">
        <v>43007</v>
      </c>
      <c r="T2585" t="s">
        <v>63</v>
      </c>
      <c r="U2585">
        <v>1011</v>
      </c>
      <c r="X2585">
        <v>10</v>
      </c>
      <c r="Y2585" t="s">
        <v>58</v>
      </c>
      <c r="AC2585" t="s">
        <v>59</v>
      </c>
      <c r="AL2585">
        <v>0</v>
      </c>
      <c r="AM2585">
        <v>0</v>
      </c>
    </row>
    <row r="2586" spans="1:39" x14ac:dyDescent="0.3">
      <c r="A2586">
        <v>1059660</v>
      </c>
      <c r="B2586" t="s">
        <v>3198</v>
      </c>
      <c r="C2586" t="s">
        <v>883</v>
      </c>
      <c r="D2586">
        <v>4527105</v>
      </c>
      <c r="E2586" t="s">
        <v>70</v>
      </c>
      <c r="F2586" t="s">
        <v>70</v>
      </c>
      <c r="H2586" s="35">
        <v>40057</v>
      </c>
      <c r="I2586" t="s">
        <v>102</v>
      </c>
      <c r="J2586">
        <v>-15</v>
      </c>
      <c r="K2586" t="s">
        <v>11</v>
      </c>
      <c r="M2586" t="s">
        <v>54</v>
      </c>
      <c r="N2586">
        <v>4450757</v>
      </c>
      <c r="O2586" t="s">
        <v>225</v>
      </c>
      <c r="P2586" s="35">
        <v>45175</v>
      </c>
      <c r="Q2586" t="s">
        <v>56</v>
      </c>
      <c r="R2586" s="35">
        <v>42255</v>
      </c>
      <c r="T2586" t="s">
        <v>63</v>
      </c>
      <c r="U2586">
        <v>1314</v>
      </c>
      <c r="X2586">
        <v>13</v>
      </c>
      <c r="Y2586" t="s">
        <v>58</v>
      </c>
      <c r="AC2586" t="s">
        <v>59</v>
      </c>
      <c r="AL2586">
        <v>0</v>
      </c>
      <c r="AM2586">
        <v>0</v>
      </c>
    </row>
    <row r="2587" spans="1:39" x14ac:dyDescent="0.3">
      <c r="A2587">
        <v>1341953</v>
      </c>
      <c r="B2587" t="s">
        <v>3198</v>
      </c>
      <c r="C2587" t="s">
        <v>2016</v>
      </c>
      <c r="D2587">
        <v>4532382</v>
      </c>
      <c r="E2587" t="s">
        <v>70</v>
      </c>
      <c r="F2587" t="s">
        <v>70</v>
      </c>
      <c r="H2587" s="35">
        <v>41782</v>
      </c>
      <c r="I2587" t="s">
        <v>85</v>
      </c>
      <c r="J2587">
        <v>-10</v>
      </c>
      <c r="K2587" t="s">
        <v>6</v>
      </c>
      <c r="M2587" t="s">
        <v>54</v>
      </c>
      <c r="N2587">
        <v>4450757</v>
      </c>
      <c r="O2587" t="s">
        <v>225</v>
      </c>
      <c r="P2587" s="35">
        <v>45186</v>
      </c>
      <c r="Q2587" t="s">
        <v>56</v>
      </c>
      <c r="R2587" s="35">
        <v>44455</v>
      </c>
      <c r="T2587" t="s">
        <v>63</v>
      </c>
      <c r="U2587">
        <v>526</v>
      </c>
      <c r="X2587">
        <v>5</v>
      </c>
      <c r="Y2587" t="s">
        <v>58</v>
      </c>
      <c r="AC2587" t="s">
        <v>59</v>
      </c>
      <c r="AL2587">
        <v>0</v>
      </c>
      <c r="AM2587">
        <v>0</v>
      </c>
    </row>
    <row r="2588" spans="1:39" x14ac:dyDescent="0.3">
      <c r="A2588">
        <v>1511261</v>
      </c>
      <c r="B2588" t="s">
        <v>3199</v>
      </c>
      <c r="C2588" t="s">
        <v>311</v>
      </c>
      <c r="D2588">
        <v>3736016</v>
      </c>
      <c r="E2588" t="s">
        <v>53</v>
      </c>
      <c r="H2588" s="35">
        <v>42006</v>
      </c>
      <c r="I2588" t="s">
        <v>53</v>
      </c>
      <c r="J2588">
        <v>-9</v>
      </c>
      <c r="K2588" t="s">
        <v>11</v>
      </c>
      <c r="M2588" t="s">
        <v>67</v>
      </c>
      <c r="N2588">
        <v>4370002</v>
      </c>
      <c r="O2588" t="s">
        <v>68</v>
      </c>
      <c r="P2588" s="35">
        <v>45182</v>
      </c>
      <c r="Q2588" t="s">
        <v>56</v>
      </c>
      <c r="R2588" s="35">
        <v>45182</v>
      </c>
      <c r="T2588" t="s">
        <v>63</v>
      </c>
      <c r="U2588">
        <v>500</v>
      </c>
      <c r="X2588">
        <v>5</v>
      </c>
      <c r="Y2588" t="s">
        <v>58</v>
      </c>
      <c r="AC2588" t="s">
        <v>59</v>
      </c>
      <c r="AL2588">
        <v>0</v>
      </c>
      <c r="AM2588">
        <v>0</v>
      </c>
    </row>
    <row r="2589" spans="1:39" x14ac:dyDescent="0.3">
      <c r="A2589">
        <v>1511649</v>
      </c>
      <c r="B2589" t="s">
        <v>3200</v>
      </c>
      <c r="C2589" t="s">
        <v>271</v>
      </c>
      <c r="D2589">
        <v>4538069</v>
      </c>
      <c r="E2589" t="s">
        <v>53</v>
      </c>
      <c r="H2589" s="35">
        <v>42274</v>
      </c>
      <c r="I2589" t="s">
        <v>53</v>
      </c>
      <c r="J2589">
        <v>-9</v>
      </c>
      <c r="K2589" t="s">
        <v>11</v>
      </c>
      <c r="M2589" t="s">
        <v>54</v>
      </c>
      <c r="N2589">
        <v>4450757</v>
      </c>
      <c r="O2589" t="s">
        <v>225</v>
      </c>
      <c r="P2589" s="35">
        <v>45183</v>
      </c>
      <c r="Q2589" t="s">
        <v>56</v>
      </c>
      <c r="R2589" s="35">
        <v>45183</v>
      </c>
      <c r="T2589" t="s">
        <v>63</v>
      </c>
      <c r="U2589">
        <v>500</v>
      </c>
      <c r="X2589">
        <v>5</v>
      </c>
      <c r="Y2589" t="s">
        <v>58</v>
      </c>
      <c r="AC2589" t="s">
        <v>59</v>
      </c>
      <c r="AL2589">
        <v>0</v>
      </c>
      <c r="AM2589">
        <v>0</v>
      </c>
    </row>
    <row r="2590" spans="1:39" x14ac:dyDescent="0.3">
      <c r="A2590">
        <v>1459532</v>
      </c>
      <c r="B2590" t="s">
        <v>3200</v>
      </c>
      <c r="C2590" t="s">
        <v>3201</v>
      </c>
      <c r="D2590">
        <v>4536083</v>
      </c>
      <c r="E2590" t="s">
        <v>70</v>
      </c>
      <c r="F2590" t="s">
        <v>70</v>
      </c>
      <c r="H2590" s="35">
        <v>40655</v>
      </c>
      <c r="I2590" t="s">
        <v>90</v>
      </c>
      <c r="J2590">
        <v>-13</v>
      </c>
      <c r="K2590" t="s">
        <v>11</v>
      </c>
      <c r="M2590" t="s">
        <v>54</v>
      </c>
      <c r="N2590">
        <v>4450757</v>
      </c>
      <c r="O2590" t="s">
        <v>225</v>
      </c>
      <c r="P2590" s="35">
        <v>45183</v>
      </c>
      <c r="Q2590" t="s">
        <v>56</v>
      </c>
      <c r="R2590" s="35">
        <v>44881</v>
      </c>
      <c r="T2590" t="s">
        <v>63</v>
      </c>
      <c r="U2590">
        <v>523</v>
      </c>
      <c r="X2590">
        <v>5</v>
      </c>
      <c r="Y2590" t="s">
        <v>58</v>
      </c>
      <c r="AC2590" t="s">
        <v>59</v>
      </c>
      <c r="AL2590">
        <v>0</v>
      </c>
      <c r="AM2590">
        <v>0</v>
      </c>
    </row>
    <row r="2591" spans="1:39" x14ac:dyDescent="0.3">
      <c r="A2591">
        <v>1278248</v>
      </c>
      <c r="B2591" t="s">
        <v>3202</v>
      </c>
      <c r="C2591" t="s">
        <v>180</v>
      </c>
      <c r="D2591">
        <v>2815606</v>
      </c>
      <c r="E2591" t="s">
        <v>53</v>
      </c>
      <c r="F2591" t="s">
        <v>53</v>
      </c>
      <c r="H2591" s="35">
        <v>39831</v>
      </c>
      <c r="I2591" t="s">
        <v>102</v>
      </c>
      <c r="J2591">
        <v>-15</v>
      </c>
      <c r="K2591" t="s">
        <v>11</v>
      </c>
      <c r="M2591" t="s">
        <v>69</v>
      </c>
      <c r="N2591">
        <v>4280045</v>
      </c>
      <c r="O2591" t="s">
        <v>172</v>
      </c>
      <c r="P2591" s="35">
        <v>45186</v>
      </c>
      <c r="Q2591" t="s">
        <v>56</v>
      </c>
      <c r="R2591" s="35">
        <v>43735</v>
      </c>
      <c r="T2591" t="s">
        <v>63</v>
      </c>
      <c r="U2591">
        <v>500</v>
      </c>
      <c r="X2591">
        <v>5</v>
      </c>
      <c r="Y2591" t="s">
        <v>58</v>
      </c>
      <c r="AC2591" t="s">
        <v>59</v>
      </c>
      <c r="AL2591">
        <v>0</v>
      </c>
      <c r="AM2591">
        <v>0</v>
      </c>
    </row>
    <row r="2592" spans="1:39" x14ac:dyDescent="0.3">
      <c r="A2592">
        <v>1523400</v>
      </c>
      <c r="B2592" t="s">
        <v>3203</v>
      </c>
      <c r="C2592" t="s">
        <v>984</v>
      </c>
      <c r="D2592">
        <v>4538239</v>
      </c>
      <c r="E2592" t="s">
        <v>70</v>
      </c>
      <c r="H2592" s="35">
        <v>41850</v>
      </c>
      <c r="I2592" t="s">
        <v>85</v>
      </c>
      <c r="J2592">
        <v>-10</v>
      </c>
      <c r="K2592" t="s">
        <v>11</v>
      </c>
      <c r="M2592" t="s">
        <v>54</v>
      </c>
      <c r="N2592">
        <v>4450759</v>
      </c>
      <c r="O2592" t="s">
        <v>499</v>
      </c>
      <c r="P2592" s="35">
        <v>45196</v>
      </c>
      <c r="Q2592" t="s">
        <v>56</v>
      </c>
      <c r="R2592" s="35">
        <v>45196</v>
      </c>
      <c r="S2592" s="35">
        <v>45152</v>
      </c>
      <c r="T2592" t="s">
        <v>57</v>
      </c>
      <c r="U2592">
        <v>500</v>
      </c>
      <c r="X2592">
        <v>5</v>
      </c>
      <c r="Y2592" t="s">
        <v>58</v>
      </c>
      <c r="AC2592" t="s">
        <v>59</v>
      </c>
      <c r="AL2592">
        <v>0</v>
      </c>
      <c r="AM2592">
        <v>0</v>
      </c>
    </row>
    <row r="2593" spans="1:39" x14ac:dyDescent="0.3">
      <c r="A2593">
        <v>1526845</v>
      </c>
      <c r="B2593" t="s">
        <v>3204</v>
      </c>
      <c r="C2593" t="s">
        <v>311</v>
      </c>
      <c r="D2593">
        <v>3736277</v>
      </c>
      <c r="E2593" t="s">
        <v>76</v>
      </c>
      <c r="H2593" s="35">
        <v>43704</v>
      </c>
      <c r="I2593" t="s">
        <v>53</v>
      </c>
      <c r="J2593">
        <v>-9</v>
      </c>
      <c r="K2593" t="s">
        <v>11</v>
      </c>
      <c r="M2593" t="s">
        <v>67</v>
      </c>
      <c r="N2593">
        <v>4370002</v>
      </c>
      <c r="O2593" t="s">
        <v>68</v>
      </c>
      <c r="P2593" s="35">
        <v>45199</v>
      </c>
      <c r="Q2593" t="s">
        <v>56</v>
      </c>
      <c r="R2593" s="35">
        <v>45199</v>
      </c>
      <c r="T2593" t="s">
        <v>63</v>
      </c>
      <c r="U2593">
        <v>500</v>
      </c>
      <c r="X2593">
        <v>5</v>
      </c>
      <c r="Y2593" t="s">
        <v>58</v>
      </c>
      <c r="AC2593" t="s">
        <v>59</v>
      </c>
      <c r="AL2593">
        <v>0</v>
      </c>
      <c r="AM2593">
        <v>0</v>
      </c>
    </row>
    <row r="2594" spans="1:39" x14ac:dyDescent="0.3">
      <c r="A2594">
        <v>1532586</v>
      </c>
      <c r="B2594" t="s">
        <v>3205</v>
      </c>
      <c r="C2594" t="s">
        <v>349</v>
      </c>
      <c r="D2594">
        <v>4538341</v>
      </c>
      <c r="E2594" t="s">
        <v>53</v>
      </c>
      <c r="H2594" s="35">
        <v>42225</v>
      </c>
      <c r="I2594" t="s">
        <v>53</v>
      </c>
      <c r="J2594">
        <v>-9</v>
      </c>
      <c r="K2594" t="s">
        <v>11</v>
      </c>
      <c r="M2594" t="s">
        <v>54</v>
      </c>
      <c r="N2594">
        <v>4450295</v>
      </c>
      <c r="O2594" t="s">
        <v>514</v>
      </c>
      <c r="P2594" s="35">
        <v>45207</v>
      </c>
      <c r="Q2594" t="s">
        <v>56</v>
      </c>
      <c r="R2594" s="35">
        <v>45207</v>
      </c>
      <c r="T2594" t="s">
        <v>63</v>
      </c>
      <c r="U2594">
        <v>500</v>
      </c>
      <c r="X2594">
        <v>5</v>
      </c>
      <c r="Y2594" t="s">
        <v>58</v>
      </c>
      <c r="AC2594" t="s">
        <v>59</v>
      </c>
      <c r="AL2594">
        <v>0</v>
      </c>
      <c r="AM2594">
        <v>0</v>
      </c>
    </row>
    <row r="2595" spans="1:39" x14ac:dyDescent="0.3">
      <c r="A2595">
        <v>1358424</v>
      </c>
      <c r="B2595" t="s">
        <v>3205</v>
      </c>
      <c r="C2595" t="s">
        <v>699</v>
      </c>
      <c r="D2595">
        <v>3733094</v>
      </c>
      <c r="E2595" t="s">
        <v>53</v>
      </c>
      <c r="F2595" t="s">
        <v>53</v>
      </c>
      <c r="H2595" s="35">
        <v>41097</v>
      </c>
      <c r="I2595" t="s">
        <v>143</v>
      </c>
      <c r="J2595">
        <v>-12</v>
      </c>
      <c r="K2595" t="s">
        <v>11</v>
      </c>
      <c r="M2595" t="s">
        <v>67</v>
      </c>
      <c r="N2595">
        <v>4370681</v>
      </c>
      <c r="O2595" t="s">
        <v>150</v>
      </c>
      <c r="P2595" s="35">
        <v>45189</v>
      </c>
      <c r="Q2595" t="s">
        <v>56</v>
      </c>
      <c r="R2595" s="35">
        <v>44475</v>
      </c>
      <c r="S2595" s="35">
        <v>45145</v>
      </c>
      <c r="T2595" t="s">
        <v>57</v>
      </c>
      <c r="U2595">
        <v>500</v>
      </c>
      <c r="X2595">
        <v>5</v>
      </c>
      <c r="Y2595" t="s">
        <v>58</v>
      </c>
      <c r="AC2595" t="s">
        <v>59</v>
      </c>
      <c r="AL2595">
        <v>0</v>
      </c>
      <c r="AM2595">
        <v>0</v>
      </c>
    </row>
    <row r="2596" spans="1:39" x14ac:dyDescent="0.3">
      <c r="A2596">
        <v>1512279</v>
      </c>
      <c r="B2596" t="s">
        <v>3206</v>
      </c>
      <c r="C2596" t="s">
        <v>699</v>
      </c>
      <c r="D2596">
        <v>4538076</v>
      </c>
      <c r="E2596" t="s">
        <v>53</v>
      </c>
      <c r="H2596" s="35">
        <v>40821</v>
      </c>
      <c r="I2596" t="s">
        <v>90</v>
      </c>
      <c r="J2596">
        <v>-13</v>
      </c>
      <c r="K2596" t="s">
        <v>11</v>
      </c>
      <c r="M2596" t="s">
        <v>54</v>
      </c>
      <c r="N2596">
        <v>4450757</v>
      </c>
      <c r="O2596" t="s">
        <v>225</v>
      </c>
      <c r="P2596" s="35">
        <v>45184</v>
      </c>
      <c r="Q2596" t="s">
        <v>56</v>
      </c>
      <c r="R2596" s="35">
        <v>45184</v>
      </c>
      <c r="T2596" t="s">
        <v>63</v>
      </c>
      <c r="U2596">
        <v>500</v>
      </c>
      <c r="X2596">
        <v>5</v>
      </c>
      <c r="Y2596" t="s">
        <v>58</v>
      </c>
      <c r="AC2596" t="s">
        <v>59</v>
      </c>
      <c r="AL2596">
        <v>1</v>
      </c>
      <c r="AM2596">
        <v>0</v>
      </c>
    </row>
    <row r="2597" spans="1:39" x14ac:dyDescent="0.3">
      <c r="A2597">
        <v>1325938</v>
      </c>
      <c r="B2597" t="s">
        <v>3207</v>
      </c>
      <c r="C2597" t="s">
        <v>384</v>
      </c>
      <c r="D2597">
        <v>369022</v>
      </c>
      <c r="E2597" t="s">
        <v>70</v>
      </c>
      <c r="F2597" t="s">
        <v>70</v>
      </c>
      <c r="H2597" s="35">
        <v>39905</v>
      </c>
      <c r="I2597" t="s">
        <v>102</v>
      </c>
      <c r="J2597">
        <v>-15</v>
      </c>
      <c r="K2597" t="s">
        <v>11</v>
      </c>
      <c r="M2597" t="s">
        <v>77</v>
      </c>
      <c r="N2597">
        <v>4360002</v>
      </c>
      <c r="O2597" t="s">
        <v>78</v>
      </c>
      <c r="P2597" s="35">
        <v>45181</v>
      </c>
      <c r="Q2597" t="s">
        <v>56</v>
      </c>
      <c r="R2597" s="35">
        <v>44112</v>
      </c>
      <c r="T2597" t="s">
        <v>63</v>
      </c>
      <c r="U2597">
        <v>530</v>
      </c>
      <c r="X2597">
        <v>5</v>
      </c>
      <c r="Y2597" t="s">
        <v>58</v>
      </c>
      <c r="AC2597" t="s">
        <v>59</v>
      </c>
      <c r="AL2597">
        <v>0</v>
      </c>
      <c r="AM2597">
        <v>0</v>
      </c>
    </row>
    <row r="2598" spans="1:39" x14ac:dyDescent="0.3">
      <c r="A2598">
        <v>1521952</v>
      </c>
      <c r="B2598" t="s">
        <v>3208</v>
      </c>
      <c r="C2598" t="s">
        <v>3209</v>
      </c>
      <c r="D2598">
        <v>3611402</v>
      </c>
      <c r="E2598" t="s">
        <v>76</v>
      </c>
      <c r="H2598" s="35">
        <v>41952</v>
      </c>
      <c r="I2598" t="s">
        <v>85</v>
      </c>
      <c r="J2598">
        <v>-10</v>
      </c>
      <c r="K2598" t="s">
        <v>6</v>
      </c>
      <c r="M2598" t="s">
        <v>77</v>
      </c>
      <c r="N2598">
        <v>4360002</v>
      </c>
      <c r="O2598" t="s">
        <v>78</v>
      </c>
      <c r="P2598" s="35">
        <v>45195</v>
      </c>
      <c r="Q2598" t="s">
        <v>56</v>
      </c>
      <c r="R2598" s="35">
        <v>45195</v>
      </c>
      <c r="T2598" t="s">
        <v>63</v>
      </c>
      <c r="U2598">
        <v>500</v>
      </c>
      <c r="X2598">
        <v>5</v>
      </c>
      <c r="Y2598" t="s">
        <v>58</v>
      </c>
      <c r="AC2598" t="s">
        <v>59</v>
      </c>
      <c r="AL2598">
        <v>0</v>
      </c>
      <c r="AM2598">
        <v>0</v>
      </c>
    </row>
    <row r="2599" spans="1:39" x14ac:dyDescent="0.3">
      <c r="A2599">
        <v>1330940</v>
      </c>
      <c r="B2599" t="s">
        <v>3210</v>
      </c>
      <c r="C2599" t="s">
        <v>1940</v>
      </c>
      <c r="D2599">
        <v>7886292</v>
      </c>
      <c r="E2599" t="s">
        <v>70</v>
      </c>
      <c r="H2599" s="35">
        <v>41320</v>
      </c>
      <c r="I2599" t="s">
        <v>66</v>
      </c>
      <c r="J2599">
        <v>-11</v>
      </c>
      <c r="K2599" t="s">
        <v>6</v>
      </c>
      <c r="M2599" t="s">
        <v>71</v>
      </c>
      <c r="N2599">
        <v>4180157</v>
      </c>
      <c r="O2599" t="s">
        <v>371</v>
      </c>
      <c r="P2599" s="35">
        <v>45191</v>
      </c>
      <c r="Q2599" t="s">
        <v>56</v>
      </c>
      <c r="R2599" s="35">
        <v>44147</v>
      </c>
      <c r="T2599" t="s">
        <v>63</v>
      </c>
      <c r="U2599">
        <v>500</v>
      </c>
      <c r="X2599">
        <v>5</v>
      </c>
      <c r="Y2599" t="s">
        <v>58</v>
      </c>
      <c r="AB2599" s="35">
        <v>45182</v>
      </c>
      <c r="AC2599" t="s">
        <v>59</v>
      </c>
      <c r="AL2599">
        <v>0</v>
      </c>
      <c r="AM2599">
        <v>0</v>
      </c>
    </row>
    <row r="2600" spans="1:39" x14ac:dyDescent="0.3">
      <c r="A2600">
        <v>1430578</v>
      </c>
      <c r="B2600" t="s">
        <v>3211</v>
      </c>
      <c r="C2600" t="s">
        <v>127</v>
      </c>
      <c r="D2600">
        <v>4115430</v>
      </c>
      <c r="E2600" t="s">
        <v>53</v>
      </c>
      <c r="F2600" t="s">
        <v>53</v>
      </c>
      <c r="H2600" s="35">
        <v>42260</v>
      </c>
      <c r="I2600" t="s">
        <v>53</v>
      </c>
      <c r="J2600">
        <v>-9</v>
      </c>
      <c r="K2600" t="s">
        <v>11</v>
      </c>
      <c r="M2600" t="s">
        <v>181</v>
      </c>
      <c r="N2600">
        <v>4410080</v>
      </c>
      <c r="O2600" t="s">
        <v>182</v>
      </c>
      <c r="P2600" s="35">
        <v>45211</v>
      </c>
      <c r="Q2600" t="s">
        <v>56</v>
      </c>
      <c r="R2600" s="35">
        <v>44825</v>
      </c>
      <c r="T2600" t="s">
        <v>82</v>
      </c>
      <c r="U2600">
        <v>500</v>
      </c>
      <c r="X2600">
        <v>5</v>
      </c>
      <c r="Y2600" t="s">
        <v>58</v>
      </c>
      <c r="AC2600" t="s">
        <v>59</v>
      </c>
      <c r="AL2600">
        <v>0</v>
      </c>
      <c r="AM2600">
        <v>0</v>
      </c>
    </row>
    <row r="2601" spans="1:39" x14ac:dyDescent="0.3">
      <c r="A2601">
        <v>1011446</v>
      </c>
      <c r="B2601" t="s">
        <v>3212</v>
      </c>
      <c r="C2601" t="s">
        <v>3213</v>
      </c>
      <c r="D2601">
        <v>4112424</v>
      </c>
      <c r="E2601" t="s">
        <v>53</v>
      </c>
      <c r="F2601" t="s">
        <v>53</v>
      </c>
      <c r="H2601" s="35">
        <v>39350</v>
      </c>
      <c r="I2601" t="s">
        <v>125</v>
      </c>
      <c r="J2601">
        <v>-17</v>
      </c>
      <c r="K2601" t="s">
        <v>6</v>
      </c>
      <c r="M2601" t="s">
        <v>71</v>
      </c>
      <c r="N2601">
        <v>4180737</v>
      </c>
      <c r="O2601" t="s">
        <v>115</v>
      </c>
      <c r="P2601" s="35">
        <v>45198</v>
      </c>
      <c r="Q2601" t="s">
        <v>56</v>
      </c>
      <c r="R2601" s="35">
        <v>41898</v>
      </c>
      <c r="T2601" t="s">
        <v>63</v>
      </c>
      <c r="U2601">
        <v>500</v>
      </c>
      <c r="X2601">
        <v>5</v>
      </c>
      <c r="Y2601" t="s">
        <v>58</v>
      </c>
      <c r="AB2601" s="35">
        <v>44743</v>
      </c>
      <c r="AC2601" t="s">
        <v>59</v>
      </c>
      <c r="AL2601">
        <v>0</v>
      </c>
      <c r="AM2601">
        <v>0</v>
      </c>
    </row>
    <row r="2602" spans="1:39" x14ac:dyDescent="0.3">
      <c r="A2602">
        <v>1327832</v>
      </c>
      <c r="B2602" t="s">
        <v>3214</v>
      </c>
      <c r="C2602" t="s">
        <v>289</v>
      </c>
      <c r="D2602">
        <v>3732525</v>
      </c>
      <c r="E2602" t="s">
        <v>70</v>
      </c>
      <c r="F2602" t="s">
        <v>70</v>
      </c>
      <c r="H2602" s="35">
        <v>41577</v>
      </c>
      <c r="I2602" t="s">
        <v>66</v>
      </c>
      <c r="J2602">
        <v>-11</v>
      </c>
      <c r="K2602" t="s">
        <v>11</v>
      </c>
      <c r="M2602" t="s">
        <v>67</v>
      </c>
      <c r="N2602">
        <v>4370694</v>
      </c>
      <c r="O2602" t="s">
        <v>103</v>
      </c>
      <c r="P2602" s="35">
        <v>45179</v>
      </c>
      <c r="Q2602" t="s">
        <v>56</v>
      </c>
      <c r="R2602" s="35">
        <v>44118</v>
      </c>
      <c r="S2602" s="35">
        <v>45174</v>
      </c>
      <c r="T2602" t="s">
        <v>57</v>
      </c>
      <c r="U2602">
        <v>553</v>
      </c>
      <c r="X2602">
        <v>5</v>
      </c>
      <c r="Y2602" t="s">
        <v>58</v>
      </c>
      <c r="AC2602" t="s">
        <v>59</v>
      </c>
      <c r="AL2602">
        <v>0</v>
      </c>
      <c r="AM2602">
        <v>0</v>
      </c>
    </row>
    <row r="2603" spans="1:39" x14ac:dyDescent="0.3">
      <c r="A2603">
        <v>1373208</v>
      </c>
      <c r="B2603" t="s">
        <v>3214</v>
      </c>
      <c r="C2603" t="s">
        <v>2313</v>
      </c>
      <c r="D2603">
        <v>3733278</v>
      </c>
      <c r="E2603" t="s">
        <v>70</v>
      </c>
      <c r="F2603" t="s">
        <v>70</v>
      </c>
      <c r="H2603" s="35">
        <v>40435</v>
      </c>
      <c r="I2603" t="s">
        <v>110</v>
      </c>
      <c r="J2603">
        <v>-14</v>
      </c>
      <c r="K2603" t="s">
        <v>6</v>
      </c>
      <c r="M2603" t="s">
        <v>67</v>
      </c>
      <c r="N2603">
        <v>4370694</v>
      </c>
      <c r="O2603" t="s">
        <v>103</v>
      </c>
      <c r="P2603" s="35">
        <v>45179</v>
      </c>
      <c r="Q2603" t="s">
        <v>56</v>
      </c>
      <c r="R2603" s="35">
        <v>44509</v>
      </c>
      <c r="T2603" t="s">
        <v>63</v>
      </c>
      <c r="U2603">
        <v>508</v>
      </c>
      <c r="X2603">
        <v>5</v>
      </c>
      <c r="Y2603" t="s">
        <v>58</v>
      </c>
      <c r="AC2603" t="s">
        <v>59</v>
      </c>
      <c r="AL2603">
        <v>0</v>
      </c>
      <c r="AM2603">
        <v>0</v>
      </c>
    </row>
    <row r="2604" spans="1:39" x14ac:dyDescent="0.3">
      <c r="A2604">
        <v>1523626</v>
      </c>
      <c r="B2604" t="s">
        <v>3215</v>
      </c>
      <c r="C2604" t="s">
        <v>3216</v>
      </c>
      <c r="D2604">
        <v>3611544</v>
      </c>
      <c r="E2604" t="s">
        <v>76</v>
      </c>
      <c r="H2604" s="35">
        <v>42914</v>
      </c>
      <c r="I2604" t="s">
        <v>53</v>
      </c>
      <c r="J2604">
        <v>-9</v>
      </c>
      <c r="K2604" t="s">
        <v>6</v>
      </c>
      <c r="M2604" t="s">
        <v>77</v>
      </c>
      <c r="N2604">
        <v>4360002</v>
      </c>
      <c r="O2604" t="s">
        <v>78</v>
      </c>
      <c r="P2604" s="35">
        <v>45197</v>
      </c>
      <c r="Q2604" t="s">
        <v>56</v>
      </c>
      <c r="R2604" s="35">
        <v>45197</v>
      </c>
      <c r="T2604" t="s">
        <v>63</v>
      </c>
      <c r="U2604">
        <v>500</v>
      </c>
      <c r="X2604">
        <v>5</v>
      </c>
      <c r="Y2604" t="s">
        <v>58</v>
      </c>
      <c r="AC2604" t="s">
        <v>59</v>
      </c>
      <c r="AL2604">
        <v>0</v>
      </c>
      <c r="AM2604">
        <v>0</v>
      </c>
    </row>
    <row r="2605" spans="1:39" x14ac:dyDescent="0.3">
      <c r="A2605">
        <v>1523663</v>
      </c>
      <c r="B2605" t="s">
        <v>3215</v>
      </c>
      <c r="C2605" t="s">
        <v>3217</v>
      </c>
      <c r="D2605">
        <v>3611562</v>
      </c>
      <c r="E2605" t="s">
        <v>76</v>
      </c>
      <c r="H2605" s="35">
        <v>42847</v>
      </c>
      <c r="I2605" t="s">
        <v>53</v>
      </c>
      <c r="J2605">
        <v>-9</v>
      </c>
      <c r="K2605" t="s">
        <v>6</v>
      </c>
      <c r="M2605" t="s">
        <v>77</v>
      </c>
      <c r="N2605">
        <v>4360002</v>
      </c>
      <c r="O2605" t="s">
        <v>78</v>
      </c>
      <c r="P2605" s="35">
        <v>45197</v>
      </c>
      <c r="Q2605" t="s">
        <v>56</v>
      </c>
      <c r="R2605" s="35">
        <v>45197</v>
      </c>
      <c r="T2605" t="s">
        <v>63</v>
      </c>
      <c r="U2605">
        <v>500</v>
      </c>
      <c r="X2605">
        <v>5</v>
      </c>
      <c r="Y2605" t="s">
        <v>58</v>
      </c>
      <c r="AC2605" t="s">
        <v>59</v>
      </c>
      <c r="AL2605">
        <v>0</v>
      </c>
      <c r="AM2605">
        <v>0</v>
      </c>
    </row>
    <row r="2606" spans="1:39" x14ac:dyDescent="0.3">
      <c r="A2606">
        <v>1521954</v>
      </c>
      <c r="B2606" t="s">
        <v>3215</v>
      </c>
      <c r="C2606" t="s">
        <v>1926</v>
      </c>
      <c r="D2606">
        <v>3611403</v>
      </c>
      <c r="E2606" t="s">
        <v>76</v>
      </c>
      <c r="H2606" s="35">
        <v>41910</v>
      </c>
      <c r="I2606" t="s">
        <v>85</v>
      </c>
      <c r="J2606">
        <v>-10</v>
      </c>
      <c r="K2606" t="s">
        <v>11</v>
      </c>
      <c r="M2606" t="s">
        <v>77</v>
      </c>
      <c r="N2606">
        <v>4360002</v>
      </c>
      <c r="O2606" t="s">
        <v>78</v>
      </c>
      <c r="P2606" s="35">
        <v>45195</v>
      </c>
      <c r="Q2606" t="s">
        <v>56</v>
      </c>
      <c r="R2606" s="35">
        <v>45195</v>
      </c>
      <c r="T2606" t="s">
        <v>63</v>
      </c>
      <c r="U2606">
        <v>500</v>
      </c>
      <c r="X2606">
        <v>5</v>
      </c>
      <c r="Y2606" t="s">
        <v>58</v>
      </c>
      <c r="AC2606" t="s">
        <v>59</v>
      </c>
      <c r="AL2606">
        <v>0</v>
      </c>
      <c r="AM2606">
        <v>0</v>
      </c>
    </row>
    <row r="2607" spans="1:39" x14ac:dyDescent="0.3">
      <c r="A2607">
        <v>1533725</v>
      </c>
      <c r="B2607" t="s">
        <v>3218</v>
      </c>
      <c r="C2607" t="s">
        <v>487</v>
      </c>
      <c r="D2607">
        <v>3736411</v>
      </c>
      <c r="E2607" t="s">
        <v>53</v>
      </c>
      <c r="H2607" s="35">
        <v>40598</v>
      </c>
      <c r="I2607" t="s">
        <v>90</v>
      </c>
      <c r="J2607">
        <v>-13</v>
      </c>
      <c r="K2607" t="s">
        <v>11</v>
      </c>
      <c r="M2607" t="s">
        <v>67</v>
      </c>
      <c r="N2607">
        <v>4370349</v>
      </c>
      <c r="O2607" t="s">
        <v>220</v>
      </c>
      <c r="P2607" s="35">
        <v>45209</v>
      </c>
      <c r="Q2607" t="s">
        <v>56</v>
      </c>
      <c r="R2607" s="35">
        <v>45209</v>
      </c>
      <c r="S2607" s="35">
        <v>45190</v>
      </c>
      <c r="T2607" t="s">
        <v>57</v>
      </c>
      <c r="U2607">
        <v>500</v>
      </c>
      <c r="X2607">
        <v>5</v>
      </c>
      <c r="Y2607" t="s">
        <v>58</v>
      </c>
      <c r="AC2607" t="s">
        <v>320</v>
      </c>
      <c r="AL2607">
        <v>0</v>
      </c>
      <c r="AM2607">
        <v>0</v>
      </c>
    </row>
    <row r="2608" spans="1:39" x14ac:dyDescent="0.3">
      <c r="A2608">
        <v>916099</v>
      </c>
      <c r="B2608" t="s">
        <v>3219</v>
      </c>
      <c r="C2608" t="s">
        <v>1102</v>
      </c>
      <c r="D2608">
        <v>3724494</v>
      </c>
      <c r="E2608" t="s">
        <v>70</v>
      </c>
      <c r="H2608" s="35">
        <v>38526</v>
      </c>
      <c r="I2608" t="s">
        <v>262</v>
      </c>
      <c r="J2608">
        <v>-19</v>
      </c>
      <c r="K2608" t="s">
        <v>11</v>
      </c>
      <c r="M2608" t="s">
        <v>67</v>
      </c>
      <c r="N2608">
        <v>4370439</v>
      </c>
      <c r="O2608" t="s">
        <v>593</v>
      </c>
      <c r="P2608" s="35">
        <v>45191</v>
      </c>
      <c r="Q2608" t="s">
        <v>56</v>
      </c>
      <c r="R2608" s="35">
        <v>41203</v>
      </c>
      <c r="S2608" s="35">
        <v>45175</v>
      </c>
      <c r="T2608" t="s">
        <v>57</v>
      </c>
      <c r="U2608">
        <v>500</v>
      </c>
      <c r="X2608">
        <v>5</v>
      </c>
      <c r="Y2608" t="s">
        <v>58</v>
      </c>
      <c r="AC2608" t="s">
        <v>59</v>
      </c>
      <c r="AL2608">
        <v>0</v>
      </c>
      <c r="AM2608">
        <v>0</v>
      </c>
    </row>
    <row r="2609" spans="1:39" x14ac:dyDescent="0.3">
      <c r="A2609">
        <v>1446088</v>
      </c>
      <c r="B2609" t="s">
        <v>3220</v>
      </c>
      <c r="C2609" t="s">
        <v>121</v>
      </c>
      <c r="D2609">
        <v>3734508</v>
      </c>
      <c r="E2609" t="s">
        <v>70</v>
      </c>
      <c r="F2609" t="s">
        <v>70</v>
      </c>
      <c r="H2609" s="35">
        <v>41108</v>
      </c>
      <c r="I2609" t="s">
        <v>143</v>
      </c>
      <c r="J2609">
        <v>-12</v>
      </c>
      <c r="K2609" t="s">
        <v>11</v>
      </c>
      <c r="M2609" t="s">
        <v>67</v>
      </c>
      <c r="N2609">
        <v>4370698</v>
      </c>
      <c r="O2609" t="s">
        <v>200</v>
      </c>
      <c r="P2609" s="35">
        <v>45186</v>
      </c>
      <c r="Q2609" t="s">
        <v>56</v>
      </c>
      <c r="R2609" s="35">
        <v>44843</v>
      </c>
      <c r="T2609" t="s">
        <v>63</v>
      </c>
      <c r="U2609">
        <v>505</v>
      </c>
      <c r="X2609">
        <v>5</v>
      </c>
      <c r="Y2609" t="s">
        <v>58</v>
      </c>
      <c r="AC2609" t="s">
        <v>59</v>
      </c>
      <c r="AL2609">
        <v>0</v>
      </c>
      <c r="AM2609">
        <v>0</v>
      </c>
    </row>
    <row r="2610" spans="1:39" x14ac:dyDescent="0.3">
      <c r="A2610">
        <v>1523629</v>
      </c>
      <c r="B2610" t="s">
        <v>3221</v>
      </c>
      <c r="C2610" t="s">
        <v>1436</v>
      </c>
      <c r="D2610">
        <v>3611545</v>
      </c>
      <c r="E2610" t="s">
        <v>76</v>
      </c>
      <c r="H2610" s="35">
        <v>43006</v>
      </c>
      <c r="I2610" t="s">
        <v>53</v>
      </c>
      <c r="J2610">
        <v>-9</v>
      </c>
      <c r="K2610" t="s">
        <v>11</v>
      </c>
      <c r="M2610" t="s">
        <v>77</v>
      </c>
      <c r="N2610">
        <v>4360002</v>
      </c>
      <c r="O2610" t="s">
        <v>78</v>
      </c>
      <c r="P2610" s="35">
        <v>45197</v>
      </c>
      <c r="Q2610" t="s">
        <v>56</v>
      </c>
      <c r="R2610" s="35">
        <v>45197</v>
      </c>
      <c r="T2610" t="s">
        <v>63</v>
      </c>
      <c r="U2610">
        <v>500</v>
      </c>
      <c r="X2610">
        <v>5</v>
      </c>
      <c r="Y2610" t="s">
        <v>58</v>
      </c>
      <c r="AC2610" t="s">
        <v>59</v>
      </c>
      <c r="AL2610">
        <v>0</v>
      </c>
      <c r="AM2610">
        <v>0</v>
      </c>
    </row>
    <row r="2611" spans="1:39" x14ac:dyDescent="0.3">
      <c r="A2611">
        <v>1435843</v>
      </c>
      <c r="B2611" t="s">
        <v>3222</v>
      </c>
      <c r="C2611" t="s">
        <v>251</v>
      </c>
      <c r="D2611">
        <v>1810882</v>
      </c>
      <c r="E2611" t="s">
        <v>70</v>
      </c>
      <c r="F2611" t="s">
        <v>53</v>
      </c>
      <c r="H2611" s="35">
        <v>40194</v>
      </c>
      <c r="I2611" t="s">
        <v>110</v>
      </c>
      <c r="J2611">
        <v>-14</v>
      </c>
      <c r="K2611" t="s">
        <v>11</v>
      </c>
      <c r="M2611" t="s">
        <v>71</v>
      </c>
      <c r="N2611">
        <v>4180696</v>
      </c>
      <c r="O2611" t="s">
        <v>137</v>
      </c>
      <c r="P2611" s="35">
        <v>45209</v>
      </c>
      <c r="Q2611" t="s">
        <v>56</v>
      </c>
      <c r="R2611" s="35">
        <v>44831</v>
      </c>
      <c r="T2611" t="s">
        <v>63</v>
      </c>
      <c r="U2611">
        <v>500</v>
      </c>
      <c r="X2611">
        <v>5</v>
      </c>
      <c r="Y2611" t="s">
        <v>58</v>
      </c>
      <c r="AC2611" t="s">
        <v>59</v>
      </c>
      <c r="AL2611">
        <v>1</v>
      </c>
      <c r="AM2611">
        <v>1</v>
      </c>
    </row>
    <row r="2612" spans="1:39" x14ac:dyDescent="0.3">
      <c r="A2612">
        <v>1535026</v>
      </c>
      <c r="B2612" t="s">
        <v>3223</v>
      </c>
      <c r="C2612" t="s">
        <v>3175</v>
      </c>
      <c r="D2612">
        <v>1811340</v>
      </c>
      <c r="E2612" t="s">
        <v>53</v>
      </c>
      <c r="H2612" s="35">
        <v>41184</v>
      </c>
      <c r="I2612" t="s">
        <v>143</v>
      </c>
      <c r="J2612">
        <v>-12</v>
      </c>
      <c r="K2612" t="s">
        <v>11</v>
      </c>
      <c r="M2612" t="s">
        <v>71</v>
      </c>
      <c r="N2612">
        <v>4180621</v>
      </c>
      <c r="O2612" t="s">
        <v>770</v>
      </c>
      <c r="P2612" s="35">
        <v>45210</v>
      </c>
      <c r="Q2612" t="s">
        <v>56</v>
      </c>
      <c r="R2612" s="35">
        <v>45210</v>
      </c>
      <c r="T2612" t="s">
        <v>63</v>
      </c>
      <c r="U2612">
        <v>500</v>
      </c>
      <c r="X2612">
        <v>5</v>
      </c>
      <c r="Y2612" t="s">
        <v>58</v>
      </c>
      <c r="AC2612" t="s">
        <v>59</v>
      </c>
      <c r="AL2612">
        <v>0</v>
      </c>
      <c r="AM2612">
        <v>0</v>
      </c>
    </row>
    <row r="2613" spans="1:39" x14ac:dyDescent="0.3">
      <c r="A2613">
        <v>1486675</v>
      </c>
      <c r="B2613" t="s">
        <v>3224</v>
      </c>
      <c r="C2613" t="s">
        <v>3187</v>
      </c>
      <c r="D2613">
        <v>4537353</v>
      </c>
      <c r="E2613" t="s">
        <v>53</v>
      </c>
      <c r="F2613" t="s">
        <v>581</v>
      </c>
      <c r="H2613" s="35">
        <v>43599</v>
      </c>
      <c r="I2613" t="s">
        <v>53</v>
      </c>
      <c r="J2613">
        <v>-9</v>
      </c>
      <c r="K2613" t="s">
        <v>6</v>
      </c>
      <c r="M2613" t="s">
        <v>54</v>
      </c>
      <c r="N2613">
        <v>4450759</v>
      </c>
      <c r="O2613" t="s">
        <v>499</v>
      </c>
      <c r="P2613" s="35">
        <v>45222</v>
      </c>
      <c r="Q2613" t="s">
        <v>56</v>
      </c>
      <c r="R2613" s="35">
        <v>45061</v>
      </c>
      <c r="T2613" t="s">
        <v>63</v>
      </c>
      <c r="U2613">
        <v>500</v>
      </c>
      <c r="X2613">
        <v>5</v>
      </c>
      <c r="Y2613" t="s">
        <v>58</v>
      </c>
      <c r="AC2613" t="s">
        <v>339</v>
      </c>
      <c r="AL2613">
        <v>0</v>
      </c>
      <c r="AM2613">
        <v>0</v>
      </c>
    </row>
    <row r="2614" spans="1:39" x14ac:dyDescent="0.3">
      <c r="A2614">
        <v>1339546</v>
      </c>
      <c r="B2614" t="s">
        <v>3225</v>
      </c>
      <c r="C2614" t="s">
        <v>3226</v>
      </c>
      <c r="D2614">
        <v>2815960</v>
      </c>
      <c r="E2614" t="s">
        <v>53</v>
      </c>
      <c r="F2614" t="s">
        <v>53</v>
      </c>
      <c r="H2614" s="35">
        <v>41472</v>
      </c>
      <c r="I2614" t="s">
        <v>66</v>
      </c>
      <c r="J2614">
        <v>-11</v>
      </c>
      <c r="K2614" t="s">
        <v>11</v>
      </c>
      <c r="M2614" t="s">
        <v>69</v>
      </c>
      <c r="N2614">
        <v>4280359</v>
      </c>
      <c r="O2614" t="s">
        <v>321</v>
      </c>
      <c r="P2614" s="35">
        <v>45214</v>
      </c>
      <c r="Q2614" t="s">
        <v>56</v>
      </c>
      <c r="R2614" s="35">
        <v>44451</v>
      </c>
      <c r="T2614" t="s">
        <v>63</v>
      </c>
      <c r="U2614">
        <v>500</v>
      </c>
      <c r="X2614">
        <v>5</v>
      </c>
      <c r="Y2614" t="s">
        <v>58</v>
      </c>
      <c r="AC2614" t="s">
        <v>59</v>
      </c>
      <c r="AL2614">
        <v>0</v>
      </c>
      <c r="AM2614">
        <v>0</v>
      </c>
    </row>
    <row r="2615" spans="1:39" x14ac:dyDescent="0.3">
      <c r="A2615">
        <v>1532441</v>
      </c>
      <c r="B2615" t="s">
        <v>3227</v>
      </c>
      <c r="C2615" t="s">
        <v>684</v>
      </c>
      <c r="D2615">
        <v>2816942</v>
      </c>
      <c r="E2615" t="s">
        <v>53</v>
      </c>
      <c r="H2615" s="35">
        <v>40619</v>
      </c>
      <c r="I2615" t="s">
        <v>90</v>
      </c>
      <c r="J2615">
        <v>-13</v>
      </c>
      <c r="K2615" t="s">
        <v>6</v>
      </c>
      <c r="M2615" t="s">
        <v>69</v>
      </c>
      <c r="N2615">
        <v>4280359</v>
      </c>
      <c r="O2615" t="s">
        <v>321</v>
      </c>
      <c r="P2615" s="35">
        <v>45207</v>
      </c>
      <c r="Q2615" t="s">
        <v>56</v>
      </c>
      <c r="R2615" s="35">
        <v>45207</v>
      </c>
      <c r="T2615" t="s">
        <v>63</v>
      </c>
      <c r="U2615">
        <v>500</v>
      </c>
      <c r="X2615">
        <v>5</v>
      </c>
      <c r="Y2615" t="s">
        <v>58</v>
      </c>
      <c r="AC2615" t="s">
        <v>59</v>
      </c>
      <c r="AL2615">
        <v>1</v>
      </c>
      <c r="AM2615">
        <v>0</v>
      </c>
    </row>
    <row r="2616" spans="1:39" x14ac:dyDescent="0.3">
      <c r="A2616">
        <v>1521956</v>
      </c>
      <c r="B2616" t="s">
        <v>3228</v>
      </c>
      <c r="C2616" t="s">
        <v>3229</v>
      </c>
      <c r="D2616">
        <v>3611404</v>
      </c>
      <c r="E2616" t="s">
        <v>76</v>
      </c>
      <c r="H2616" s="35">
        <v>41740</v>
      </c>
      <c r="I2616" t="s">
        <v>85</v>
      </c>
      <c r="J2616">
        <v>-10</v>
      </c>
      <c r="K2616" t="s">
        <v>11</v>
      </c>
      <c r="M2616" t="s">
        <v>77</v>
      </c>
      <c r="N2616">
        <v>4360002</v>
      </c>
      <c r="O2616" t="s">
        <v>78</v>
      </c>
      <c r="P2616" s="35">
        <v>45195</v>
      </c>
      <c r="Q2616" t="s">
        <v>56</v>
      </c>
      <c r="R2616" s="35">
        <v>45195</v>
      </c>
      <c r="T2616" t="s">
        <v>63</v>
      </c>
      <c r="U2616">
        <v>500</v>
      </c>
      <c r="X2616">
        <v>5</v>
      </c>
      <c r="Y2616" t="s">
        <v>58</v>
      </c>
      <c r="AC2616" t="s">
        <v>59</v>
      </c>
      <c r="AL2616">
        <v>0</v>
      </c>
      <c r="AM2616">
        <v>0</v>
      </c>
    </row>
    <row r="2617" spans="1:39" x14ac:dyDescent="0.3">
      <c r="A2617">
        <v>1368423</v>
      </c>
      <c r="B2617" t="s">
        <v>3230</v>
      </c>
      <c r="C2617" t="s">
        <v>724</v>
      </c>
      <c r="D2617">
        <v>3733228</v>
      </c>
      <c r="E2617" t="s">
        <v>70</v>
      </c>
      <c r="F2617" t="s">
        <v>53</v>
      </c>
      <c r="H2617" s="35">
        <v>40118</v>
      </c>
      <c r="I2617" t="s">
        <v>102</v>
      </c>
      <c r="J2617">
        <v>-15</v>
      </c>
      <c r="K2617" t="s">
        <v>11</v>
      </c>
      <c r="M2617" t="s">
        <v>67</v>
      </c>
      <c r="N2617">
        <v>4370011</v>
      </c>
      <c r="O2617" t="s">
        <v>244</v>
      </c>
      <c r="P2617" s="35">
        <v>45171</v>
      </c>
      <c r="Q2617" t="s">
        <v>56</v>
      </c>
      <c r="R2617" s="35">
        <v>44490</v>
      </c>
      <c r="T2617" t="s">
        <v>63</v>
      </c>
      <c r="U2617">
        <v>500</v>
      </c>
      <c r="X2617">
        <v>5</v>
      </c>
      <c r="Y2617" t="s">
        <v>58</v>
      </c>
      <c r="AC2617" t="s">
        <v>59</v>
      </c>
      <c r="AL2617">
        <v>0</v>
      </c>
      <c r="AM2617">
        <v>0</v>
      </c>
    </row>
    <row r="2618" spans="1:39" x14ac:dyDescent="0.3">
      <c r="A2618">
        <v>1424546</v>
      </c>
      <c r="B2618" t="s">
        <v>3231</v>
      </c>
      <c r="C2618" t="s">
        <v>1888</v>
      </c>
      <c r="D2618">
        <v>4535265</v>
      </c>
      <c r="E2618" t="s">
        <v>70</v>
      </c>
      <c r="F2618" t="s">
        <v>53</v>
      </c>
      <c r="H2618" s="35">
        <v>41663</v>
      </c>
      <c r="I2618" t="s">
        <v>85</v>
      </c>
      <c r="J2618">
        <v>-10</v>
      </c>
      <c r="K2618" t="s">
        <v>11</v>
      </c>
      <c r="M2618" t="s">
        <v>54</v>
      </c>
      <c r="N2618">
        <v>4450026</v>
      </c>
      <c r="O2618" t="s">
        <v>62</v>
      </c>
      <c r="P2618" s="35">
        <v>45180</v>
      </c>
      <c r="Q2618" t="s">
        <v>56</v>
      </c>
      <c r="R2618" s="35">
        <v>44819</v>
      </c>
      <c r="T2618" t="s">
        <v>63</v>
      </c>
      <c r="U2618">
        <v>595</v>
      </c>
      <c r="X2618">
        <v>5</v>
      </c>
      <c r="Y2618" t="s">
        <v>58</v>
      </c>
      <c r="AC2618" t="s">
        <v>59</v>
      </c>
      <c r="AL2618">
        <v>0</v>
      </c>
      <c r="AM2618">
        <v>0</v>
      </c>
    </row>
    <row r="2619" spans="1:39" x14ac:dyDescent="0.3">
      <c r="A2619">
        <v>854144</v>
      </c>
      <c r="B2619" t="s">
        <v>3232</v>
      </c>
      <c r="C2619" t="s">
        <v>400</v>
      </c>
      <c r="D2619">
        <v>6020174</v>
      </c>
      <c r="E2619" t="s">
        <v>70</v>
      </c>
      <c r="F2619" t="s">
        <v>70</v>
      </c>
      <c r="H2619" s="35">
        <v>38783</v>
      </c>
      <c r="I2619" t="s">
        <v>94</v>
      </c>
      <c r="J2619">
        <v>-18</v>
      </c>
      <c r="K2619" t="s">
        <v>11</v>
      </c>
      <c r="M2619" t="s">
        <v>54</v>
      </c>
      <c r="N2619">
        <v>4450410</v>
      </c>
      <c r="O2619" t="s">
        <v>81</v>
      </c>
      <c r="P2619" s="35">
        <v>45114</v>
      </c>
      <c r="Q2619" t="s">
        <v>56</v>
      </c>
      <c r="R2619" s="35">
        <v>40840</v>
      </c>
      <c r="T2619" t="s">
        <v>63</v>
      </c>
      <c r="U2619">
        <v>2587</v>
      </c>
      <c r="V2619" t="s">
        <v>333</v>
      </c>
      <c r="W2619">
        <v>179</v>
      </c>
      <c r="X2619" t="s">
        <v>334</v>
      </c>
      <c r="Y2619" t="s">
        <v>58</v>
      </c>
      <c r="AC2619" t="s">
        <v>59</v>
      </c>
      <c r="AL2619">
        <v>0</v>
      </c>
      <c r="AM2619">
        <v>0</v>
      </c>
    </row>
    <row r="2620" spans="1:39" x14ac:dyDescent="0.3">
      <c r="A2620">
        <v>1467737</v>
      </c>
      <c r="B2620" t="s">
        <v>3233</v>
      </c>
      <c r="C2620" t="s">
        <v>3234</v>
      </c>
      <c r="D2620">
        <v>3610342</v>
      </c>
      <c r="E2620" t="s">
        <v>53</v>
      </c>
      <c r="F2620" t="s">
        <v>53</v>
      </c>
      <c r="H2620" s="35">
        <v>40754</v>
      </c>
      <c r="I2620" t="s">
        <v>90</v>
      </c>
      <c r="J2620">
        <v>-13</v>
      </c>
      <c r="K2620" t="s">
        <v>11</v>
      </c>
      <c r="M2620" t="s">
        <v>77</v>
      </c>
      <c r="N2620">
        <v>4360454</v>
      </c>
      <c r="O2620" t="s">
        <v>163</v>
      </c>
      <c r="P2620" s="35">
        <v>45198</v>
      </c>
      <c r="Q2620" t="s">
        <v>56</v>
      </c>
      <c r="R2620" s="35">
        <v>44929</v>
      </c>
      <c r="T2620" t="s">
        <v>63</v>
      </c>
      <c r="U2620">
        <v>500</v>
      </c>
      <c r="X2620">
        <v>5</v>
      </c>
      <c r="Y2620" t="s">
        <v>58</v>
      </c>
      <c r="AC2620" t="s">
        <v>59</v>
      </c>
      <c r="AL2620">
        <v>0</v>
      </c>
      <c r="AM2620">
        <v>0</v>
      </c>
    </row>
    <row r="2621" spans="1:39" x14ac:dyDescent="0.3">
      <c r="A2621">
        <v>1223138</v>
      </c>
      <c r="B2621" t="s">
        <v>3235</v>
      </c>
      <c r="C2621" t="s">
        <v>1347</v>
      </c>
      <c r="D2621">
        <v>4529918</v>
      </c>
      <c r="E2621" t="s">
        <v>70</v>
      </c>
      <c r="F2621" t="s">
        <v>70</v>
      </c>
      <c r="H2621" s="35">
        <v>39823</v>
      </c>
      <c r="I2621" t="s">
        <v>102</v>
      </c>
      <c r="J2621">
        <v>-15</v>
      </c>
      <c r="K2621" t="s">
        <v>11</v>
      </c>
      <c r="M2621" t="s">
        <v>54</v>
      </c>
      <c r="N2621">
        <v>4450571</v>
      </c>
      <c r="O2621" t="s">
        <v>332</v>
      </c>
      <c r="P2621" s="35">
        <v>45167</v>
      </c>
      <c r="Q2621" t="s">
        <v>56</v>
      </c>
      <c r="R2621" s="35">
        <v>43365</v>
      </c>
      <c r="S2621" s="35">
        <v>45154</v>
      </c>
      <c r="T2621" t="s">
        <v>57</v>
      </c>
      <c r="U2621">
        <v>712</v>
      </c>
      <c r="X2621">
        <v>7</v>
      </c>
      <c r="Y2621" t="s">
        <v>58</v>
      </c>
      <c r="AB2621" s="35">
        <v>44809</v>
      </c>
      <c r="AC2621" t="s">
        <v>59</v>
      </c>
      <c r="AL2621">
        <v>0</v>
      </c>
      <c r="AM2621">
        <v>0</v>
      </c>
    </row>
    <row r="2622" spans="1:39" x14ac:dyDescent="0.3">
      <c r="A2622">
        <v>1558955</v>
      </c>
      <c r="B2622" t="s">
        <v>3236</v>
      </c>
      <c r="C2622" t="s">
        <v>101</v>
      </c>
      <c r="D2622">
        <v>2817100</v>
      </c>
      <c r="E2622" t="s">
        <v>76</v>
      </c>
      <c r="H2622" s="35">
        <v>41313</v>
      </c>
      <c r="I2622" t="s">
        <v>66</v>
      </c>
      <c r="J2622">
        <v>-11</v>
      </c>
      <c r="K2622" t="s">
        <v>11</v>
      </c>
      <c r="M2622" t="s">
        <v>69</v>
      </c>
      <c r="N2622">
        <v>4280121</v>
      </c>
      <c r="O2622" t="s">
        <v>286</v>
      </c>
      <c r="P2622" s="35">
        <v>45309</v>
      </c>
      <c r="Q2622" t="s">
        <v>56</v>
      </c>
      <c r="R2622" s="35">
        <v>45309</v>
      </c>
      <c r="T2622" t="s">
        <v>63</v>
      </c>
      <c r="U2622">
        <v>500</v>
      </c>
      <c r="X2622">
        <v>5</v>
      </c>
      <c r="Y2622" t="s">
        <v>58</v>
      </c>
      <c r="AC2622" t="s">
        <v>59</v>
      </c>
      <c r="AL2622">
        <v>0</v>
      </c>
      <c r="AM2622">
        <v>0</v>
      </c>
    </row>
    <row r="2623" spans="1:39" x14ac:dyDescent="0.3">
      <c r="A2623">
        <v>1526857</v>
      </c>
      <c r="B2623" t="s">
        <v>3237</v>
      </c>
      <c r="C2623" t="s">
        <v>3238</v>
      </c>
      <c r="D2623">
        <v>3736288</v>
      </c>
      <c r="E2623" t="s">
        <v>76</v>
      </c>
      <c r="H2623" s="35">
        <v>43605</v>
      </c>
      <c r="I2623" t="s">
        <v>53</v>
      </c>
      <c r="J2623">
        <v>-9</v>
      </c>
      <c r="K2623" t="s">
        <v>11</v>
      </c>
      <c r="M2623" t="s">
        <v>67</v>
      </c>
      <c r="N2623">
        <v>4370002</v>
      </c>
      <c r="O2623" t="s">
        <v>68</v>
      </c>
      <c r="P2623" s="35">
        <v>45199</v>
      </c>
      <c r="Q2623" t="s">
        <v>56</v>
      </c>
      <c r="R2623" s="35">
        <v>45199</v>
      </c>
      <c r="T2623" t="s">
        <v>63</v>
      </c>
      <c r="U2623">
        <v>500</v>
      </c>
      <c r="X2623">
        <v>5</v>
      </c>
      <c r="Y2623" t="s">
        <v>58</v>
      </c>
      <c r="AC2623" t="s">
        <v>59</v>
      </c>
      <c r="AL2623">
        <v>0</v>
      </c>
      <c r="AM2623">
        <v>0</v>
      </c>
    </row>
    <row r="2624" spans="1:39" x14ac:dyDescent="0.3">
      <c r="A2624">
        <v>1481644</v>
      </c>
      <c r="B2624" t="s">
        <v>3239</v>
      </c>
      <c r="C2624" t="s">
        <v>1215</v>
      </c>
      <c r="D2624">
        <v>1811116</v>
      </c>
      <c r="E2624" t="s">
        <v>70</v>
      </c>
      <c r="F2624" t="s">
        <v>53</v>
      </c>
      <c r="H2624" s="35">
        <v>41354</v>
      </c>
      <c r="I2624" t="s">
        <v>66</v>
      </c>
      <c r="J2624">
        <v>-11</v>
      </c>
      <c r="K2624" t="s">
        <v>11</v>
      </c>
      <c r="M2624" t="s">
        <v>71</v>
      </c>
      <c r="N2624">
        <v>4180737</v>
      </c>
      <c r="O2624" t="s">
        <v>115</v>
      </c>
      <c r="P2624" s="35">
        <v>45198</v>
      </c>
      <c r="Q2624" t="s">
        <v>56</v>
      </c>
      <c r="R2624" s="35">
        <v>45023</v>
      </c>
      <c r="T2624" t="s">
        <v>63</v>
      </c>
      <c r="U2624">
        <v>532</v>
      </c>
      <c r="X2624">
        <v>5</v>
      </c>
      <c r="Y2624" t="s">
        <v>58</v>
      </c>
      <c r="AC2624" t="s">
        <v>59</v>
      </c>
      <c r="AL2624">
        <v>1</v>
      </c>
      <c r="AM2624">
        <v>1</v>
      </c>
    </row>
    <row r="2625" spans="1:39" x14ac:dyDescent="0.3">
      <c r="A2625">
        <v>1555164</v>
      </c>
      <c r="B2625" t="s">
        <v>3240</v>
      </c>
      <c r="C2625" t="s">
        <v>592</v>
      </c>
      <c r="D2625">
        <v>4116126</v>
      </c>
      <c r="E2625" t="s">
        <v>53</v>
      </c>
      <c r="H2625" s="35">
        <v>41926</v>
      </c>
      <c r="I2625" t="s">
        <v>85</v>
      </c>
      <c r="J2625">
        <v>-10</v>
      </c>
      <c r="K2625" t="s">
        <v>11</v>
      </c>
      <c r="M2625" t="s">
        <v>181</v>
      </c>
      <c r="N2625">
        <v>4410615</v>
      </c>
      <c r="O2625" t="s">
        <v>603</v>
      </c>
      <c r="P2625" s="35">
        <v>45275</v>
      </c>
      <c r="Q2625" t="s">
        <v>56</v>
      </c>
      <c r="R2625" s="35">
        <v>45275</v>
      </c>
      <c r="T2625" t="s">
        <v>63</v>
      </c>
      <c r="U2625">
        <v>500</v>
      </c>
      <c r="X2625">
        <v>5</v>
      </c>
      <c r="Y2625" t="s">
        <v>58</v>
      </c>
      <c r="AC2625" t="s">
        <v>59</v>
      </c>
      <c r="AL2625">
        <v>0</v>
      </c>
      <c r="AM2625">
        <v>0</v>
      </c>
    </row>
    <row r="2626" spans="1:39" x14ac:dyDescent="0.3">
      <c r="A2626">
        <v>1396721</v>
      </c>
      <c r="B2626" t="s">
        <v>3241</v>
      </c>
      <c r="C2626" t="s">
        <v>835</v>
      </c>
      <c r="D2626">
        <v>3733617</v>
      </c>
      <c r="E2626" t="s">
        <v>70</v>
      </c>
      <c r="F2626" t="s">
        <v>70</v>
      </c>
      <c r="H2626" s="35">
        <v>40840</v>
      </c>
      <c r="I2626" t="s">
        <v>90</v>
      </c>
      <c r="J2626">
        <v>-13</v>
      </c>
      <c r="K2626" t="s">
        <v>11</v>
      </c>
      <c r="M2626" t="s">
        <v>67</v>
      </c>
      <c r="N2626">
        <v>4370167</v>
      </c>
      <c r="O2626" t="s">
        <v>154</v>
      </c>
      <c r="P2626" s="35">
        <v>45204</v>
      </c>
      <c r="Q2626" t="s">
        <v>56</v>
      </c>
      <c r="R2626" s="35">
        <v>44645</v>
      </c>
      <c r="T2626" t="s">
        <v>63</v>
      </c>
      <c r="U2626">
        <v>500</v>
      </c>
      <c r="X2626">
        <v>5</v>
      </c>
      <c r="Y2626" t="s">
        <v>58</v>
      </c>
      <c r="AC2626" t="s">
        <v>59</v>
      </c>
      <c r="AL2626">
        <v>0</v>
      </c>
      <c r="AM2626">
        <v>0</v>
      </c>
    </row>
    <row r="2627" spans="1:39" x14ac:dyDescent="0.3">
      <c r="A2627">
        <v>1521917</v>
      </c>
      <c r="B2627" t="s">
        <v>3242</v>
      </c>
      <c r="C2627" t="s">
        <v>2311</v>
      </c>
      <c r="D2627">
        <v>3611383</v>
      </c>
      <c r="E2627" t="s">
        <v>76</v>
      </c>
      <c r="H2627" s="35">
        <v>41941</v>
      </c>
      <c r="I2627" t="s">
        <v>85</v>
      </c>
      <c r="J2627">
        <v>-10</v>
      </c>
      <c r="K2627" t="s">
        <v>11</v>
      </c>
      <c r="M2627" t="s">
        <v>77</v>
      </c>
      <c r="N2627">
        <v>4360002</v>
      </c>
      <c r="O2627" t="s">
        <v>78</v>
      </c>
      <c r="P2627" s="35">
        <v>45195</v>
      </c>
      <c r="Q2627" t="s">
        <v>56</v>
      </c>
      <c r="R2627" s="35">
        <v>45195</v>
      </c>
      <c r="T2627" t="s">
        <v>63</v>
      </c>
      <c r="U2627">
        <v>500</v>
      </c>
      <c r="X2627">
        <v>5</v>
      </c>
      <c r="Y2627" t="s">
        <v>58</v>
      </c>
      <c r="AC2627" t="s">
        <v>59</v>
      </c>
      <c r="AL2627">
        <v>0</v>
      </c>
      <c r="AM2627">
        <v>0</v>
      </c>
    </row>
    <row r="2628" spans="1:39" x14ac:dyDescent="0.3">
      <c r="A2628">
        <v>1527153</v>
      </c>
      <c r="B2628" t="s">
        <v>3243</v>
      </c>
      <c r="C2628" t="s">
        <v>606</v>
      </c>
      <c r="D2628">
        <v>3611599</v>
      </c>
      <c r="E2628" t="s">
        <v>76</v>
      </c>
      <c r="H2628" s="35">
        <v>42410</v>
      </c>
      <c r="I2628" t="s">
        <v>53</v>
      </c>
      <c r="J2628">
        <v>-9</v>
      </c>
      <c r="K2628" t="s">
        <v>11</v>
      </c>
      <c r="M2628" t="s">
        <v>77</v>
      </c>
      <c r="N2628">
        <v>4360002</v>
      </c>
      <c r="O2628" t="s">
        <v>78</v>
      </c>
      <c r="P2628" s="35">
        <v>45200</v>
      </c>
      <c r="Q2628" t="s">
        <v>56</v>
      </c>
      <c r="R2628" s="35">
        <v>45200</v>
      </c>
      <c r="T2628" t="s">
        <v>63</v>
      </c>
      <c r="U2628">
        <v>500</v>
      </c>
      <c r="X2628">
        <v>5</v>
      </c>
      <c r="Y2628" t="s">
        <v>58</v>
      </c>
      <c r="AC2628" t="s">
        <v>59</v>
      </c>
      <c r="AL2628">
        <v>0</v>
      </c>
      <c r="AM2628">
        <v>0</v>
      </c>
    </row>
    <row r="2629" spans="1:39" x14ac:dyDescent="0.3">
      <c r="A2629">
        <v>1065794</v>
      </c>
      <c r="B2629" t="s">
        <v>3244</v>
      </c>
      <c r="C2629" t="s">
        <v>1370</v>
      </c>
      <c r="D2629">
        <v>188875</v>
      </c>
      <c r="E2629" t="s">
        <v>70</v>
      </c>
      <c r="F2629" t="s">
        <v>70</v>
      </c>
      <c r="H2629" s="35">
        <v>40057</v>
      </c>
      <c r="I2629" t="s">
        <v>102</v>
      </c>
      <c r="J2629">
        <v>-15</v>
      </c>
      <c r="K2629" t="s">
        <v>11</v>
      </c>
      <c r="M2629" t="s">
        <v>71</v>
      </c>
      <c r="N2629">
        <v>4180486</v>
      </c>
      <c r="O2629" t="s">
        <v>72</v>
      </c>
      <c r="P2629" s="35">
        <v>45182</v>
      </c>
      <c r="Q2629" t="s">
        <v>56</v>
      </c>
      <c r="R2629" s="35">
        <v>42264</v>
      </c>
      <c r="T2629" t="s">
        <v>63</v>
      </c>
      <c r="U2629">
        <v>917</v>
      </c>
      <c r="X2629">
        <v>9</v>
      </c>
      <c r="Y2629" t="s">
        <v>58</v>
      </c>
      <c r="AC2629" t="s">
        <v>59</v>
      </c>
      <c r="AL2629">
        <v>0</v>
      </c>
      <c r="AM2629">
        <v>0</v>
      </c>
    </row>
    <row r="2630" spans="1:39" x14ac:dyDescent="0.3">
      <c r="A2630">
        <v>1537202</v>
      </c>
      <c r="B2630" t="s">
        <v>3245</v>
      </c>
      <c r="C2630" t="s">
        <v>331</v>
      </c>
      <c r="D2630">
        <v>4538390</v>
      </c>
      <c r="E2630" t="s">
        <v>53</v>
      </c>
      <c r="H2630" s="35">
        <v>40861</v>
      </c>
      <c r="I2630" t="s">
        <v>90</v>
      </c>
      <c r="J2630">
        <v>-13</v>
      </c>
      <c r="K2630" t="s">
        <v>11</v>
      </c>
      <c r="M2630" t="s">
        <v>54</v>
      </c>
      <c r="N2630">
        <v>4450192</v>
      </c>
      <c r="O2630" t="s">
        <v>128</v>
      </c>
      <c r="P2630" s="35">
        <v>45213</v>
      </c>
      <c r="Q2630" t="s">
        <v>56</v>
      </c>
      <c r="R2630" s="35">
        <v>45214</v>
      </c>
      <c r="T2630" t="s">
        <v>63</v>
      </c>
      <c r="U2630">
        <v>500</v>
      </c>
      <c r="X2630">
        <v>5</v>
      </c>
      <c r="Y2630" t="s">
        <v>58</v>
      </c>
      <c r="AC2630" t="s">
        <v>59</v>
      </c>
      <c r="AL2630">
        <v>0</v>
      </c>
      <c r="AM2630">
        <v>0</v>
      </c>
    </row>
    <row r="2631" spans="1:39" x14ac:dyDescent="0.3">
      <c r="A2631">
        <v>1442517</v>
      </c>
      <c r="B2631" t="s">
        <v>3246</v>
      </c>
      <c r="C2631" t="s">
        <v>984</v>
      </c>
      <c r="D2631">
        <v>2816535</v>
      </c>
      <c r="E2631" t="s">
        <v>53</v>
      </c>
      <c r="F2631" t="s">
        <v>70</v>
      </c>
      <c r="H2631" s="35">
        <v>40317</v>
      </c>
      <c r="I2631" t="s">
        <v>110</v>
      </c>
      <c r="J2631">
        <v>-14</v>
      </c>
      <c r="K2631" t="s">
        <v>11</v>
      </c>
      <c r="M2631" t="s">
        <v>69</v>
      </c>
      <c r="N2631">
        <v>4280612</v>
      </c>
      <c r="O2631" t="s">
        <v>405</v>
      </c>
      <c r="P2631" s="35">
        <v>45202</v>
      </c>
      <c r="Q2631" t="s">
        <v>56</v>
      </c>
      <c r="R2631" s="35">
        <v>44839</v>
      </c>
      <c r="T2631" t="s">
        <v>63</v>
      </c>
      <c r="U2631">
        <v>500</v>
      </c>
      <c r="X2631">
        <v>5</v>
      </c>
      <c r="Y2631" t="s">
        <v>58</v>
      </c>
      <c r="AC2631" t="s">
        <v>59</v>
      </c>
      <c r="AL2631">
        <v>1</v>
      </c>
      <c r="AM2631">
        <v>1</v>
      </c>
    </row>
    <row r="2632" spans="1:39" x14ac:dyDescent="0.3">
      <c r="A2632">
        <v>1561871</v>
      </c>
      <c r="B2632" t="s">
        <v>3247</v>
      </c>
      <c r="C2632" t="s">
        <v>487</v>
      </c>
      <c r="D2632">
        <v>4116167</v>
      </c>
      <c r="E2632" t="s">
        <v>53</v>
      </c>
      <c r="H2632" s="35">
        <v>40154</v>
      </c>
      <c r="I2632" t="s">
        <v>102</v>
      </c>
      <c r="J2632">
        <v>-15</v>
      </c>
      <c r="K2632" t="s">
        <v>11</v>
      </c>
      <c r="M2632" t="s">
        <v>181</v>
      </c>
      <c r="N2632">
        <v>4410016</v>
      </c>
      <c r="O2632" t="s">
        <v>793</v>
      </c>
      <c r="P2632" s="35">
        <v>45326</v>
      </c>
      <c r="Q2632" t="s">
        <v>56</v>
      </c>
      <c r="R2632" s="35">
        <v>45326</v>
      </c>
      <c r="T2632" t="s">
        <v>63</v>
      </c>
      <c r="U2632">
        <v>500</v>
      </c>
      <c r="X2632">
        <v>5</v>
      </c>
      <c r="Y2632" t="s">
        <v>58</v>
      </c>
      <c r="AC2632" t="s">
        <v>59</v>
      </c>
      <c r="AL2632">
        <v>0</v>
      </c>
      <c r="AM2632">
        <v>0</v>
      </c>
    </row>
    <row r="2633" spans="1:39" x14ac:dyDescent="0.3">
      <c r="A2633">
        <v>1533776</v>
      </c>
      <c r="B2633" t="s">
        <v>3248</v>
      </c>
      <c r="C2633" t="s">
        <v>2383</v>
      </c>
      <c r="D2633">
        <v>2816960</v>
      </c>
      <c r="E2633" t="s">
        <v>53</v>
      </c>
      <c r="H2633" s="35">
        <v>40670</v>
      </c>
      <c r="I2633" t="s">
        <v>90</v>
      </c>
      <c r="J2633">
        <v>-13</v>
      </c>
      <c r="K2633" t="s">
        <v>6</v>
      </c>
      <c r="M2633" t="s">
        <v>69</v>
      </c>
      <c r="N2633">
        <v>4280722</v>
      </c>
      <c r="O2633" t="s">
        <v>134</v>
      </c>
      <c r="P2633" s="35">
        <v>45209</v>
      </c>
      <c r="Q2633" t="s">
        <v>56</v>
      </c>
      <c r="R2633" s="35">
        <v>45209</v>
      </c>
      <c r="T2633" t="s">
        <v>63</v>
      </c>
      <c r="U2633">
        <v>500</v>
      </c>
      <c r="X2633">
        <v>5</v>
      </c>
      <c r="Y2633" t="s">
        <v>58</v>
      </c>
      <c r="AC2633" t="s">
        <v>59</v>
      </c>
      <c r="AL2633">
        <v>0</v>
      </c>
      <c r="AM2633">
        <v>0</v>
      </c>
    </row>
    <row r="2634" spans="1:39" x14ac:dyDescent="0.3">
      <c r="A2634">
        <v>1340226</v>
      </c>
      <c r="B2634" t="s">
        <v>3249</v>
      </c>
      <c r="C2634" t="s">
        <v>3250</v>
      </c>
      <c r="D2634">
        <v>3732770</v>
      </c>
      <c r="E2634" t="s">
        <v>53</v>
      </c>
      <c r="H2634" s="35">
        <v>41728</v>
      </c>
      <c r="I2634" t="s">
        <v>85</v>
      </c>
      <c r="J2634">
        <v>-10</v>
      </c>
      <c r="K2634" t="s">
        <v>6</v>
      </c>
      <c r="M2634" t="s">
        <v>67</v>
      </c>
      <c r="N2634">
        <v>4370001</v>
      </c>
      <c r="O2634" t="s">
        <v>461</v>
      </c>
      <c r="P2634" s="35">
        <v>45190</v>
      </c>
      <c r="Q2634" t="s">
        <v>56</v>
      </c>
      <c r="R2634" s="35">
        <v>44453</v>
      </c>
      <c r="T2634" t="s">
        <v>63</v>
      </c>
      <c r="U2634">
        <v>500</v>
      </c>
      <c r="X2634">
        <v>5</v>
      </c>
      <c r="Y2634" t="s">
        <v>58</v>
      </c>
      <c r="AC2634" t="s">
        <v>59</v>
      </c>
      <c r="AL2634">
        <v>0</v>
      </c>
      <c r="AM2634">
        <v>0</v>
      </c>
    </row>
    <row r="2635" spans="1:39" x14ac:dyDescent="0.3">
      <c r="A2635">
        <v>1535010</v>
      </c>
      <c r="B2635" t="s">
        <v>3251</v>
      </c>
      <c r="C2635" t="s">
        <v>3252</v>
      </c>
      <c r="D2635">
        <v>4538365</v>
      </c>
      <c r="E2635" t="s">
        <v>70</v>
      </c>
      <c r="H2635" s="35">
        <v>40492</v>
      </c>
      <c r="I2635" t="s">
        <v>110</v>
      </c>
      <c r="J2635">
        <v>-14</v>
      </c>
      <c r="K2635" t="s">
        <v>11</v>
      </c>
      <c r="M2635" t="s">
        <v>54</v>
      </c>
      <c r="N2635">
        <v>4450036</v>
      </c>
      <c r="O2635" t="s">
        <v>589</v>
      </c>
      <c r="P2635" s="35">
        <v>45210</v>
      </c>
      <c r="Q2635" t="s">
        <v>56</v>
      </c>
      <c r="R2635" s="35">
        <v>45210</v>
      </c>
      <c r="T2635" t="s">
        <v>63</v>
      </c>
      <c r="U2635">
        <v>500</v>
      </c>
      <c r="X2635">
        <v>5</v>
      </c>
      <c r="Y2635" t="s">
        <v>58</v>
      </c>
      <c r="AC2635" t="s">
        <v>59</v>
      </c>
      <c r="AL2635">
        <v>0</v>
      </c>
      <c r="AM2635">
        <v>0</v>
      </c>
    </row>
    <row r="2636" spans="1:39" x14ac:dyDescent="0.3">
      <c r="A2636">
        <v>1476948</v>
      </c>
      <c r="B2636" t="s">
        <v>3253</v>
      </c>
      <c r="C2636" t="s">
        <v>2263</v>
      </c>
      <c r="D2636">
        <v>4537257</v>
      </c>
      <c r="E2636" t="s">
        <v>70</v>
      </c>
      <c r="F2636" t="s">
        <v>53</v>
      </c>
      <c r="H2636" s="35">
        <v>41447</v>
      </c>
      <c r="I2636" t="s">
        <v>66</v>
      </c>
      <c r="J2636">
        <v>-11</v>
      </c>
      <c r="K2636" t="s">
        <v>6</v>
      </c>
      <c r="M2636" t="s">
        <v>54</v>
      </c>
      <c r="N2636">
        <v>4450571</v>
      </c>
      <c r="O2636" t="s">
        <v>332</v>
      </c>
      <c r="P2636" s="35">
        <v>45190</v>
      </c>
      <c r="Q2636" t="s">
        <v>56</v>
      </c>
      <c r="R2636" s="35">
        <v>44987</v>
      </c>
      <c r="T2636" t="s">
        <v>63</v>
      </c>
      <c r="U2636">
        <v>500</v>
      </c>
      <c r="X2636">
        <v>5</v>
      </c>
      <c r="Y2636" t="s">
        <v>58</v>
      </c>
      <c r="AC2636" t="s">
        <v>59</v>
      </c>
      <c r="AL2636">
        <v>0</v>
      </c>
      <c r="AM2636">
        <v>0</v>
      </c>
    </row>
    <row r="2637" spans="1:39" x14ac:dyDescent="0.3">
      <c r="A2637">
        <v>1445184</v>
      </c>
      <c r="B2637" t="s">
        <v>3255</v>
      </c>
      <c r="C2637" t="s">
        <v>709</v>
      </c>
      <c r="D2637">
        <v>2816562</v>
      </c>
      <c r="E2637" t="s">
        <v>53</v>
      </c>
      <c r="F2637" t="s">
        <v>53</v>
      </c>
      <c r="H2637" s="35">
        <v>40261</v>
      </c>
      <c r="I2637" t="s">
        <v>110</v>
      </c>
      <c r="J2637">
        <v>-14</v>
      </c>
      <c r="K2637" t="s">
        <v>11</v>
      </c>
      <c r="M2637" t="s">
        <v>69</v>
      </c>
      <c r="N2637">
        <v>4280322</v>
      </c>
      <c r="O2637" t="s">
        <v>324</v>
      </c>
      <c r="P2637" s="35">
        <v>45177</v>
      </c>
      <c r="Q2637" t="s">
        <v>56</v>
      </c>
      <c r="R2637" s="35">
        <v>44841</v>
      </c>
      <c r="T2637" t="s">
        <v>63</v>
      </c>
      <c r="U2637">
        <v>500</v>
      </c>
      <c r="X2637">
        <v>5</v>
      </c>
      <c r="Y2637" t="s">
        <v>58</v>
      </c>
      <c r="AC2637" t="s">
        <v>59</v>
      </c>
      <c r="AL2637">
        <v>0</v>
      </c>
      <c r="AM2637">
        <v>0</v>
      </c>
    </row>
    <row r="2638" spans="1:39" x14ac:dyDescent="0.3">
      <c r="A2638">
        <v>1418513</v>
      </c>
      <c r="B2638" t="s">
        <v>3254</v>
      </c>
      <c r="C2638" t="s">
        <v>697</v>
      </c>
      <c r="D2638">
        <v>4535184</v>
      </c>
      <c r="E2638" t="s">
        <v>53</v>
      </c>
      <c r="F2638" t="s">
        <v>53</v>
      </c>
      <c r="H2638" s="35">
        <v>42054</v>
      </c>
      <c r="I2638" t="s">
        <v>53</v>
      </c>
      <c r="J2638">
        <v>-9</v>
      </c>
      <c r="K2638" t="s">
        <v>11</v>
      </c>
      <c r="M2638" t="s">
        <v>54</v>
      </c>
      <c r="N2638">
        <v>4450661</v>
      </c>
      <c r="O2638" t="s">
        <v>756</v>
      </c>
      <c r="P2638" s="35">
        <v>45181</v>
      </c>
      <c r="Q2638" t="s">
        <v>56</v>
      </c>
      <c r="R2638" s="35">
        <v>44808</v>
      </c>
      <c r="T2638" t="s">
        <v>63</v>
      </c>
      <c r="U2638">
        <v>500</v>
      </c>
      <c r="X2638">
        <v>5</v>
      </c>
      <c r="Y2638" t="s">
        <v>58</v>
      </c>
      <c r="AC2638" t="s">
        <v>59</v>
      </c>
      <c r="AL2638">
        <v>0</v>
      </c>
      <c r="AM2638">
        <v>0</v>
      </c>
    </row>
    <row r="2639" spans="1:39" x14ac:dyDescent="0.3">
      <c r="A2639">
        <v>1540787</v>
      </c>
      <c r="B2639" t="s">
        <v>3254</v>
      </c>
      <c r="C2639" t="s">
        <v>3256</v>
      </c>
      <c r="D2639">
        <v>4538434</v>
      </c>
      <c r="E2639" t="s">
        <v>70</v>
      </c>
      <c r="H2639" s="35">
        <v>39890</v>
      </c>
      <c r="I2639" t="s">
        <v>102</v>
      </c>
      <c r="J2639">
        <v>-15</v>
      </c>
      <c r="K2639" t="s">
        <v>11</v>
      </c>
      <c r="M2639" t="s">
        <v>54</v>
      </c>
      <c r="N2639">
        <v>4450663</v>
      </c>
      <c r="O2639" t="s">
        <v>442</v>
      </c>
      <c r="P2639" s="35">
        <v>45221</v>
      </c>
      <c r="Q2639" t="s">
        <v>56</v>
      </c>
      <c r="R2639" s="35">
        <v>45221</v>
      </c>
      <c r="T2639" t="s">
        <v>63</v>
      </c>
      <c r="U2639">
        <v>500</v>
      </c>
      <c r="X2639">
        <v>5</v>
      </c>
      <c r="Y2639" t="s">
        <v>58</v>
      </c>
      <c r="AC2639" t="s">
        <v>59</v>
      </c>
      <c r="AL2639">
        <v>0</v>
      </c>
      <c r="AM2639">
        <v>0</v>
      </c>
    </row>
    <row r="2640" spans="1:39" x14ac:dyDescent="0.3">
      <c r="A2640">
        <v>1116089</v>
      </c>
      <c r="B2640" t="s">
        <v>3257</v>
      </c>
      <c r="C2640" t="s">
        <v>418</v>
      </c>
      <c r="D2640">
        <v>4528180</v>
      </c>
      <c r="E2640" t="s">
        <v>70</v>
      </c>
      <c r="F2640" t="s">
        <v>70</v>
      </c>
      <c r="H2640" s="35">
        <v>39915</v>
      </c>
      <c r="I2640" t="s">
        <v>102</v>
      </c>
      <c r="J2640">
        <v>-15</v>
      </c>
      <c r="K2640" t="s">
        <v>11</v>
      </c>
      <c r="M2640" t="s">
        <v>54</v>
      </c>
      <c r="N2640">
        <v>4450751</v>
      </c>
      <c r="O2640" t="s">
        <v>187</v>
      </c>
      <c r="P2640" s="35">
        <v>45175</v>
      </c>
      <c r="Q2640" t="s">
        <v>56</v>
      </c>
      <c r="R2640" s="35">
        <v>42626</v>
      </c>
      <c r="T2640" t="s">
        <v>63</v>
      </c>
      <c r="U2640">
        <v>1036</v>
      </c>
      <c r="X2640">
        <v>10</v>
      </c>
      <c r="Y2640" t="s">
        <v>58</v>
      </c>
      <c r="AB2640" s="35">
        <v>43647</v>
      </c>
      <c r="AC2640" t="s">
        <v>59</v>
      </c>
      <c r="AL2640">
        <v>0</v>
      </c>
      <c r="AM2640">
        <v>0</v>
      </c>
    </row>
    <row r="2641" spans="1:39" x14ac:dyDescent="0.3">
      <c r="A2641">
        <v>1443812</v>
      </c>
      <c r="B2641" t="s">
        <v>3258</v>
      </c>
      <c r="C2641" t="s">
        <v>699</v>
      </c>
      <c r="D2641">
        <v>4535514</v>
      </c>
      <c r="E2641" t="s">
        <v>53</v>
      </c>
      <c r="F2641" t="s">
        <v>53</v>
      </c>
      <c r="H2641" s="35">
        <v>42600</v>
      </c>
      <c r="I2641" t="s">
        <v>53</v>
      </c>
      <c r="J2641">
        <v>-9</v>
      </c>
      <c r="K2641" t="s">
        <v>11</v>
      </c>
      <c r="M2641" t="s">
        <v>54</v>
      </c>
      <c r="N2641">
        <v>4450757</v>
      </c>
      <c r="O2641" t="s">
        <v>225</v>
      </c>
      <c r="P2641" s="35">
        <v>45194</v>
      </c>
      <c r="Q2641" t="s">
        <v>56</v>
      </c>
      <c r="R2641" s="35">
        <v>44840</v>
      </c>
      <c r="T2641" t="s">
        <v>63</v>
      </c>
      <c r="U2641">
        <v>500</v>
      </c>
      <c r="X2641">
        <v>5</v>
      </c>
      <c r="Y2641" t="s">
        <v>58</v>
      </c>
      <c r="AC2641" t="s">
        <v>59</v>
      </c>
      <c r="AL2641">
        <v>0</v>
      </c>
      <c r="AM2641">
        <v>0</v>
      </c>
    </row>
    <row r="2642" spans="1:39" x14ac:dyDescent="0.3">
      <c r="A2642">
        <v>1422438</v>
      </c>
      <c r="B2642" t="s">
        <v>3259</v>
      </c>
      <c r="C2642" t="s">
        <v>1000</v>
      </c>
      <c r="D2642">
        <v>3610139</v>
      </c>
      <c r="E2642" t="s">
        <v>53</v>
      </c>
      <c r="F2642" t="s">
        <v>53</v>
      </c>
      <c r="H2642" s="35">
        <v>43312</v>
      </c>
      <c r="I2642" t="s">
        <v>53</v>
      </c>
      <c r="J2642">
        <v>-9</v>
      </c>
      <c r="K2642" t="s">
        <v>11</v>
      </c>
      <c r="M2642" t="s">
        <v>77</v>
      </c>
      <c r="N2642">
        <v>4360002</v>
      </c>
      <c r="O2642" t="s">
        <v>78</v>
      </c>
      <c r="P2642" s="35">
        <v>45181</v>
      </c>
      <c r="Q2642" t="s">
        <v>56</v>
      </c>
      <c r="R2642" s="35">
        <v>44816</v>
      </c>
      <c r="T2642" t="s">
        <v>63</v>
      </c>
      <c r="U2642">
        <v>500</v>
      </c>
      <c r="X2642">
        <v>5</v>
      </c>
      <c r="Y2642" t="s">
        <v>58</v>
      </c>
      <c r="AC2642" t="s">
        <v>59</v>
      </c>
      <c r="AL2642">
        <v>1</v>
      </c>
      <c r="AM2642">
        <v>1</v>
      </c>
    </row>
    <row r="2643" spans="1:39" x14ac:dyDescent="0.3">
      <c r="A2643">
        <v>1515515</v>
      </c>
      <c r="B2643" t="s">
        <v>3260</v>
      </c>
      <c r="C2643" t="s">
        <v>192</v>
      </c>
      <c r="D2643">
        <v>3736069</v>
      </c>
      <c r="E2643" t="s">
        <v>53</v>
      </c>
      <c r="H2643" s="35">
        <v>40662</v>
      </c>
      <c r="I2643" t="s">
        <v>90</v>
      </c>
      <c r="J2643">
        <v>-13</v>
      </c>
      <c r="K2643" t="s">
        <v>11</v>
      </c>
      <c r="M2643" t="s">
        <v>67</v>
      </c>
      <c r="N2643">
        <v>4370690</v>
      </c>
      <c r="O2643" t="s">
        <v>576</v>
      </c>
      <c r="P2643" s="35">
        <v>45188</v>
      </c>
      <c r="Q2643" t="s">
        <v>56</v>
      </c>
      <c r="R2643" s="35">
        <v>45188</v>
      </c>
      <c r="T2643" t="s">
        <v>63</v>
      </c>
      <c r="U2643">
        <v>500</v>
      </c>
      <c r="X2643">
        <v>5</v>
      </c>
      <c r="Y2643" t="s">
        <v>58</v>
      </c>
      <c r="AC2643" t="s">
        <v>59</v>
      </c>
      <c r="AL2643">
        <v>0</v>
      </c>
      <c r="AM2643">
        <v>0</v>
      </c>
    </row>
    <row r="2644" spans="1:39" x14ac:dyDescent="0.3">
      <c r="A2644">
        <v>1523630</v>
      </c>
      <c r="B2644" t="s">
        <v>3261</v>
      </c>
      <c r="C2644" t="s">
        <v>3262</v>
      </c>
      <c r="D2644">
        <v>3611546</v>
      </c>
      <c r="E2644" t="s">
        <v>76</v>
      </c>
      <c r="H2644" s="35">
        <v>42897</v>
      </c>
      <c r="I2644" t="s">
        <v>53</v>
      </c>
      <c r="J2644">
        <v>-9</v>
      </c>
      <c r="K2644" t="s">
        <v>6</v>
      </c>
      <c r="M2644" t="s">
        <v>77</v>
      </c>
      <c r="N2644">
        <v>4360002</v>
      </c>
      <c r="O2644" t="s">
        <v>78</v>
      </c>
      <c r="P2644" s="35">
        <v>45197</v>
      </c>
      <c r="Q2644" t="s">
        <v>56</v>
      </c>
      <c r="R2644" s="35">
        <v>45197</v>
      </c>
      <c r="T2644" t="s">
        <v>63</v>
      </c>
      <c r="U2644">
        <v>500</v>
      </c>
      <c r="X2644">
        <v>5</v>
      </c>
      <c r="Y2644" t="s">
        <v>58</v>
      </c>
      <c r="AC2644" t="s">
        <v>59</v>
      </c>
      <c r="AL2644">
        <v>0</v>
      </c>
      <c r="AM2644">
        <v>0</v>
      </c>
    </row>
    <row r="2645" spans="1:39" x14ac:dyDescent="0.3">
      <c r="A2645">
        <v>1301648</v>
      </c>
      <c r="B2645" t="s">
        <v>3263</v>
      </c>
      <c r="C2645" t="s">
        <v>1002</v>
      </c>
      <c r="D2645">
        <v>4114422</v>
      </c>
      <c r="E2645" t="s">
        <v>70</v>
      </c>
      <c r="F2645" t="s">
        <v>70</v>
      </c>
      <c r="H2645" s="35">
        <v>39190</v>
      </c>
      <c r="I2645" t="s">
        <v>125</v>
      </c>
      <c r="J2645">
        <v>-17</v>
      </c>
      <c r="K2645" t="s">
        <v>11</v>
      </c>
      <c r="M2645" t="s">
        <v>181</v>
      </c>
      <c r="N2645">
        <v>4410016</v>
      </c>
      <c r="O2645" t="s">
        <v>793</v>
      </c>
      <c r="P2645" s="35">
        <v>45183</v>
      </c>
      <c r="Q2645" t="s">
        <v>56</v>
      </c>
      <c r="R2645" s="35">
        <v>43800</v>
      </c>
      <c r="T2645" t="s">
        <v>63</v>
      </c>
      <c r="U2645">
        <v>629</v>
      </c>
      <c r="X2645">
        <v>6</v>
      </c>
      <c r="Y2645" t="s">
        <v>58</v>
      </c>
      <c r="AC2645" t="s">
        <v>59</v>
      </c>
      <c r="AL2645">
        <v>0</v>
      </c>
      <c r="AM2645">
        <v>0</v>
      </c>
    </row>
    <row r="2646" spans="1:39" x14ac:dyDescent="0.3">
      <c r="A2646">
        <v>1362249</v>
      </c>
      <c r="B2646" t="s">
        <v>3264</v>
      </c>
      <c r="C2646" t="s">
        <v>192</v>
      </c>
      <c r="D2646">
        <v>3733138</v>
      </c>
      <c r="E2646" t="s">
        <v>70</v>
      </c>
      <c r="F2646" t="s">
        <v>70</v>
      </c>
      <c r="H2646" s="35">
        <v>41287</v>
      </c>
      <c r="I2646" t="s">
        <v>66</v>
      </c>
      <c r="J2646">
        <v>-11</v>
      </c>
      <c r="K2646" t="s">
        <v>11</v>
      </c>
      <c r="M2646" t="s">
        <v>67</v>
      </c>
      <c r="N2646">
        <v>4370183</v>
      </c>
      <c r="O2646" t="s">
        <v>169</v>
      </c>
      <c r="P2646" s="35">
        <v>45183</v>
      </c>
      <c r="Q2646" t="s">
        <v>56</v>
      </c>
      <c r="R2646" s="35">
        <v>44480</v>
      </c>
      <c r="T2646" t="s">
        <v>63</v>
      </c>
      <c r="U2646">
        <v>676</v>
      </c>
      <c r="X2646">
        <v>6</v>
      </c>
      <c r="Y2646" t="s">
        <v>58</v>
      </c>
      <c r="AC2646" t="s">
        <v>59</v>
      </c>
      <c r="AL2646">
        <v>0</v>
      </c>
      <c r="AM2646">
        <v>0</v>
      </c>
    </row>
    <row r="2647" spans="1:39" x14ac:dyDescent="0.3">
      <c r="A2647">
        <v>1227188</v>
      </c>
      <c r="B2647" t="s">
        <v>3265</v>
      </c>
      <c r="C2647" t="s">
        <v>3266</v>
      </c>
      <c r="D2647">
        <v>3730375</v>
      </c>
      <c r="E2647" t="s">
        <v>70</v>
      </c>
      <c r="F2647" t="s">
        <v>70</v>
      </c>
      <c r="H2647" s="35">
        <v>40541</v>
      </c>
      <c r="I2647" t="s">
        <v>110</v>
      </c>
      <c r="J2647">
        <v>-14</v>
      </c>
      <c r="K2647" t="s">
        <v>6</v>
      </c>
      <c r="M2647" t="s">
        <v>67</v>
      </c>
      <c r="N2647">
        <v>4370002</v>
      </c>
      <c r="O2647" t="s">
        <v>68</v>
      </c>
      <c r="P2647" s="35">
        <v>45182</v>
      </c>
      <c r="Q2647" t="s">
        <v>56</v>
      </c>
      <c r="R2647" s="35">
        <v>43370</v>
      </c>
      <c r="T2647" t="s">
        <v>63</v>
      </c>
      <c r="U2647">
        <v>871</v>
      </c>
      <c r="X2647">
        <v>8</v>
      </c>
      <c r="Y2647" t="s">
        <v>58</v>
      </c>
      <c r="AC2647" t="s">
        <v>59</v>
      </c>
      <c r="AL2647">
        <v>0</v>
      </c>
      <c r="AM2647">
        <v>0</v>
      </c>
    </row>
    <row r="2648" spans="1:39" x14ac:dyDescent="0.3">
      <c r="A2648">
        <v>1512028</v>
      </c>
      <c r="B2648" t="s">
        <v>3267</v>
      </c>
      <c r="C2648" t="s">
        <v>3268</v>
      </c>
      <c r="D2648">
        <v>4115878</v>
      </c>
      <c r="E2648" t="s">
        <v>53</v>
      </c>
      <c r="H2648" s="35">
        <v>42624</v>
      </c>
      <c r="I2648" t="s">
        <v>53</v>
      </c>
      <c r="J2648">
        <v>-9</v>
      </c>
      <c r="K2648" t="s">
        <v>11</v>
      </c>
      <c r="M2648" t="s">
        <v>181</v>
      </c>
      <c r="N2648">
        <v>4410080</v>
      </c>
      <c r="O2648" t="s">
        <v>182</v>
      </c>
      <c r="P2648" s="35">
        <v>45183</v>
      </c>
      <c r="Q2648" t="s">
        <v>56</v>
      </c>
      <c r="R2648" s="35">
        <v>45183</v>
      </c>
      <c r="T2648" t="s">
        <v>63</v>
      </c>
      <c r="U2648">
        <v>500</v>
      </c>
      <c r="X2648">
        <v>5</v>
      </c>
      <c r="Y2648" t="s">
        <v>58</v>
      </c>
      <c r="AC2648" t="s">
        <v>59</v>
      </c>
      <c r="AL2648">
        <v>0</v>
      </c>
      <c r="AM2648">
        <v>0</v>
      </c>
    </row>
    <row r="2649" spans="1:39" x14ac:dyDescent="0.3">
      <c r="A2649">
        <v>1096883</v>
      </c>
      <c r="B2649" t="s">
        <v>3269</v>
      </c>
      <c r="C2649" t="s">
        <v>870</v>
      </c>
      <c r="D2649">
        <v>7221026</v>
      </c>
      <c r="E2649" t="s">
        <v>70</v>
      </c>
      <c r="F2649" t="s">
        <v>70</v>
      </c>
      <c r="H2649" s="35">
        <v>38631</v>
      </c>
      <c r="I2649" t="s">
        <v>262</v>
      </c>
      <c r="J2649">
        <v>-19</v>
      </c>
      <c r="K2649" t="s">
        <v>11</v>
      </c>
      <c r="M2649" t="s">
        <v>54</v>
      </c>
      <c r="N2649">
        <v>4450410</v>
      </c>
      <c r="O2649" t="s">
        <v>81</v>
      </c>
      <c r="P2649" s="35">
        <v>45189</v>
      </c>
      <c r="Q2649" t="s">
        <v>56</v>
      </c>
      <c r="R2649" s="35">
        <v>42375</v>
      </c>
      <c r="S2649" s="35">
        <v>45167</v>
      </c>
      <c r="T2649" t="s">
        <v>57</v>
      </c>
      <c r="U2649">
        <v>1029</v>
      </c>
      <c r="X2649">
        <v>10</v>
      </c>
      <c r="Y2649" t="s">
        <v>58</v>
      </c>
      <c r="AB2649" s="35">
        <v>45188</v>
      </c>
      <c r="AC2649" t="s">
        <v>59</v>
      </c>
      <c r="AL2649">
        <v>0</v>
      </c>
      <c r="AM2649">
        <v>0</v>
      </c>
    </row>
    <row r="2650" spans="1:39" x14ac:dyDescent="0.3">
      <c r="A2650">
        <v>1243756</v>
      </c>
      <c r="B2650" t="s">
        <v>3270</v>
      </c>
      <c r="C2650" t="s">
        <v>413</v>
      </c>
      <c r="D2650">
        <v>3730710</v>
      </c>
      <c r="E2650" t="s">
        <v>53</v>
      </c>
      <c r="H2650" s="35">
        <v>40684</v>
      </c>
      <c r="I2650" t="s">
        <v>90</v>
      </c>
      <c r="J2650">
        <v>-13</v>
      </c>
      <c r="K2650" t="s">
        <v>11</v>
      </c>
      <c r="M2650" t="s">
        <v>67</v>
      </c>
      <c r="N2650">
        <v>4370349</v>
      </c>
      <c r="O2650" t="s">
        <v>220</v>
      </c>
      <c r="P2650" s="35">
        <v>45204</v>
      </c>
      <c r="Q2650" t="s">
        <v>56</v>
      </c>
      <c r="R2650" s="35">
        <v>43413</v>
      </c>
      <c r="S2650" s="35">
        <v>45189</v>
      </c>
      <c r="T2650" t="s">
        <v>57</v>
      </c>
      <c r="U2650">
        <v>500</v>
      </c>
      <c r="X2650">
        <v>5</v>
      </c>
      <c r="Y2650" t="s">
        <v>58</v>
      </c>
      <c r="AC2650" t="s">
        <v>59</v>
      </c>
      <c r="AL2650">
        <v>0</v>
      </c>
      <c r="AM2650">
        <v>0</v>
      </c>
    </row>
    <row r="2651" spans="1:39" x14ac:dyDescent="0.3">
      <c r="A2651">
        <v>1447450</v>
      </c>
      <c r="B2651" t="s">
        <v>3271</v>
      </c>
      <c r="C2651" t="s">
        <v>1420</v>
      </c>
      <c r="D2651">
        <v>4115572</v>
      </c>
      <c r="E2651" t="s">
        <v>53</v>
      </c>
      <c r="F2651" t="s">
        <v>53</v>
      </c>
      <c r="H2651" s="35">
        <v>42322</v>
      </c>
      <c r="I2651" t="s">
        <v>53</v>
      </c>
      <c r="J2651">
        <v>-9</v>
      </c>
      <c r="K2651" t="s">
        <v>6</v>
      </c>
      <c r="M2651" t="s">
        <v>181</v>
      </c>
      <c r="N2651">
        <v>4410080</v>
      </c>
      <c r="O2651" t="s">
        <v>182</v>
      </c>
      <c r="P2651" s="35">
        <v>45211</v>
      </c>
      <c r="Q2651" t="s">
        <v>56</v>
      </c>
      <c r="R2651" s="35">
        <v>44845</v>
      </c>
      <c r="T2651" t="s">
        <v>82</v>
      </c>
      <c r="U2651">
        <v>500</v>
      </c>
      <c r="X2651">
        <v>5</v>
      </c>
      <c r="Y2651" t="s">
        <v>58</v>
      </c>
      <c r="AC2651" t="s">
        <v>59</v>
      </c>
      <c r="AL2651">
        <v>0</v>
      </c>
      <c r="AM2651">
        <v>0</v>
      </c>
    </row>
    <row r="2652" spans="1:39" x14ac:dyDescent="0.3">
      <c r="A2652">
        <v>1453172</v>
      </c>
      <c r="B2652" t="s">
        <v>3272</v>
      </c>
      <c r="C2652" t="s">
        <v>356</v>
      </c>
      <c r="D2652">
        <v>2816617</v>
      </c>
      <c r="E2652" t="s">
        <v>70</v>
      </c>
      <c r="F2652" t="s">
        <v>70</v>
      </c>
      <c r="H2652" s="35">
        <v>39146</v>
      </c>
      <c r="I2652" t="s">
        <v>125</v>
      </c>
      <c r="J2652">
        <v>-17</v>
      </c>
      <c r="K2652" t="s">
        <v>11</v>
      </c>
      <c r="M2652" t="s">
        <v>69</v>
      </c>
      <c r="N2652">
        <v>4280004</v>
      </c>
      <c r="O2652" t="s">
        <v>99</v>
      </c>
      <c r="P2652" s="35">
        <v>45191</v>
      </c>
      <c r="Q2652" t="s">
        <v>56</v>
      </c>
      <c r="R2652" s="35">
        <v>44855</v>
      </c>
      <c r="T2652" t="s">
        <v>63</v>
      </c>
      <c r="U2652">
        <v>573</v>
      </c>
      <c r="X2652">
        <v>5</v>
      </c>
      <c r="Y2652" t="s">
        <v>58</v>
      </c>
      <c r="AC2652" t="s">
        <v>59</v>
      </c>
      <c r="AL2652">
        <v>0</v>
      </c>
      <c r="AM2652">
        <v>0</v>
      </c>
    </row>
    <row r="2653" spans="1:39" x14ac:dyDescent="0.3">
      <c r="A2653">
        <v>1533336</v>
      </c>
      <c r="B2653" t="s">
        <v>3273</v>
      </c>
      <c r="C2653" t="s">
        <v>568</v>
      </c>
      <c r="D2653">
        <v>4538353</v>
      </c>
      <c r="E2653" t="s">
        <v>53</v>
      </c>
      <c r="H2653" s="35">
        <v>41525</v>
      </c>
      <c r="I2653" t="s">
        <v>66</v>
      </c>
      <c r="J2653">
        <v>-11</v>
      </c>
      <c r="K2653" t="s">
        <v>11</v>
      </c>
      <c r="M2653" t="s">
        <v>54</v>
      </c>
      <c r="N2653">
        <v>4450192</v>
      </c>
      <c r="O2653" t="s">
        <v>128</v>
      </c>
      <c r="P2653" s="35">
        <v>45208</v>
      </c>
      <c r="Q2653" t="s">
        <v>56</v>
      </c>
      <c r="R2653" s="35">
        <v>45208</v>
      </c>
      <c r="T2653" t="s">
        <v>63</v>
      </c>
      <c r="U2653">
        <v>500</v>
      </c>
      <c r="X2653">
        <v>5</v>
      </c>
      <c r="Y2653" t="s">
        <v>58</v>
      </c>
      <c r="AC2653" t="s">
        <v>59</v>
      </c>
      <c r="AL2653">
        <v>0</v>
      </c>
      <c r="AM2653">
        <v>0</v>
      </c>
    </row>
    <row r="2654" spans="1:39" x14ac:dyDescent="0.3">
      <c r="A2654">
        <v>1420836</v>
      </c>
      <c r="B2654" t="s">
        <v>3274</v>
      </c>
      <c r="C2654" t="s">
        <v>349</v>
      </c>
      <c r="D2654">
        <v>2816335</v>
      </c>
      <c r="E2654" t="s">
        <v>70</v>
      </c>
      <c r="F2654" t="s">
        <v>70</v>
      </c>
      <c r="H2654" s="35">
        <v>40229</v>
      </c>
      <c r="I2654" t="s">
        <v>110</v>
      </c>
      <c r="J2654">
        <v>-14</v>
      </c>
      <c r="K2654" t="s">
        <v>11</v>
      </c>
      <c r="M2654" t="s">
        <v>69</v>
      </c>
      <c r="N2654">
        <v>4280202</v>
      </c>
      <c r="O2654" t="s">
        <v>850</v>
      </c>
      <c r="P2654" s="35">
        <v>45195</v>
      </c>
      <c r="Q2654" t="s">
        <v>56</v>
      </c>
      <c r="R2654" s="35">
        <v>44813</v>
      </c>
      <c r="T2654" t="s">
        <v>63</v>
      </c>
      <c r="U2654">
        <v>536</v>
      </c>
      <c r="X2654">
        <v>5</v>
      </c>
      <c r="Y2654" t="s">
        <v>58</v>
      </c>
      <c r="AC2654" t="s">
        <v>59</v>
      </c>
      <c r="AL2654">
        <v>0</v>
      </c>
      <c r="AM2654">
        <v>0</v>
      </c>
    </row>
    <row r="2655" spans="1:39" x14ac:dyDescent="0.3">
      <c r="A2655">
        <v>1558958</v>
      </c>
      <c r="B2655" t="s">
        <v>3274</v>
      </c>
      <c r="C2655" t="s">
        <v>2690</v>
      </c>
      <c r="D2655">
        <v>2817101</v>
      </c>
      <c r="E2655" t="s">
        <v>76</v>
      </c>
      <c r="H2655" s="35">
        <v>41391</v>
      </c>
      <c r="I2655" t="s">
        <v>66</v>
      </c>
      <c r="J2655">
        <v>-11</v>
      </c>
      <c r="K2655" t="s">
        <v>6</v>
      </c>
      <c r="M2655" t="s">
        <v>69</v>
      </c>
      <c r="N2655">
        <v>4280121</v>
      </c>
      <c r="O2655" t="s">
        <v>286</v>
      </c>
      <c r="P2655" s="35">
        <v>45309</v>
      </c>
      <c r="Q2655" t="s">
        <v>56</v>
      </c>
      <c r="R2655" s="35">
        <v>45309</v>
      </c>
      <c r="T2655" t="s">
        <v>63</v>
      </c>
      <c r="U2655">
        <v>500</v>
      </c>
      <c r="X2655">
        <v>5</v>
      </c>
      <c r="Y2655" t="s">
        <v>58</v>
      </c>
      <c r="AC2655" t="s">
        <v>59</v>
      </c>
      <c r="AL2655">
        <v>0</v>
      </c>
      <c r="AM2655">
        <v>0</v>
      </c>
    </row>
    <row r="2656" spans="1:39" x14ac:dyDescent="0.3">
      <c r="A2656">
        <v>1541077</v>
      </c>
      <c r="B2656" t="s">
        <v>3274</v>
      </c>
      <c r="C2656" t="s">
        <v>274</v>
      </c>
      <c r="D2656">
        <v>4116061</v>
      </c>
      <c r="E2656" t="s">
        <v>53</v>
      </c>
      <c r="H2656" s="35">
        <v>41667</v>
      </c>
      <c r="I2656" t="s">
        <v>85</v>
      </c>
      <c r="J2656">
        <v>-10</v>
      </c>
      <c r="K2656" t="s">
        <v>11</v>
      </c>
      <c r="M2656" t="s">
        <v>181</v>
      </c>
      <c r="N2656">
        <v>4410386</v>
      </c>
      <c r="O2656" t="s">
        <v>826</v>
      </c>
      <c r="P2656" s="35">
        <v>45222</v>
      </c>
      <c r="Q2656" t="s">
        <v>56</v>
      </c>
      <c r="R2656" s="35">
        <v>45222</v>
      </c>
      <c r="T2656" t="s">
        <v>63</v>
      </c>
      <c r="U2656">
        <v>500</v>
      </c>
      <c r="X2656">
        <v>5</v>
      </c>
      <c r="Y2656" t="s">
        <v>58</v>
      </c>
      <c r="AC2656" t="s">
        <v>59</v>
      </c>
      <c r="AL2656">
        <v>0</v>
      </c>
      <c r="AM2656">
        <v>0</v>
      </c>
    </row>
    <row r="2657" spans="1:39" x14ac:dyDescent="0.3">
      <c r="A2657">
        <v>1540999</v>
      </c>
      <c r="B2657" t="s">
        <v>3274</v>
      </c>
      <c r="C2657" t="s">
        <v>369</v>
      </c>
      <c r="D2657">
        <v>4116059</v>
      </c>
      <c r="E2657" t="s">
        <v>53</v>
      </c>
      <c r="H2657" s="35">
        <v>41247</v>
      </c>
      <c r="I2657" t="s">
        <v>143</v>
      </c>
      <c r="J2657">
        <v>-12</v>
      </c>
      <c r="K2657" t="s">
        <v>11</v>
      </c>
      <c r="M2657" t="s">
        <v>181</v>
      </c>
      <c r="N2657">
        <v>4410386</v>
      </c>
      <c r="O2657" t="s">
        <v>826</v>
      </c>
      <c r="P2657" s="35">
        <v>45222</v>
      </c>
      <c r="Q2657" t="s">
        <v>56</v>
      </c>
      <c r="R2657" s="35">
        <v>45222</v>
      </c>
      <c r="T2657" t="s">
        <v>63</v>
      </c>
      <c r="U2657">
        <v>500</v>
      </c>
      <c r="X2657">
        <v>5</v>
      </c>
      <c r="Y2657" t="s">
        <v>58</v>
      </c>
      <c r="AC2657" t="s">
        <v>59</v>
      </c>
      <c r="AL2657">
        <v>0</v>
      </c>
      <c r="AM2657">
        <v>0</v>
      </c>
    </row>
    <row r="2658" spans="1:39" x14ac:dyDescent="0.3">
      <c r="A2658">
        <v>1185027</v>
      </c>
      <c r="B2658" t="s">
        <v>3275</v>
      </c>
      <c r="C2658" t="s">
        <v>159</v>
      </c>
      <c r="D2658">
        <v>368341</v>
      </c>
      <c r="E2658" t="s">
        <v>70</v>
      </c>
      <c r="F2658" t="s">
        <v>70</v>
      </c>
      <c r="H2658" s="35">
        <v>39134</v>
      </c>
      <c r="I2658" t="s">
        <v>125</v>
      </c>
      <c r="J2658">
        <v>-17</v>
      </c>
      <c r="K2658" t="s">
        <v>11</v>
      </c>
      <c r="M2658" t="s">
        <v>77</v>
      </c>
      <c r="N2658">
        <v>4360341</v>
      </c>
      <c r="O2658" t="s">
        <v>538</v>
      </c>
      <c r="P2658" s="35">
        <v>45189</v>
      </c>
      <c r="Q2658" t="s">
        <v>56</v>
      </c>
      <c r="R2658" s="35">
        <v>43019</v>
      </c>
      <c r="T2658" t="s">
        <v>63</v>
      </c>
      <c r="U2658">
        <v>731</v>
      </c>
      <c r="X2658">
        <v>7</v>
      </c>
      <c r="Y2658" t="s">
        <v>58</v>
      </c>
      <c r="AC2658" t="s">
        <v>59</v>
      </c>
      <c r="AL2658">
        <v>0</v>
      </c>
      <c r="AM2658">
        <v>0</v>
      </c>
    </row>
    <row r="2659" spans="1:39" x14ac:dyDescent="0.3">
      <c r="A2659">
        <v>1507096</v>
      </c>
      <c r="B2659" t="s">
        <v>3276</v>
      </c>
      <c r="C2659" t="s">
        <v>207</v>
      </c>
      <c r="D2659">
        <v>1811252</v>
      </c>
      <c r="E2659" t="s">
        <v>76</v>
      </c>
      <c r="H2659" s="35">
        <v>40625</v>
      </c>
      <c r="I2659" t="s">
        <v>90</v>
      </c>
      <c r="J2659">
        <v>-13</v>
      </c>
      <c r="K2659" t="s">
        <v>11</v>
      </c>
      <c r="M2659" t="s">
        <v>71</v>
      </c>
      <c r="N2659">
        <v>4180696</v>
      </c>
      <c r="O2659" t="s">
        <v>137</v>
      </c>
      <c r="P2659" s="35">
        <v>45173</v>
      </c>
      <c r="Q2659" t="s">
        <v>56</v>
      </c>
      <c r="R2659" s="35">
        <v>45173</v>
      </c>
      <c r="T2659" t="s">
        <v>63</v>
      </c>
      <c r="U2659">
        <v>500</v>
      </c>
      <c r="X2659">
        <v>5</v>
      </c>
      <c r="Y2659" t="s">
        <v>58</v>
      </c>
      <c r="AC2659" t="s">
        <v>59</v>
      </c>
      <c r="AL2659">
        <v>0</v>
      </c>
      <c r="AM2659">
        <v>0</v>
      </c>
    </row>
    <row r="2660" spans="1:39" x14ac:dyDescent="0.3">
      <c r="A2660">
        <v>1537902</v>
      </c>
      <c r="B2660" t="s">
        <v>3277</v>
      </c>
      <c r="C2660" t="s">
        <v>729</v>
      </c>
      <c r="D2660">
        <v>1811353</v>
      </c>
      <c r="E2660" t="s">
        <v>70</v>
      </c>
      <c r="H2660" s="35">
        <v>41480</v>
      </c>
      <c r="I2660" t="s">
        <v>66</v>
      </c>
      <c r="J2660">
        <v>-11</v>
      </c>
      <c r="K2660" t="s">
        <v>11</v>
      </c>
      <c r="M2660" t="s">
        <v>71</v>
      </c>
      <c r="N2660">
        <v>4180174</v>
      </c>
      <c r="O2660" t="s">
        <v>190</v>
      </c>
      <c r="P2660" s="35">
        <v>45300</v>
      </c>
      <c r="Q2660" t="s">
        <v>56</v>
      </c>
      <c r="R2660" s="35">
        <v>45215</v>
      </c>
      <c r="T2660" t="s">
        <v>63</v>
      </c>
      <c r="U2660">
        <v>500</v>
      </c>
      <c r="X2660">
        <v>5</v>
      </c>
      <c r="Y2660" t="s">
        <v>58</v>
      </c>
      <c r="AC2660" t="s">
        <v>59</v>
      </c>
      <c r="AL2660">
        <v>0</v>
      </c>
      <c r="AM2660">
        <v>0</v>
      </c>
    </row>
    <row r="2661" spans="1:39" x14ac:dyDescent="0.3">
      <c r="A2661">
        <v>1526870</v>
      </c>
      <c r="B2661" t="s">
        <v>3278</v>
      </c>
      <c r="C2661" t="s">
        <v>3279</v>
      </c>
      <c r="D2661">
        <v>3736298</v>
      </c>
      <c r="E2661" t="s">
        <v>76</v>
      </c>
      <c r="H2661" s="35">
        <v>41490</v>
      </c>
      <c r="I2661" t="s">
        <v>66</v>
      </c>
      <c r="J2661">
        <v>-11</v>
      </c>
      <c r="K2661" t="s">
        <v>11</v>
      </c>
      <c r="M2661" t="s">
        <v>67</v>
      </c>
      <c r="N2661">
        <v>4370002</v>
      </c>
      <c r="O2661" t="s">
        <v>68</v>
      </c>
      <c r="P2661" s="35">
        <v>45199</v>
      </c>
      <c r="Q2661" t="s">
        <v>56</v>
      </c>
      <c r="R2661" s="35">
        <v>45199</v>
      </c>
      <c r="T2661" t="s">
        <v>63</v>
      </c>
      <c r="U2661">
        <v>500</v>
      </c>
      <c r="X2661">
        <v>5</v>
      </c>
      <c r="Y2661" t="s">
        <v>58</v>
      </c>
      <c r="AC2661" t="s">
        <v>59</v>
      </c>
      <c r="AL2661">
        <v>0</v>
      </c>
      <c r="AM2661">
        <v>0</v>
      </c>
    </row>
    <row r="2662" spans="1:39" x14ac:dyDescent="0.3">
      <c r="A2662">
        <v>1507681</v>
      </c>
      <c r="B2662" t="s">
        <v>3280</v>
      </c>
      <c r="C2662" t="s">
        <v>259</v>
      </c>
      <c r="D2662">
        <v>4537989</v>
      </c>
      <c r="E2662" t="s">
        <v>76</v>
      </c>
      <c r="H2662" s="35">
        <v>41793</v>
      </c>
      <c r="I2662" t="s">
        <v>85</v>
      </c>
      <c r="J2662">
        <v>-10</v>
      </c>
      <c r="K2662" t="s">
        <v>11</v>
      </c>
      <c r="M2662" t="s">
        <v>54</v>
      </c>
      <c r="N2662">
        <v>4450589</v>
      </c>
      <c r="O2662" t="s">
        <v>290</v>
      </c>
      <c r="P2662" s="35">
        <v>45183</v>
      </c>
      <c r="Q2662" t="s">
        <v>56</v>
      </c>
      <c r="R2662" s="35">
        <v>45175</v>
      </c>
      <c r="T2662" t="s">
        <v>63</v>
      </c>
      <c r="U2662">
        <v>500</v>
      </c>
      <c r="X2662">
        <v>5</v>
      </c>
      <c r="Y2662" t="s">
        <v>58</v>
      </c>
      <c r="AC2662" t="s">
        <v>59</v>
      </c>
      <c r="AL2662">
        <v>0</v>
      </c>
      <c r="AM2662">
        <v>0</v>
      </c>
    </row>
    <row r="2663" spans="1:39" x14ac:dyDescent="0.3">
      <c r="A2663">
        <v>1418502</v>
      </c>
      <c r="B2663" t="s">
        <v>3281</v>
      </c>
      <c r="C2663" t="s">
        <v>436</v>
      </c>
      <c r="D2663">
        <v>4535180</v>
      </c>
      <c r="E2663" t="s">
        <v>70</v>
      </c>
      <c r="F2663" t="s">
        <v>70</v>
      </c>
      <c r="H2663" s="35">
        <v>41141</v>
      </c>
      <c r="I2663" t="s">
        <v>143</v>
      </c>
      <c r="J2663">
        <v>-12</v>
      </c>
      <c r="K2663" t="s">
        <v>11</v>
      </c>
      <c r="M2663" t="s">
        <v>54</v>
      </c>
      <c r="N2663">
        <v>4450661</v>
      </c>
      <c r="O2663" t="s">
        <v>756</v>
      </c>
      <c r="P2663" s="35">
        <v>45181</v>
      </c>
      <c r="Q2663" t="s">
        <v>56</v>
      </c>
      <c r="R2663" s="35">
        <v>44808</v>
      </c>
      <c r="T2663" t="s">
        <v>63</v>
      </c>
      <c r="U2663">
        <v>516</v>
      </c>
      <c r="X2663">
        <v>5</v>
      </c>
      <c r="Y2663" t="s">
        <v>58</v>
      </c>
      <c r="AC2663" t="s">
        <v>59</v>
      </c>
      <c r="AL2663">
        <v>0</v>
      </c>
      <c r="AM2663">
        <v>0</v>
      </c>
    </row>
    <row r="2664" spans="1:39" x14ac:dyDescent="0.3">
      <c r="A2664">
        <v>1358071</v>
      </c>
      <c r="B2664" t="s">
        <v>3282</v>
      </c>
      <c r="C2664" t="s">
        <v>3283</v>
      </c>
      <c r="D2664">
        <v>4115049</v>
      </c>
      <c r="E2664" t="s">
        <v>70</v>
      </c>
      <c r="F2664" t="s">
        <v>70</v>
      </c>
      <c r="H2664" s="35">
        <v>41120</v>
      </c>
      <c r="I2664" t="s">
        <v>143</v>
      </c>
      <c r="J2664">
        <v>-12</v>
      </c>
      <c r="K2664" t="s">
        <v>11</v>
      </c>
      <c r="M2664" t="s">
        <v>181</v>
      </c>
      <c r="N2664">
        <v>4410080</v>
      </c>
      <c r="O2664" t="s">
        <v>182</v>
      </c>
      <c r="P2664" s="35">
        <v>45181</v>
      </c>
      <c r="Q2664" t="s">
        <v>56</v>
      </c>
      <c r="R2664" s="35">
        <v>44474</v>
      </c>
      <c r="T2664" t="s">
        <v>63</v>
      </c>
      <c r="U2664">
        <v>500</v>
      </c>
      <c r="X2664">
        <v>5</v>
      </c>
      <c r="Y2664" t="s">
        <v>58</v>
      </c>
      <c r="AC2664" t="s">
        <v>59</v>
      </c>
      <c r="AL2664">
        <v>0</v>
      </c>
      <c r="AM2664">
        <v>0</v>
      </c>
    </row>
    <row r="2665" spans="1:39" x14ac:dyDescent="0.3">
      <c r="A2665">
        <v>1517073</v>
      </c>
      <c r="B2665" t="s">
        <v>3284</v>
      </c>
      <c r="C2665" t="s">
        <v>3285</v>
      </c>
      <c r="D2665">
        <v>1811286</v>
      </c>
      <c r="E2665" t="s">
        <v>53</v>
      </c>
      <c r="H2665" s="35">
        <v>39683</v>
      </c>
      <c r="I2665" t="s">
        <v>98</v>
      </c>
      <c r="J2665">
        <v>-16</v>
      </c>
      <c r="K2665" t="s">
        <v>11</v>
      </c>
      <c r="M2665" t="s">
        <v>71</v>
      </c>
      <c r="N2665">
        <v>4180738</v>
      </c>
      <c r="O2665" t="s">
        <v>166</v>
      </c>
      <c r="P2665" s="35">
        <v>45190</v>
      </c>
      <c r="Q2665" t="s">
        <v>56</v>
      </c>
      <c r="R2665" s="35">
        <v>45190</v>
      </c>
      <c r="T2665" t="s">
        <v>63</v>
      </c>
      <c r="U2665">
        <v>500</v>
      </c>
      <c r="X2665">
        <v>5</v>
      </c>
      <c r="Y2665" t="s">
        <v>58</v>
      </c>
      <c r="AC2665" t="s">
        <v>59</v>
      </c>
      <c r="AL2665">
        <v>0</v>
      </c>
      <c r="AM2665">
        <v>0</v>
      </c>
    </row>
    <row r="2666" spans="1:39" x14ac:dyDescent="0.3">
      <c r="A2666">
        <v>1465778</v>
      </c>
      <c r="B2666" t="s">
        <v>3286</v>
      </c>
      <c r="C2666" t="s">
        <v>391</v>
      </c>
      <c r="D2666">
        <v>4536175</v>
      </c>
      <c r="E2666" t="s">
        <v>53</v>
      </c>
      <c r="F2666" t="s">
        <v>53</v>
      </c>
      <c r="H2666" s="35">
        <v>40799</v>
      </c>
      <c r="I2666" t="s">
        <v>90</v>
      </c>
      <c r="J2666">
        <v>-13</v>
      </c>
      <c r="K2666" t="s">
        <v>11</v>
      </c>
      <c r="M2666" t="s">
        <v>54</v>
      </c>
      <c r="N2666">
        <v>4450754</v>
      </c>
      <c r="O2666" t="s">
        <v>208</v>
      </c>
      <c r="P2666" s="35">
        <v>45191</v>
      </c>
      <c r="Q2666" t="s">
        <v>56</v>
      </c>
      <c r="R2666" s="35">
        <v>44907</v>
      </c>
      <c r="T2666" t="s">
        <v>63</v>
      </c>
      <c r="U2666">
        <v>500</v>
      </c>
      <c r="X2666">
        <v>5</v>
      </c>
      <c r="Y2666" t="s">
        <v>58</v>
      </c>
      <c r="AC2666" t="s">
        <v>59</v>
      </c>
      <c r="AL2666">
        <v>0</v>
      </c>
      <c r="AM2666">
        <v>0</v>
      </c>
    </row>
    <row r="2667" spans="1:39" x14ac:dyDescent="0.3">
      <c r="A2667">
        <v>1365116</v>
      </c>
      <c r="B2667" t="s">
        <v>3286</v>
      </c>
      <c r="C2667" t="s">
        <v>1119</v>
      </c>
      <c r="D2667">
        <v>4532658</v>
      </c>
      <c r="E2667" t="s">
        <v>70</v>
      </c>
      <c r="F2667" t="s">
        <v>70</v>
      </c>
      <c r="H2667" s="35">
        <v>40362</v>
      </c>
      <c r="I2667" t="s">
        <v>110</v>
      </c>
      <c r="J2667">
        <v>-14</v>
      </c>
      <c r="K2667" t="s">
        <v>11</v>
      </c>
      <c r="M2667" t="s">
        <v>54</v>
      </c>
      <c r="N2667">
        <v>4450754</v>
      </c>
      <c r="O2667" t="s">
        <v>208</v>
      </c>
      <c r="P2667" s="35">
        <v>45191</v>
      </c>
      <c r="Q2667" t="s">
        <v>56</v>
      </c>
      <c r="R2667" s="35">
        <v>44484</v>
      </c>
      <c r="T2667" t="s">
        <v>63</v>
      </c>
      <c r="U2667">
        <v>500</v>
      </c>
      <c r="X2667">
        <v>5</v>
      </c>
      <c r="Y2667" t="s">
        <v>58</v>
      </c>
      <c r="AC2667" t="s">
        <v>59</v>
      </c>
      <c r="AL2667">
        <v>0</v>
      </c>
      <c r="AM2667">
        <v>0</v>
      </c>
    </row>
    <row r="2668" spans="1:39" x14ac:dyDescent="0.3">
      <c r="A2668">
        <v>1533882</v>
      </c>
      <c r="B2668" t="s">
        <v>3287</v>
      </c>
      <c r="C2668" t="s">
        <v>3288</v>
      </c>
      <c r="D2668">
        <v>3736417</v>
      </c>
      <c r="E2668" t="s">
        <v>53</v>
      </c>
      <c r="H2668" s="35">
        <v>40288</v>
      </c>
      <c r="I2668" t="s">
        <v>110</v>
      </c>
      <c r="J2668">
        <v>-14</v>
      </c>
      <c r="K2668" t="s">
        <v>11</v>
      </c>
      <c r="M2668" t="s">
        <v>67</v>
      </c>
      <c r="N2668">
        <v>4370583</v>
      </c>
      <c r="O2668" t="s">
        <v>675</v>
      </c>
      <c r="P2668" s="35">
        <v>45210</v>
      </c>
      <c r="Q2668" t="s">
        <v>56</v>
      </c>
      <c r="R2668" s="35">
        <v>45210</v>
      </c>
      <c r="S2668" s="35">
        <v>45190</v>
      </c>
      <c r="T2668" t="s">
        <v>57</v>
      </c>
      <c r="U2668">
        <v>500</v>
      </c>
      <c r="X2668">
        <v>5</v>
      </c>
      <c r="Y2668" t="s">
        <v>58</v>
      </c>
      <c r="AC2668" t="s">
        <v>59</v>
      </c>
      <c r="AL2668">
        <v>0</v>
      </c>
      <c r="AM2668">
        <v>0</v>
      </c>
    </row>
    <row r="2669" spans="1:39" x14ac:dyDescent="0.3">
      <c r="A2669">
        <v>1523632</v>
      </c>
      <c r="B2669" t="s">
        <v>3289</v>
      </c>
      <c r="C2669" t="s">
        <v>3290</v>
      </c>
      <c r="D2669">
        <v>3611547</v>
      </c>
      <c r="E2669" t="s">
        <v>76</v>
      </c>
      <c r="H2669" s="35">
        <v>42826</v>
      </c>
      <c r="I2669" t="s">
        <v>53</v>
      </c>
      <c r="J2669">
        <v>-9</v>
      </c>
      <c r="K2669" t="s">
        <v>6</v>
      </c>
      <c r="M2669" t="s">
        <v>77</v>
      </c>
      <c r="N2669">
        <v>4360002</v>
      </c>
      <c r="O2669" t="s">
        <v>78</v>
      </c>
      <c r="P2669" s="35">
        <v>45197</v>
      </c>
      <c r="Q2669" t="s">
        <v>56</v>
      </c>
      <c r="R2669" s="35">
        <v>45197</v>
      </c>
      <c r="T2669" t="s">
        <v>63</v>
      </c>
      <c r="U2669">
        <v>500</v>
      </c>
      <c r="X2669">
        <v>5</v>
      </c>
      <c r="Y2669" t="s">
        <v>58</v>
      </c>
      <c r="AC2669" t="s">
        <v>59</v>
      </c>
      <c r="AL2669">
        <v>0</v>
      </c>
      <c r="AM2669">
        <v>0</v>
      </c>
    </row>
    <row r="2670" spans="1:39" x14ac:dyDescent="0.3">
      <c r="A2670">
        <v>1555437</v>
      </c>
      <c r="B2670" t="s">
        <v>3291</v>
      </c>
      <c r="C2670" t="s">
        <v>1163</v>
      </c>
      <c r="D2670">
        <v>4116133</v>
      </c>
      <c r="E2670" t="s">
        <v>53</v>
      </c>
      <c r="H2670" s="35">
        <v>40805</v>
      </c>
      <c r="I2670" t="s">
        <v>90</v>
      </c>
      <c r="J2670">
        <v>-13</v>
      </c>
      <c r="K2670" t="s">
        <v>11</v>
      </c>
      <c r="M2670" t="s">
        <v>181</v>
      </c>
      <c r="N2670">
        <v>4410016</v>
      </c>
      <c r="O2670" t="s">
        <v>793</v>
      </c>
      <c r="P2670" s="35">
        <v>45277</v>
      </c>
      <c r="Q2670" t="s">
        <v>56</v>
      </c>
      <c r="R2670" s="35">
        <v>45277</v>
      </c>
      <c r="S2670" s="35">
        <v>45266</v>
      </c>
      <c r="T2670" t="s">
        <v>57</v>
      </c>
      <c r="U2670">
        <v>500</v>
      </c>
      <c r="X2670">
        <v>5</v>
      </c>
      <c r="Y2670" t="s">
        <v>58</v>
      </c>
      <c r="AC2670" t="s">
        <v>59</v>
      </c>
      <c r="AL2670">
        <v>0</v>
      </c>
      <c r="AM2670">
        <v>0</v>
      </c>
    </row>
    <row r="2671" spans="1:39" x14ac:dyDescent="0.3">
      <c r="A2671">
        <v>1533495</v>
      </c>
      <c r="B2671" t="s">
        <v>3292</v>
      </c>
      <c r="C2671" t="s">
        <v>3293</v>
      </c>
      <c r="D2671">
        <v>4538357</v>
      </c>
      <c r="E2671" t="s">
        <v>53</v>
      </c>
      <c r="H2671" s="35">
        <v>41813</v>
      </c>
      <c r="I2671" t="s">
        <v>85</v>
      </c>
      <c r="J2671">
        <v>-10</v>
      </c>
      <c r="K2671" t="s">
        <v>6</v>
      </c>
      <c r="M2671" t="s">
        <v>54</v>
      </c>
      <c r="N2671">
        <v>4450036</v>
      </c>
      <c r="O2671" t="s">
        <v>589</v>
      </c>
      <c r="P2671" s="35">
        <v>45209</v>
      </c>
      <c r="Q2671" t="s">
        <v>56</v>
      </c>
      <c r="R2671" s="35">
        <v>45209</v>
      </c>
      <c r="T2671" t="s">
        <v>63</v>
      </c>
      <c r="U2671">
        <v>500</v>
      </c>
      <c r="X2671">
        <v>5</v>
      </c>
      <c r="Y2671" t="s">
        <v>58</v>
      </c>
      <c r="AC2671" t="s">
        <v>59</v>
      </c>
      <c r="AL2671">
        <v>1</v>
      </c>
      <c r="AM2671">
        <v>0</v>
      </c>
    </row>
    <row r="2672" spans="1:39" x14ac:dyDescent="0.3">
      <c r="A2672">
        <v>1523597</v>
      </c>
      <c r="B2672" t="s">
        <v>3294</v>
      </c>
      <c r="C2672" t="s">
        <v>3295</v>
      </c>
      <c r="D2672">
        <v>3611527</v>
      </c>
      <c r="E2672" t="s">
        <v>76</v>
      </c>
      <c r="H2672" s="35">
        <v>42770</v>
      </c>
      <c r="I2672" t="s">
        <v>53</v>
      </c>
      <c r="J2672">
        <v>-9</v>
      </c>
      <c r="K2672" t="s">
        <v>11</v>
      </c>
      <c r="M2672" t="s">
        <v>77</v>
      </c>
      <c r="N2672">
        <v>4360002</v>
      </c>
      <c r="O2672" t="s">
        <v>78</v>
      </c>
      <c r="P2672" s="35">
        <v>45197</v>
      </c>
      <c r="Q2672" t="s">
        <v>56</v>
      </c>
      <c r="R2672" s="35">
        <v>45197</v>
      </c>
      <c r="T2672" t="s">
        <v>63</v>
      </c>
      <c r="U2672">
        <v>500</v>
      </c>
      <c r="X2672">
        <v>5</v>
      </c>
      <c r="Y2672" t="s">
        <v>58</v>
      </c>
      <c r="AC2672" t="s">
        <v>59</v>
      </c>
      <c r="AL2672">
        <v>0</v>
      </c>
      <c r="AM2672">
        <v>0</v>
      </c>
    </row>
    <row r="2673" spans="1:39" x14ac:dyDescent="0.3">
      <c r="A2673">
        <v>1521957</v>
      </c>
      <c r="B2673" t="s">
        <v>3296</v>
      </c>
      <c r="C2673" t="s">
        <v>3297</v>
      </c>
      <c r="D2673">
        <v>3611405</v>
      </c>
      <c r="E2673" t="s">
        <v>76</v>
      </c>
      <c r="H2673" s="35">
        <v>41931</v>
      </c>
      <c r="I2673" t="s">
        <v>85</v>
      </c>
      <c r="J2673">
        <v>-10</v>
      </c>
      <c r="K2673" t="s">
        <v>6</v>
      </c>
      <c r="M2673" t="s">
        <v>77</v>
      </c>
      <c r="N2673">
        <v>4360002</v>
      </c>
      <c r="O2673" t="s">
        <v>78</v>
      </c>
      <c r="P2673" s="35">
        <v>45195</v>
      </c>
      <c r="Q2673" t="s">
        <v>56</v>
      </c>
      <c r="R2673" s="35">
        <v>45195</v>
      </c>
      <c r="T2673" t="s">
        <v>63</v>
      </c>
      <c r="U2673">
        <v>500</v>
      </c>
      <c r="X2673">
        <v>5</v>
      </c>
      <c r="Y2673" t="s">
        <v>58</v>
      </c>
      <c r="AC2673" t="s">
        <v>59</v>
      </c>
      <c r="AL2673">
        <v>0</v>
      </c>
      <c r="AM2673">
        <v>0</v>
      </c>
    </row>
    <row r="2674" spans="1:39" x14ac:dyDescent="0.3">
      <c r="A2674">
        <v>1546068</v>
      </c>
      <c r="B2674" t="s">
        <v>3298</v>
      </c>
      <c r="C2674" t="s">
        <v>3299</v>
      </c>
      <c r="D2674">
        <v>3736601</v>
      </c>
      <c r="E2674" t="s">
        <v>76</v>
      </c>
      <c r="H2674" s="35">
        <v>41958</v>
      </c>
      <c r="I2674" t="s">
        <v>85</v>
      </c>
      <c r="J2674">
        <v>-10</v>
      </c>
      <c r="K2674" t="s">
        <v>11</v>
      </c>
      <c r="M2674" t="s">
        <v>67</v>
      </c>
      <c r="N2674">
        <v>4370002</v>
      </c>
      <c r="O2674" t="s">
        <v>68</v>
      </c>
      <c r="P2674" s="35">
        <v>45243</v>
      </c>
      <c r="Q2674" t="s">
        <v>56</v>
      </c>
      <c r="R2674" s="35">
        <v>45243</v>
      </c>
      <c r="T2674" t="s">
        <v>63</v>
      </c>
      <c r="U2674">
        <v>500</v>
      </c>
      <c r="X2674">
        <v>5</v>
      </c>
      <c r="Y2674" t="s">
        <v>58</v>
      </c>
      <c r="AC2674" t="s">
        <v>59</v>
      </c>
      <c r="AL2674">
        <v>0</v>
      </c>
      <c r="AM2674">
        <v>0</v>
      </c>
    </row>
    <row r="2675" spans="1:39" x14ac:dyDescent="0.3">
      <c r="A2675">
        <v>1520558</v>
      </c>
      <c r="B2675" t="s">
        <v>3298</v>
      </c>
      <c r="C2675" t="s">
        <v>1000</v>
      </c>
      <c r="D2675">
        <v>4115935</v>
      </c>
      <c r="E2675" t="s">
        <v>70</v>
      </c>
      <c r="H2675" s="35">
        <v>40956</v>
      </c>
      <c r="I2675" t="s">
        <v>143</v>
      </c>
      <c r="J2675">
        <v>-12</v>
      </c>
      <c r="K2675" t="s">
        <v>11</v>
      </c>
      <c r="M2675" t="s">
        <v>181</v>
      </c>
      <c r="N2675">
        <v>4410083</v>
      </c>
      <c r="O2675" t="s">
        <v>541</v>
      </c>
      <c r="P2675" s="35">
        <v>45194</v>
      </c>
      <c r="Q2675" t="s">
        <v>56</v>
      </c>
      <c r="R2675" s="35">
        <v>45194</v>
      </c>
      <c r="T2675" t="s">
        <v>63</v>
      </c>
      <c r="U2675">
        <v>500</v>
      </c>
      <c r="X2675">
        <v>5</v>
      </c>
      <c r="Y2675" t="s">
        <v>58</v>
      </c>
      <c r="AC2675" t="s">
        <v>59</v>
      </c>
      <c r="AL2675">
        <v>0</v>
      </c>
      <c r="AM2675">
        <v>0</v>
      </c>
    </row>
    <row r="2676" spans="1:39" x14ac:dyDescent="0.3">
      <c r="A2676">
        <v>1508644</v>
      </c>
      <c r="B2676" t="s">
        <v>3300</v>
      </c>
      <c r="C2676" t="s">
        <v>780</v>
      </c>
      <c r="D2676">
        <v>3735965</v>
      </c>
      <c r="E2676" t="s">
        <v>53</v>
      </c>
      <c r="H2676" s="35">
        <v>41960</v>
      </c>
      <c r="I2676" t="s">
        <v>85</v>
      </c>
      <c r="J2676">
        <v>-10</v>
      </c>
      <c r="K2676" t="s">
        <v>11</v>
      </c>
      <c r="M2676" t="s">
        <v>67</v>
      </c>
      <c r="N2676">
        <v>4370269</v>
      </c>
      <c r="O2676" t="s">
        <v>226</v>
      </c>
      <c r="P2676" s="35">
        <v>45178</v>
      </c>
      <c r="Q2676" t="s">
        <v>56</v>
      </c>
      <c r="R2676" s="35">
        <v>45178</v>
      </c>
      <c r="T2676" t="s">
        <v>63</v>
      </c>
      <c r="U2676">
        <v>500</v>
      </c>
      <c r="X2676">
        <v>5</v>
      </c>
      <c r="Y2676" t="s">
        <v>58</v>
      </c>
      <c r="AC2676" t="s">
        <v>59</v>
      </c>
      <c r="AL2676">
        <v>0</v>
      </c>
      <c r="AM2676">
        <v>0</v>
      </c>
    </row>
    <row r="2677" spans="1:39" x14ac:dyDescent="0.3">
      <c r="A2677">
        <v>1527701</v>
      </c>
      <c r="B2677" t="s">
        <v>3300</v>
      </c>
      <c r="C2677" t="s">
        <v>877</v>
      </c>
      <c r="D2677">
        <v>3736319</v>
      </c>
      <c r="E2677" t="s">
        <v>70</v>
      </c>
      <c r="H2677" s="35">
        <v>40892</v>
      </c>
      <c r="I2677" t="s">
        <v>90</v>
      </c>
      <c r="J2677">
        <v>-13</v>
      </c>
      <c r="K2677" t="s">
        <v>11</v>
      </c>
      <c r="M2677" t="s">
        <v>67</v>
      </c>
      <c r="N2677">
        <v>4370013</v>
      </c>
      <c r="O2677" t="s">
        <v>761</v>
      </c>
      <c r="P2677" s="35">
        <v>45201</v>
      </c>
      <c r="Q2677" t="s">
        <v>56</v>
      </c>
      <c r="R2677" s="35">
        <v>45201</v>
      </c>
      <c r="T2677" t="s">
        <v>63</v>
      </c>
      <c r="U2677">
        <v>500</v>
      </c>
      <c r="X2677">
        <v>5</v>
      </c>
      <c r="Y2677" t="s">
        <v>58</v>
      </c>
      <c r="AC2677" t="s">
        <v>59</v>
      </c>
      <c r="AL2677">
        <v>0</v>
      </c>
      <c r="AM2677">
        <v>0</v>
      </c>
    </row>
    <row r="2678" spans="1:39" x14ac:dyDescent="0.3">
      <c r="A2678">
        <v>1057692</v>
      </c>
      <c r="B2678" t="s">
        <v>3302</v>
      </c>
      <c r="C2678" t="s">
        <v>577</v>
      </c>
      <c r="D2678">
        <v>3726978</v>
      </c>
      <c r="E2678" t="s">
        <v>70</v>
      </c>
      <c r="F2678" t="s">
        <v>70</v>
      </c>
      <c r="H2678" s="35">
        <v>40791</v>
      </c>
      <c r="I2678" t="s">
        <v>90</v>
      </c>
      <c r="J2678">
        <v>-13</v>
      </c>
      <c r="K2678" t="s">
        <v>6</v>
      </c>
      <c r="M2678" t="s">
        <v>67</v>
      </c>
      <c r="N2678">
        <v>4370002</v>
      </c>
      <c r="O2678" t="s">
        <v>68</v>
      </c>
      <c r="P2678" s="35">
        <v>45183</v>
      </c>
      <c r="Q2678" t="s">
        <v>56</v>
      </c>
      <c r="R2678" s="35">
        <v>42230</v>
      </c>
      <c r="T2678" t="s">
        <v>63</v>
      </c>
      <c r="U2678">
        <v>606</v>
      </c>
      <c r="X2678">
        <v>6</v>
      </c>
      <c r="Y2678" t="s">
        <v>58</v>
      </c>
      <c r="AC2678" t="s">
        <v>59</v>
      </c>
      <c r="AL2678">
        <v>0</v>
      </c>
      <c r="AM2678">
        <v>0</v>
      </c>
    </row>
    <row r="2679" spans="1:39" x14ac:dyDescent="0.3">
      <c r="A2679">
        <v>1529201</v>
      </c>
      <c r="B2679" t="s">
        <v>3303</v>
      </c>
      <c r="C2679" t="s">
        <v>3304</v>
      </c>
      <c r="D2679">
        <v>3736338</v>
      </c>
      <c r="E2679" t="s">
        <v>53</v>
      </c>
      <c r="H2679" s="35">
        <v>42759</v>
      </c>
      <c r="I2679" t="s">
        <v>53</v>
      </c>
      <c r="J2679">
        <v>-9</v>
      </c>
      <c r="K2679" t="s">
        <v>11</v>
      </c>
      <c r="M2679" t="s">
        <v>67</v>
      </c>
      <c r="N2679">
        <v>4370269</v>
      </c>
      <c r="O2679" t="s">
        <v>226</v>
      </c>
      <c r="P2679" s="35">
        <v>45203</v>
      </c>
      <c r="Q2679" t="s">
        <v>56</v>
      </c>
      <c r="R2679" s="35">
        <v>45203</v>
      </c>
      <c r="T2679" t="s">
        <v>63</v>
      </c>
      <c r="U2679">
        <v>500</v>
      </c>
      <c r="X2679">
        <v>5</v>
      </c>
      <c r="Y2679" t="s">
        <v>58</v>
      </c>
      <c r="AC2679" t="s">
        <v>59</v>
      </c>
      <c r="AL2679">
        <v>0</v>
      </c>
      <c r="AM2679">
        <v>0</v>
      </c>
    </row>
    <row r="2680" spans="1:39" x14ac:dyDescent="0.3">
      <c r="A2680">
        <v>1436758</v>
      </c>
      <c r="B2680" t="s">
        <v>3305</v>
      </c>
      <c r="C2680" t="s">
        <v>577</v>
      </c>
      <c r="D2680">
        <v>3610193</v>
      </c>
      <c r="E2680" t="s">
        <v>70</v>
      </c>
      <c r="F2680" t="s">
        <v>70</v>
      </c>
      <c r="H2680" s="35">
        <v>39640</v>
      </c>
      <c r="I2680" t="s">
        <v>98</v>
      </c>
      <c r="J2680">
        <v>-16</v>
      </c>
      <c r="K2680" t="s">
        <v>6</v>
      </c>
      <c r="M2680" t="s">
        <v>77</v>
      </c>
      <c r="N2680">
        <v>4360002</v>
      </c>
      <c r="O2680" t="s">
        <v>78</v>
      </c>
      <c r="P2680" s="35">
        <v>45181</v>
      </c>
      <c r="Q2680" t="s">
        <v>56</v>
      </c>
      <c r="R2680" s="35">
        <v>44832</v>
      </c>
      <c r="T2680" t="s">
        <v>63</v>
      </c>
      <c r="U2680">
        <v>500</v>
      </c>
      <c r="X2680">
        <v>5</v>
      </c>
      <c r="Y2680" t="s">
        <v>58</v>
      </c>
      <c r="AC2680" t="s">
        <v>59</v>
      </c>
      <c r="AL2680">
        <v>0</v>
      </c>
      <c r="AM2680">
        <v>0</v>
      </c>
    </row>
    <row r="2681" spans="1:39" x14ac:dyDescent="0.3">
      <c r="A2681">
        <v>1508573</v>
      </c>
      <c r="B2681" t="s">
        <v>3306</v>
      </c>
      <c r="C2681" t="s">
        <v>2612</v>
      </c>
      <c r="D2681">
        <v>3735960</v>
      </c>
      <c r="E2681" t="s">
        <v>70</v>
      </c>
      <c r="H2681" s="35">
        <v>41677</v>
      </c>
      <c r="I2681" t="s">
        <v>85</v>
      </c>
      <c r="J2681">
        <v>-10</v>
      </c>
      <c r="K2681" t="s">
        <v>6</v>
      </c>
      <c r="M2681" t="s">
        <v>67</v>
      </c>
      <c r="N2681">
        <v>4370269</v>
      </c>
      <c r="O2681" t="s">
        <v>226</v>
      </c>
      <c r="P2681" s="35">
        <v>45177</v>
      </c>
      <c r="Q2681" t="s">
        <v>56</v>
      </c>
      <c r="R2681" s="35">
        <v>45177</v>
      </c>
      <c r="T2681" t="s">
        <v>63</v>
      </c>
      <c r="U2681">
        <v>500</v>
      </c>
      <c r="X2681">
        <v>5</v>
      </c>
      <c r="Y2681" t="s">
        <v>58</v>
      </c>
      <c r="AC2681" t="s">
        <v>59</v>
      </c>
      <c r="AL2681">
        <v>0</v>
      </c>
      <c r="AM2681">
        <v>0</v>
      </c>
    </row>
    <row r="2682" spans="1:39" x14ac:dyDescent="0.3">
      <c r="A2682">
        <v>1543732</v>
      </c>
      <c r="B2682" t="s">
        <v>3308</v>
      </c>
      <c r="C2682" t="s">
        <v>349</v>
      </c>
      <c r="D2682">
        <v>3736558</v>
      </c>
      <c r="E2682" t="s">
        <v>53</v>
      </c>
      <c r="H2682" s="35">
        <v>41827</v>
      </c>
      <c r="I2682" t="s">
        <v>85</v>
      </c>
      <c r="J2682">
        <v>-10</v>
      </c>
      <c r="K2682" t="s">
        <v>11</v>
      </c>
      <c r="M2682" t="s">
        <v>67</v>
      </c>
      <c r="N2682">
        <v>4370002</v>
      </c>
      <c r="O2682" t="s">
        <v>68</v>
      </c>
      <c r="P2682" s="35">
        <v>45235</v>
      </c>
      <c r="Q2682" t="s">
        <v>56</v>
      </c>
      <c r="R2682" s="35">
        <v>45235</v>
      </c>
      <c r="T2682" t="s">
        <v>63</v>
      </c>
      <c r="U2682">
        <v>500</v>
      </c>
      <c r="X2682">
        <v>5</v>
      </c>
      <c r="Y2682" t="s">
        <v>58</v>
      </c>
      <c r="AC2682" t="s">
        <v>59</v>
      </c>
      <c r="AL2682">
        <v>0</v>
      </c>
      <c r="AM2682">
        <v>0</v>
      </c>
    </row>
    <row r="2683" spans="1:39" x14ac:dyDescent="0.3">
      <c r="A2683">
        <v>1543729</v>
      </c>
      <c r="B2683" t="s">
        <v>3308</v>
      </c>
      <c r="C2683" t="s">
        <v>101</v>
      </c>
      <c r="D2683">
        <v>3736557</v>
      </c>
      <c r="E2683" t="s">
        <v>53</v>
      </c>
      <c r="H2683" s="35">
        <v>40545</v>
      </c>
      <c r="I2683" t="s">
        <v>90</v>
      </c>
      <c r="J2683">
        <v>-13</v>
      </c>
      <c r="K2683" t="s">
        <v>11</v>
      </c>
      <c r="M2683" t="s">
        <v>67</v>
      </c>
      <c r="N2683">
        <v>4370002</v>
      </c>
      <c r="O2683" t="s">
        <v>68</v>
      </c>
      <c r="P2683" s="35">
        <v>45235</v>
      </c>
      <c r="Q2683" t="s">
        <v>56</v>
      </c>
      <c r="R2683" s="35">
        <v>45235</v>
      </c>
      <c r="T2683" t="s">
        <v>63</v>
      </c>
      <c r="U2683">
        <v>500</v>
      </c>
      <c r="X2683">
        <v>5</v>
      </c>
      <c r="Y2683" t="s">
        <v>58</v>
      </c>
      <c r="AC2683" t="s">
        <v>59</v>
      </c>
      <c r="AL2683">
        <v>0</v>
      </c>
      <c r="AM2683">
        <v>0</v>
      </c>
    </row>
    <row r="2684" spans="1:39" x14ac:dyDescent="0.3">
      <c r="A2684">
        <v>1524803</v>
      </c>
      <c r="B2684" t="s">
        <v>3309</v>
      </c>
      <c r="C2684" t="s">
        <v>101</v>
      </c>
      <c r="D2684">
        <v>3611578</v>
      </c>
      <c r="E2684" t="s">
        <v>70</v>
      </c>
      <c r="H2684" s="35">
        <v>40801</v>
      </c>
      <c r="I2684" t="s">
        <v>90</v>
      </c>
      <c r="J2684">
        <v>-13</v>
      </c>
      <c r="K2684" t="s">
        <v>11</v>
      </c>
      <c r="M2684" t="s">
        <v>77</v>
      </c>
      <c r="N2684">
        <v>4360005</v>
      </c>
      <c r="O2684" t="s">
        <v>1216</v>
      </c>
      <c r="P2684" s="35">
        <v>45197</v>
      </c>
      <c r="Q2684" t="s">
        <v>56</v>
      </c>
      <c r="R2684" s="35">
        <v>45197</v>
      </c>
      <c r="S2684" s="35">
        <v>45169</v>
      </c>
      <c r="T2684" t="s">
        <v>57</v>
      </c>
      <c r="U2684">
        <v>500</v>
      </c>
      <c r="X2684">
        <v>5</v>
      </c>
      <c r="Y2684" t="s">
        <v>58</v>
      </c>
      <c r="AC2684" t="s">
        <v>59</v>
      </c>
      <c r="AL2684">
        <v>1</v>
      </c>
      <c r="AM2684">
        <v>0</v>
      </c>
    </row>
    <row r="2685" spans="1:39" x14ac:dyDescent="0.3">
      <c r="A2685">
        <v>1539563</v>
      </c>
      <c r="B2685" t="s">
        <v>3310</v>
      </c>
      <c r="C2685" t="s">
        <v>101</v>
      </c>
      <c r="D2685">
        <v>2817001</v>
      </c>
      <c r="E2685" t="s">
        <v>53</v>
      </c>
      <c r="H2685" s="35">
        <v>42765</v>
      </c>
      <c r="I2685" t="s">
        <v>53</v>
      </c>
      <c r="J2685">
        <v>-9</v>
      </c>
      <c r="K2685" t="s">
        <v>11</v>
      </c>
      <c r="M2685" t="s">
        <v>69</v>
      </c>
      <c r="N2685">
        <v>4280322</v>
      </c>
      <c r="O2685" t="s">
        <v>324</v>
      </c>
      <c r="P2685" s="35">
        <v>45218</v>
      </c>
      <c r="Q2685" t="s">
        <v>56</v>
      </c>
      <c r="R2685" s="35">
        <v>45218</v>
      </c>
      <c r="T2685" t="s">
        <v>63</v>
      </c>
      <c r="U2685">
        <v>500</v>
      </c>
      <c r="X2685">
        <v>5</v>
      </c>
      <c r="Y2685" t="s">
        <v>58</v>
      </c>
      <c r="AC2685" t="s">
        <v>59</v>
      </c>
      <c r="AL2685">
        <v>0</v>
      </c>
      <c r="AM2685">
        <v>0</v>
      </c>
    </row>
    <row r="2686" spans="1:39" x14ac:dyDescent="0.3">
      <c r="A2686">
        <v>1527704</v>
      </c>
      <c r="B2686" t="s">
        <v>3312</v>
      </c>
      <c r="C2686" t="s">
        <v>1179</v>
      </c>
      <c r="D2686">
        <v>3736320</v>
      </c>
      <c r="E2686" t="s">
        <v>70</v>
      </c>
      <c r="H2686" s="35">
        <v>40367</v>
      </c>
      <c r="I2686" t="s">
        <v>110</v>
      </c>
      <c r="J2686">
        <v>-14</v>
      </c>
      <c r="K2686" t="s">
        <v>11</v>
      </c>
      <c r="M2686" t="s">
        <v>67</v>
      </c>
      <c r="N2686">
        <v>4370013</v>
      </c>
      <c r="O2686" t="s">
        <v>761</v>
      </c>
      <c r="P2686" s="35">
        <v>45201</v>
      </c>
      <c r="Q2686" t="s">
        <v>56</v>
      </c>
      <c r="R2686" s="35">
        <v>45201</v>
      </c>
      <c r="T2686" t="s">
        <v>63</v>
      </c>
      <c r="U2686">
        <v>500</v>
      </c>
      <c r="X2686">
        <v>5</v>
      </c>
      <c r="Y2686" t="s">
        <v>58</v>
      </c>
      <c r="AC2686" t="s">
        <v>59</v>
      </c>
      <c r="AL2686">
        <v>0</v>
      </c>
      <c r="AM2686">
        <v>0</v>
      </c>
    </row>
    <row r="2687" spans="1:39" x14ac:dyDescent="0.3">
      <c r="A2687">
        <v>1358427</v>
      </c>
      <c r="B2687" t="s">
        <v>3313</v>
      </c>
      <c r="C2687" t="s">
        <v>251</v>
      </c>
      <c r="D2687">
        <v>3733096</v>
      </c>
      <c r="E2687" t="s">
        <v>53</v>
      </c>
      <c r="F2687" t="s">
        <v>70</v>
      </c>
      <c r="H2687" s="35">
        <v>40208</v>
      </c>
      <c r="I2687" t="s">
        <v>110</v>
      </c>
      <c r="J2687">
        <v>-14</v>
      </c>
      <c r="K2687" t="s">
        <v>11</v>
      </c>
      <c r="M2687" t="s">
        <v>67</v>
      </c>
      <c r="N2687">
        <v>4370681</v>
      </c>
      <c r="O2687" t="s">
        <v>150</v>
      </c>
      <c r="P2687" s="35">
        <v>45182</v>
      </c>
      <c r="Q2687" t="s">
        <v>56</v>
      </c>
      <c r="R2687" s="35">
        <v>44475</v>
      </c>
      <c r="T2687" t="s">
        <v>63</v>
      </c>
      <c r="U2687">
        <v>500</v>
      </c>
      <c r="X2687">
        <v>5</v>
      </c>
      <c r="Y2687" t="s">
        <v>58</v>
      </c>
      <c r="AC2687" t="s">
        <v>59</v>
      </c>
      <c r="AL2687">
        <v>0</v>
      </c>
      <c r="AM2687">
        <v>0</v>
      </c>
    </row>
    <row r="2688" spans="1:39" x14ac:dyDescent="0.3">
      <c r="A2688">
        <v>1540777</v>
      </c>
      <c r="B2688" t="s">
        <v>3314</v>
      </c>
      <c r="C2688" t="s">
        <v>3315</v>
      </c>
      <c r="D2688">
        <v>4538429</v>
      </c>
      <c r="E2688" t="s">
        <v>70</v>
      </c>
      <c r="H2688" s="35">
        <v>40934</v>
      </c>
      <c r="I2688" t="s">
        <v>143</v>
      </c>
      <c r="J2688">
        <v>-12</v>
      </c>
      <c r="K2688" t="s">
        <v>11</v>
      </c>
      <c r="M2688" t="s">
        <v>54</v>
      </c>
      <c r="N2688">
        <v>4450663</v>
      </c>
      <c r="O2688" t="s">
        <v>442</v>
      </c>
      <c r="P2688" s="35">
        <v>45221</v>
      </c>
      <c r="Q2688" t="s">
        <v>56</v>
      </c>
      <c r="R2688" s="35">
        <v>45221</v>
      </c>
      <c r="T2688" t="s">
        <v>63</v>
      </c>
      <c r="U2688">
        <v>500</v>
      </c>
      <c r="X2688">
        <v>5</v>
      </c>
      <c r="Y2688" t="s">
        <v>58</v>
      </c>
      <c r="AC2688" t="s">
        <v>59</v>
      </c>
      <c r="AL2688">
        <v>0</v>
      </c>
      <c r="AM2688">
        <v>0</v>
      </c>
    </row>
    <row r="2689" spans="1:39" x14ac:dyDescent="0.3">
      <c r="A2689">
        <v>1476694</v>
      </c>
      <c r="B2689" t="s">
        <v>3316</v>
      </c>
      <c r="C2689" t="s">
        <v>698</v>
      </c>
      <c r="D2689">
        <v>4115822</v>
      </c>
      <c r="E2689" t="s">
        <v>53</v>
      </c>
      <c r="F2689" t="s">
        <v>53</v>
      </c>
      <c r="H2689" s="35">
        <v>42665</v>
      </c>
      <c r="I2689" t="s">
        <v>53</v>
      </c>
      <c r="J2689">
        <v>-9</v>
      </c>
      <c r="K2689" t="s">
        <v>11</v>
      </c>
      <c r="M2689" t="s">
        <v>181</v>
      </c>
      <c r="N2689">
        <v>4410612</v>
      </c>
      <c r="O2689" t="s">
        <v>213</v>
      </c>
      <c r="P2689" s="35">
        <v>45176</v>
      </c>
      <c r="Q2689" t="s">
        <v>56</v>
      </c>
      <c r="R2689" s="35">
        <v>44984</v>
      </c>
      <c r="T2689" t="s">
        <v>63</v>
      </c>
      <c r="U2689">
        <v>500</v>
      </c>
      <c r="X2689">
        <v>5</v>
      </c>
      <c r="Y2689" t="s">
        <v>58</v>
      </c>
      <c r="AC2689" t="s">
        <v>59</v>
      </c>
      <c r="AL2689">
        <v>0</v>
      </c>
      <c r="AM2689">
        <v>0</v>
      </c>
    </row>
    <row r="2690" spans="1:39" x14ac:dyDescent="0.3">
      <c r="A2690">
        <v>1476692</v>
      </c>
      <c r="B2690" t="s">
        <v>3316</v>
      </c>
      <c r="C2690" t="s">
        <v>699</v>
      </c>
      <c r="D2690">
        <v>4115821</v>
      </c>
      <c r="E2690" t="s">
        <v>53</v>
      </c>
      <c r="F2690" t="s">
        <v>53</v>
      </c>
      <c r="H2690" s="35">
        <v>43477</v>
      </c>
      <c r="I2690" t="s">
        <v>53</v>
      </c>
      <c r="J2690">
        <v>-9</v>
      </c>
      <c r="K2690" t="s">
        <v>11</v>
      </c>
      <c r="M2690" t="s">
        <v>181</v>
      </c>
      <c r="N2690">
        <v>4410612</v>
      </c>
      <c r="O2690" t="s">
        <v>213</v>
      </c>
      <c r="P2690" s="35">
        <v>45176</v>
      </c>
      <c r="Q2690" t="s">
        <v>56</v>
      </c>
      <c r="R2690" s="35">
        <v>44984</v>
      </c>
      <c r="T2690" t="s">
        <v>63</v>
      </c>
      <c r="U2690">
        <v>500</v>
      </c>
      <c r="X2690">
        <v>5</v>
      </c>
      <c r="Y2690" t="s">
        <v>58</v>
      </c>
      <c r="AC2690" t="s">
        <v>59</v>
      </c>
      <c r="AL2690">
        <v>0</v>
      </c>
      <c r="AM2690">
        <v>0</v>
      </c>
    </row>
    <row r="2691" spans="1:39" x14ac:dyDescent="0.3">
      <c r="A2691">
        <v>1259346</v>
      </c>
      <c r="B2691" t="s">
        <v>3317</v>
      </c>
      <c r="C2691" t="s">
        <v>3318</v>
      </c>
      <c r="D2691">
        <v>3730991</v>
      </c>
      <c r="E2691" t="s">
        <v>53</v>
      </c>
      <c r="F2691" t="s">
        <v>53</v>
      </c>
      <c r="H2691" s="35">
        <v>43597</v>
      </c>
      <c r="I2691" t="s">
        <v>53</v>
      </c>
      <c r="J2691">
        <v>-9</v>
      </c>
      <c r="K2691" t="s">
        <v>11</v>
      </c>
      <c r="M2691" t="s">
        <v>67</v>
      </c>
      <c r="N2691">
        <v>4370596</v>
      </c>
      <c r="O2691" t="s">
        <v>280</v>
      </c>
      <c r="P2691" s="35">
        <v>45112</v>
      </c>
      <c r="Q2691" t="s">
        <v>56</v>
      </c>
      <c r="R2691" s="35">
        <v>43598</v>
      </c>
      <c r="T2691" t="s">
        <v>63</v>
      </c>
      <c r="U2691">
        <v>500</v>
      </c>
      <c r="X2691">
        <v>5</v>
      </c>
      <c r="Y2691" t="s">
        <v>58</v>
      </c>
      <c r="AC2691" t="s">
        <v>59</v>
      </c>
      <c r="AL2691">
        <v>0</v>
      </c>
      <c r="AM2691">
        <v>0</v>
      </c>
    </row>
    <row r="2692" spans="1:39" x14ac:dyDescent="0.3">
      <c r="A2692">
        <v>1123192</v>
      </c>
      <c r="B2692" t="s">
        <v>3317</v>
      </c>
      <c r="C2692" t="s">
        <v>1093</v>
      </c>
      <c r="D2692">
        <v>3728313</v>
      </c>
      <c r="E2692" t="s">
        <v>53</v>
      </c>
      <c r="F2692" t="s">
        <v>53</v>
      </c>
      <c r="H2692" s="35">
        <v>42635</v>
      </c>
      <c r="I2692" t="s">
        <v>53</v>
      </c>
      <c r="J2692">
        <v>-9</v>
      </c>
      <c r="K2692" t="s">
        <v>11</v>
      </c>
      <c r="M2692" t="s">
        <v>67</v>
      </c>
      <c r="N2692">
        <v>4370596</v>
      </c>
      <c r="O2692" t="s">
        <v>280</v>
      </c>
      <c r="P2692" s="35">
        <v>45112</v>
      </c>
      <c r="Q2692" t="s">
        <v>56</v>
      </c>
      <c r="R2692" s="35">
        <v>42636</v>
      </c>
      <c r="T2692" t="s">
        <v>63</v>
      </c>
      <c r="U2692">
        <v>500</v>
      </c>
      <c r="X2692">
        <v>5</v>
      </c>
      <c r="Y2692" t="s">
        <v>58</v>
      </c>
      <c r="AC2692" t="s">
        <v>59</v>
      </c>
      <c r="AL2692">
        <v>0</v>
      </c>
      <c r="AM2692">
        <v>0</v>
      </c>
    </row>
    <row r="2693" spans="1:39" x14ac:dyDescent="0.3">
      <c r="A2693">
        <v>1526829</v>
      </c>
      <c r="B2693" t="s">
        <v>3319</v>
      </c>
      <c r="C2693" t="s">
        <v>432</v>
      </c>
      <c r="D2693">
        <v>3736263</v>
      </c>
      <c r="E2693" t="s">
        <v>76</v>
      </c>
      <c r="H2693" s="35">
        <v>43212</v>
      </c>
      <c r="I2693" t="s">
        <v>53</v>
      </c>
      <c r="J2693">
        <v>-9</v>
      </c>
      <c r="K2693" t="s">
        <v>11</v>
      </c>
      <c r="M2693" t="s">
        <v>67</v>
      </c>
      <c r="N2693">
        <v>4370002</v>
      </c>
      <c r="O2693" t="s">
        <v>68</v>
      </c>
      <c r="P2693" s="35">
        <v>45199</v>
      </c>
      <c r="Q2693" t="s">
        <v>56</v>
      </c>
      <c r="R2693" s="35">
        <v>45199</v>
      </c>
      <c r="T2693" t="s">
        <v>63</v>
      </c>
      <c r="U2693">
        <v>500</v>
      </c>
      <c r="X2693">
        <v>5</v>
      </c>
      <c r="Y2693" t="s">
        <v>58</v>
      </c>
      <c r="AC2693" t="s">
        <v>59</v>
      </c>
      <c r="AL2693">
        <v>0</v>
      </c>
      <c r="AM2693">
        <v>0</v>
      </c>
    </row>
    <row r="2694" spans="1:39" x14ac:dyDescent="0.3">
      <c r="A2694">
        <v>1546429</v>
      </c>
      <c r="B2694" t="s">
        <v>3320</v>
      </c>
      <c r="C2694" t="s">
        <v>2222</v>
      </c>
      <c r="D2694">
        <v>3736613</v>
      </c>
      <c r="E2694" t="s">
        <v>53</v>
      </c>
      <c r="H2694" s="35">
        <v>41562</v>
      </c>
      <c r="I2694" t="s">
        <v>66</v>
      </c>
      <c r="J2694">
        <v>-11</v>
      </c>
      <c r="K2694" t="s">
        <v>11</v>
      </c>
      <c r="M2694" t="s">
        <v>67</v>
      </c>
      <c r="N2694">
        <v>4370284</v>
      </c>
      <c r="O2694" t="s">
        <v>622</v>
      </c>
      <c r="P2694" s="35">
        <v>45244</v>
      </c>
      <c r="Q2694" t="s">
        <v>56</v>
      </c>
      <c r="R2694" s="35">
        <v>45244</v>
      </c>
      <c r="S2694" s="35">
        <v>45210</v>
      </c>
      <c r="T2694" t="s">
        <v>57</v>
      </c>
      <c r="U2694">
        <v>500</v>
      </c>
      <c r="X2694">
        <v>5</v>
      </c>
      <c r="Y2694" t="s">
        <v>58</v>
      </c>
      <c r="AC2694" t="s">
        <v>59</v>
      </c>
      <c r="AL2694">
        <v>0</v>
      </c>
      <c r="AM2694">
        <v>0</v>
      </c>
    </row>
    <row r="2695" spans="1:39" x14ac:dyDescent="0.3">
      <c r="A2695">
        <v>1512551</v>
      </c>
      <c r="B2695" t="s">
        <v>3321</v>
      </c>
      <c r="C2695" t="s">
        <v>1080</v>
      </c>
      <c r="D2695">
        <v>3736037</v>
      </c>
      <c r="E2695" t="s">
        <v>53</v>
      </c>
      <c r="H2695" s="35">
        <v>40693</v>
      </c>
      <c r="I2695" t="s">
        <v>90</v>
      </c>
      <c r="J2695">
        <v>-13</v>
      </c>
      <c r="K2695" t="s">
        <v>11</v>
      </c>
      <c r="M2695" t="s">
        <v>67</v>
      </c>
      <c r="N2695">
        <v>4370011</v>
      </c>
      <c r="O2695" t="s">
        <v>244</v>
      </c>
      <c r="P2695" s="35">
        <v>45184</v>
      </c>
      <c r="Q2695" t="s">
        <v>56</v>
      </c>
      <c r="R2695" s="35">
        <v>45184</v>
      </c>
      <c r="T2695" t="s">
        <v>63</v>
      </c>
      <c r="U2695">
        <v>500</v>
      </c>
      <c r="X2695">
        <v>5</v>
      </c>
      <c r="Y2695" t="s">
        <v>58</v>
      </c>
      <c r="AC2695" t="s">
        <v>59</v>
      </c>
      <c r="AL2695">
        <v>1</v>
      </c>
      <c r="AM2695">
        <v>0</v>
      </c>
    </row>
    <row r="2696" spans="1:39" x14ac:dyDescent="0.3">
      <c r="A2696">
        <v>1174361</v>
      </c>
      <c r="B2696" t="s">
        <v>3322</v>
      </c>
      <c r="C2696" t="s">
        <v>383</v>
      </c>
      <c r="D2696">
        <v>189426</v>
      </c>
      <c r="E2696" t="s">
        <v>70</v>
      </c>
      <c r="F2696" t="s">
        <v>70</v>
      </c>
      <c r="H2696" s="35">
        <v>38522</v>
      </c>
      <c r="I2696" t="s">
        <v>262</v>
      </c>
      <c r="J2696">
        <v>-19</v>
      </c>
      <c r="K2696" t="s">
        <v>11</v>
      </c>
      <c r="M2696" t="s">
        <v>71</v>
      </c>
      <c r="N2696">
        <v>4180716</v>
      </c>
      <c r="O2696" t="s">
        <v>626</v>
      </c>
      <c r="P2696" s="35">
        <v>45231</v>
      </c>
      <c r="Q2696" t="s">
        <v>56</v>
      </c>
      <c r="R2696" s="35">
        <v>43003</v>
      </c>
      <c r="S2696" s="35">
        <v>45224</v>
      </c>
      <c r="T2696" t="s">
        <v>57</v>
      </c>
      <c r="U2696">
        <v>876</v>
      </c>
      <c r="X2696">
        <v>8</v>
      </c>
      <c r="Y2696" t="s">
        <v>58</v>
      </c>
      <c r="AC2696" t="s">
        <v>59</v>
      </c>
      <c r="AL2696">
        <v>0</v>
      </c>
      <c r="AM2696">
        <v>0</v>
      </c>
    </row>
    <row r="2697" spans="1:39" x14ac:dyDescent="0.3">
      <c r="A2697">
        <v>1464567</v>
      </c>
      <c r="B2697" t="s">
        <v>3323</v>
      </c>
      <c r="C2697" t="s">
        <v>2003</v>
      </c>
      <c r="D2697">
        <v>3734795</v>
      </c>
      <c r="E2697" t="s">
        <v>53</v>
      </c>
      <c r="F2697" t="s">
        <v>53</v>
      </c>
      <c r="H2697" s="35">
        <v>41387</v>
      </c>
      <c r="I2697" t="s">
        <v>66</v>
      </c>
      <c r="J2697">
        <v>-11</v>
      </c>
      <c r="K2697" t="s">
        <v>11</v>
      </c>
      <c r="M2697" t="s">
        <v>67</v>
      </c>
      <c r="N2697">
        <v>4370038</v>
      </c>
      <c r="O2697" t="s">
        <v>427</v>
      </c>
      <c r="P2697" s="35">
        <v>45190</v>
      </c>
      <c r="Q2697" t="s">
        <v>56</v>
      </c>
      <c r="R2697" s="35">
        <v>44903</v>
      </c>
      <c r="T2697" t="s">
        <v>63</v>
      </c>
      <c r="U2697">
        <v>500</v>
      </c>
      <c r="X2697">
        <v>5</v>
      </c>
      <c r="Y2697" t="s">
        <v>58</v>
      </c>
      <c r="AC2697" t="s">
        <v>59</v>
      </c>
      <c r="AL2697">
        <v>0</v>
      </c>
      <c r="AM2697">
        <v>0</v>
      </c>
    </row>
    <row r="2698" spans="1:39" x14ac:dyDescent="0.3">
      <c r="A2698">
        <v>1377110</v>
      </c>
      <c r="B2698" t="s">
        <v>3324</v>
      </c>
      <c r="C2698" t="s">
        <v>112</v>
      </c>
      <c r="D2698">
        <v>3733356</v>
      </c>
      <c r="E2698" t="s">
        <v>70</v>
      </c>
      <c r="F2698" t="s">
        <v>70</v>
      </c>
      <c r="H2698" s="35">
        <v>40865</v>
      </c>
      <c r="I2698" t="s">
        <v>90</v>
      </c>
      <c r="J2698">
        <v>-13</v>
      </c>
      <c r="K2698" t="s">
        <v>11</v>
      </c>
      <c r="M2698" t="s">
        <v>67</v>
      </c>
      <c r="N2698">
        <v>4370681</v>
      </c>
      <c r="O2698" t="s">
        <v>150</v>
      </c>
      <c r="P2698" s="35">
        <v>45304</v>
      </c>
      <c r="Q2698" t="s">
        <v>56</v>
      </c>
      <c r="R2698" s="35">
        <v>44524</v>
      </c>
      <c r="T2698" t="s">
        <v>63</v>
      </c>
      <c r="U2698">
        <v>500</v>
      </c>
      <c r="X2698">
        <v>5</v>
      </c>
      <c r="Y2698" t="s">
        <v>58</v>
      </c>
      <c r="AC2698" t="s">
        <v>59</v>
      </c>
      <c r="AL2698">
        <v>0</v>
      </c>
      <c r="AM2698">
        <v>0</v>
      </c>
    </row>
    <row r="2699" spans="1:39" x14ac:dyDescent="0.3">
      <c r="A2699">
        <v>1550248</v>
      </c>
      <c r="B2699" t="s">
        <v>3325</v>
      </c>
      <c r="C2699" t="s">
        <v>202</v>
      </c>
      <c r="D2699">
        <v>2817050</v>
      </c>
      <c r="E2699" t="s">
        <v>53</v>
      </c>
      <c r="H2699" s="35">
        <v>43045</v>
      </c>
      <c r="I2699" t="s">
        <v>53</v>
      </c>
      <c r="J2699">
        <v>-9</v>
      </c>
      <c r="K2699" t="s">
        <v>11</v>
      </c>
      <c r="M2699" t="s">
        <v>69</v>
      </c>
      <c r="N2699">
        <v>4280004</v>
      </c>
      <c r="O2699" t="s">
        <v>99</v>
      </c>
      <c r="P2699" s="35">
        <v>45257</v>
      </c>
      <c r="Q2699" t="s">
        <v>56</v>
      </c>
      <c r="R2699" s="35">
        <v>45257</v>
      </c>
      <c r="S2699" s="35">
        <v>45239</v>
      </c>
      <c r="T2699" t="s">
        <v>57</v>
      </c>
      <c r="U2699">
        <v>500</v>
      </c>
      <c r="X2699">
        <v>5</v>
      </c>
      <c r="Y2699" t="s">
        <v>58</v>
      </c>
      <c r="AC2699" t="s">
        <v>59</v>
      </c>
      <c r="AL2699">
        <v>0</v>
      </c>
      <c r="AM2699">
        <v>0</v>
      </c>
    </row>
    <row r="2700" spans="1:39" x14ac:dyDescent="0.3">
      <c r="A2700">
        <v>1301326</v>
      </c>
      <c r="B2700" t="s">
        <v>3326</v>
      </c>
      <c r="C2700" t="s">
        <v>486</v>
      </c>
      <c r="D2700">
        <v>4531427</v>
      </c>
      <c r="E2700" t="s">
        <v>70</v>
      </c>
      <c r="F2700" t="s">
        <v>70</v>
      </c>
      <c r="H2700" s="35">
        <v>39396</v>
      </c>
      <c r="I2700" t="s">
        <v>125</v>
      </c>
      <c r="J2700">
        <v>-17</v>
      </c>
      <c r="K2700" t="s">
        <v>11</v>
      </c>
      <c r="M2700" t="s">
        <v>54</v>
      </c>
      <c r="N2700">
        <v>4450417</v>
      </c>
      <c r="O2700" t="s">
        <v>160</v>
      </c>
      <c r="P2700" s="35">
        <v>45231</v>
      </c>
      <c r="Q2700" t="s">
        <v>56</v>
      </c>
      <c r="R2700" s="35">
        <v>43797</v>
      </c>
      <c r="T2700" t="s">
        <v>63</v>
      </c>
      <c r="U2700">
        <v>500</v>
      </c>
      <c r="X2700">
        <v>5</v>
      </c>
      <c r="Y2700" t="s">
        <v>58</v>
      </c>
      <c r="AC2700" t="s">
        <v>59</v>
      </c>
      <c r="AL2700">
        <v>0</v>
      </c>
      <c r="AM2700">
        <v>0</v>
      </c>
    </row>
    <row r="2701" spans="1:39" x14ac:dyDescent="0.3">
      <c r="A2701">
        <v>1528889</v>
      </c>
      <c r="B2701" t="s">
        <v>3327</v>
      </c>
      <c r="C2701" t="s">
        <v>617</v>
      </c>
      <c r="D2701">
        <v>4115977</v>
      </c>
      <c r="E2701" t="s">
        <v>53</v>
      </c>
      <c r="H2701" s="35">
        <v>40360</v>
      </c>
      <c r="I2701" t="s">
        <v>110</v>
      </c>
      <c r="J2701">
        <v>-14</v>
      </c>
      <c r="K2701" t="s">
        <v>11</v>
      </c>
      <c r="M2701" t="s">
        <v>181</v>
      </c>
      <c r="N2701">
        <v>4410016</v>
      </c>
      <c r="O2701" t="s">
        <v>793</v>
      </c>
      <c r="P2701" s="35">
        <v>45202</v>
      </c>
      <c r="Q2701" t="s">
        <v>56</v>
      </c>
      <c r="R2701" s="35">
        <v>45202</v>
      </c>
      <c r="T2701" t="s">
        <v>63</v>
      </c>
      <c r="U2701">
        <v>500</v>
      </c>
      <c r="X2701">
        <v>5</v>
      </c>
      <c r="Y2701" t="s">
        <v>58</v>
      </c>
      <c r="AC2701" t="s">
        <v>59</v>
      </c>
      <c r="AL2701">
        <v>0</v>
      </c>
      <c r="AM2701">
        <v>0</v>
      </c>
    </row>
    <row r="2702" spans="1:39" x14ac:dyDescent="0.3">
      <c r="A2702">
        <v>1551782</v>
      </c>
      <c r="B2702" t="s">
        <v>3327</v>
      </c>
      <c r="C2702" t="s">
        <v>356</v>
      </c>
      <c r="D2702">
        <v>3611716</v>
      </c>
      <c r="E2702" t="s">
        <v>53</v>
      </c>
      <c r="H2702" s="35">
        <v>40810</v>
      </c>
      <c r="I2702" t="s">
        <v>90</v>
      </c>
      <c r="J2702">
        <v>-13</v>
      </c>
      <c r="K2702" t="s">
        <v>11</v>
      </c>
      <c r="M2702" t="s">
        <v>77</v>
      </c>
      <c r="N2702">
        <v>4360009</v>
      </c>
      <c r="O2702" t="s">
        <v>642</v>
      </c>
      <c r="P2702" s="35">
        <v>45259</v>
      </c>
      <c r="Q2702" t="s">
        <v>56</v>
      </c>
      <c r="R2702" s="35">
        <v>45259</v>
      </c>
      <c r="T2702" t="s">
        <v>63</v>
      </c>
      <c r="U2702">
        <v>500</v>
      </c>
      <c r="X2702">
        <v>5</v>
      </c>
      <c r="Y2702" t="s">
        <v>58</v>
      </c>
      <c r="AC2702" t="s">
        <v>59</v>
      </c>
      <c r="AL2702">
        <v>0</v>
      </c>
      <c r="AM2702">
        <v>0</v>
      </c>
    </row>
    <row r="2703" spans="1:39" x14ac:dyDescent="0.3">
      <c r="A2703">
        <v>1268538</v>
      </c>
      <c r="B2703" t="s">
        <v>3327</v>
      </c>
      <c r="C2703" t="s">
        <v>463</v>
      </c>
      <c r="D2703">
        <v>3731170</v>
      </c>
      <c r="E2703" t="s">
        <v>70</v>
      </c>
      <c r="F2703" t="s">
        <v>70</v>
      </c>
      <c r="H2703" s="35">
        <v>40550</v>
      </c>
      <c r="I2703" t="s">
        <v>90</v>
      </c>
      <c r="J2703">
        <v>-13</v>
      </c>
      <c r="K2703" t="s">
        <v>11</v>
      </c>
      <c r="M2703" t="s">
        <v>67</v>
      </c>
      <c r="N2703">
        <v>4370002</v>
      </c>
      <c r="O2703" t="s">
        <v>68</v>
      </c>
      <c r="P2703" s="35">
        <v>45175</v>
      </c>
      <c r="Q2703" t="s">
        <v>56</v>
      </c>
      <c r="R2703" s="35">
        <v>43722</v>
      </c>
      <c r="T2703" t="s">
        <v>63</v>
      </c>
      <c r="U2703">
        <v>767</v>
      </c>
      <c r="X2703">
        <v>7</v>
      </c>
      <c r="Y2703" t="s">
        <v>58</v>
      </c>
      <c r="AB2703" s="35">
        <v>44743</v>
      </c>
      <c r="AC2703" t="s">
        <v>59</v>
      </c>
      <c r="AL2703">
        <v>0</v>
      </c>
      <c r="AM2703">
        <v>0</v>
      </c>
    </row>
    <row r="2704" spans="1:39" x14ac:dyDescent="0.3">
      <c r="A2704">
        <v>1235392</v>
      </c>
      <c r="B2704" t="s">
        <v>3327</v>
      </c>
      <c r="C2704" t="s">
        <v>251</v>
      </c>
      <c r="D2704">
        <v>7223417</v>
      </c>
      <c r="E2704" t="s">
        <v>53</v>
      </c>
      <c r="F2704" t="s">
        <v>70</v>
      </c>
      <c r="H2704" s="35">
        <v>41243</v>
      </c>
      <c r="I2704" t="s">
        <v>143</v>
      </c>
      <c r="J2704">
        <v>-12</v>
      </c>
      <c r="K2704" t="s">
        <v>11</v>
      </c>
      <c r="M2704" t="s">
        <v>181</v>
      </c>
      <c r="N2704">
        <v>4410696</v>
      </c>
      <c r="O2704" t="s">
        <v>227</v>
      </c>
      <c r="P2704" s="35">
        <v>45217</v>
      </c>
      <c r="Q2704" t="s">
        <v>56</v>
      </c>
      <c r="R2704" s="35">
        <v>43383</v>
      </c>
      <c r="T2704" t="s">
        <v>63</v>
      </c>
      <c r="U2704">
        <v>584</v>
      </c>
      <c r="X2704">
        <v>5</v>
      </c>
      <c r="Y2704" t="s">
        <v>58</v>
      </c>
      <c r="AB2704" s="35">
        <v>44378</v>
      </c>
      <c r="AC2704" t="s">
        <v>59</v>
      </c>
      <c r="AL2704">
        <v>0</v>
      </c>
      <c r="AM2704">
        <v>0</v>
      </c>
    </row>
    <row r="2705" spans="1:39" x14ac:dyDescent="0.3">
      <c r="A2705">
        <v>1362252</v>
      </c>
      <c r="B2705" t="s">
        <v>3328</v>
      </c>
      <c r="C2705" t="s">
        <v>436</v>
      </c>
      <c r="D2705">
        <v>3733140</v>
      </c>
      <c r="E2705" t="s">
        <v>53</v>
      </c>
      <c r="F2705" t="s">
        <v>53</v>
      </c>
      <c r="H2705" s="35">
        <v>41041</v>
      </c>
      <c r="I2705" t="s">
        <v>143</v>
      </c>
      <c r="J2705">
        <v>-12</v>
      </c>
      <c r="K2705" t="s">
        <v>11</v>
      </c>
      <c r="M2705" t="s">
        <v>67</v>
      </c>
      <c r="N2705">
        <v>4370183</v>
      </c>
      <c r="O2705" t="s">
        <v>169</v>
      </c>
      <c r="P2705" s="35">
        <v>45188</v>
      </c>
      <c r="Q2705" t="s">
        <v>56</v>
      </c>
      <c r="R2705" s="35">
        <v>44480</v>
      </c>
      <c r="T2705" t="s">
        <v>63</v>
      </c>
      <c r="U2705">
        <v>500</v>
      </c>
      <c r="X2705">
        <v>5</v>
      </c>
      <c r="Y2705" t="s">
        <v>58</v>
      </c>
      <c r="AC2705" t="s">
        <v>59</v>
      </c>
      <c r="AL2705">
        <v>0</v>
      </c>
      <c r="AM2705">
        <v>0</v>
      </c>
    </row>
    <row r="2706" spans="1:39" x14ac:dyDescent="0.3">
      <c r="A2706">
        <v>1185910</v>
      </c>
      <c r="B2706" t="s">
        <v>3327</v>
      </c>
      <c r="C2706" t="s">
        <v>602</v>
      </c>
      <c r="D2706">
        <v>7222560</v>
      </c>
      <c r="E2706" t="s">
        <v>70</v>
      </c>
      <c r="H2706" s="35">
        <v>39497</v>
      </c>
      <c r="I2706" t="s">
        <v>98</v>
      </c>
      <c r="J2706">
        <v>-16</v>
      </c>
      <c r="K2706" t="s">
        <v>11</v>
      </c>
      <c r="M2706" t="s">
        <v>181</v>
      </c>
      <c r="N2706">
        <v>4410696</v>
      </c>
      <c r="O2706" t="s">
        <v>227</v>
      </c>
      <c r="P2706" s="35">
        <v>45217</v>
      </c>
      <c r="Q2706" t="s">
        <v>56</v>
      </c>
      <c r="R2706" s="35">
        <v>43020</v>
      </c>
      <c r="T2706" t="s">
        <v>63</v>
      </c>
      <c r="U2706">
        <v>537</v>
      </c>
      <c r="X2706">
        <v>5</v>
      </c>
      <c r="Y2706" t="s">
        <v>58</v>
      </c>
      <c r="AB2706" s="35">
        <v>44378</v>
      </c>
      <c r="AC2706" t="s">
        <v>59</v>
      </c>
      <c r="AL2706">
        <v>0</v>
      </c>
      <c r="AM2706">
        <v>0</v>
      </c>
    </row>
    <row r="2707" spans="1:39" x14ac:dyDescent="0.3">
      <c r="A2707">
        <v>1439244</v>
      </c>
      <c r="B2707" t="s">
        <v>3327</v>
      </c>
      <c r="C2707" t="s">
        <v>523</v>
      </c>
      <c r="D2707">
        <v>4115528</v>
      </c>
      <c r="E2707" t="s">
        <v>53</v>
      </c>
      <c r="F2707" t="s">
        <v>53</v>
      </c>
      <c r="H2707" s="35">
        <v>42594</v>
      </c>
      <c r="I2707" t="s">
        <v>53</v>
      </c>
      <c r="J2707">
        <v>-9</v>
      </c>
      <c r="K2707" t="s">
        <v>6</v>
      </c>
      <c r="M2707" t="s">
        <v>181</v>
      </c>
      <c r="N2707">
        <v>4410696</v>
      </c>
      <c r="O2707" t="s">
        <v>227</v>
      </c>
      <c r="P2707" s="35">
        <v>45217</v>
      </c>
      <c r="Q2707" t="s">
        <v>56</v>
      </c>
      <c r="R2707" s="35">
        <v>44834</v>
      </c>
      <c r="T2707" t="s">
        <v>63</v>
      </c>
      <c r="U2707">
        <v>500</v>
      </c>
      <c r="X2707">
        <v>5</v>
      </c>
      <c r="Y2707" t="s">
        <v>58</v>
      </c>
      <c r="AC2707" t="s">
        <v>59</v>
      </c>
      <c r="AL2707">
        <v>0</v>
      </c>
      <c r="AM2707">
        <v>0</v>
      </c>
    </row>
    <row r="2708" spans="1:39" x14ac:dyDescent="0.3">
      <c r="A2708">
        <v>1539189</v>
      </c>
      <c r="B2708" t="s">
        <v>3329</v>
      </c>
      <c r="C2708" t="s">
        <v>3330</v>
      </c>
      <c r="D2708">
        <v>4116050</v>
      </c>
      <c r="E2708" t="s">
        <v>53</v>
      </c>
      <c r="H2708" s="35">
        <v>42578</v>
      </c>
      <c r="I2708" t="s">
        <v>53</v>
      </c>
      <c r="J2708">
        <v>-9</v>
      </c>
      <c r="K2708" t="s">
        <v>6</v>
      </c>
      <c r="M2708" t="s">
        <v>181</v>
      </c>
      <c r="N2708">
        <v>4410543</v>
      </c>
      <c r="O2708" t="s">
        <v>591</v>
      </c>
      <c r="P2708" s="35">
        <v>45217</v>
      </c>
      <c r="Q2708" t="s">
        <v>56</v>
      </c>
      <c r="R2708" s="35">
        <v>45217</v>
      </c>
      <c r="T2708" t="s">
        <v>63</v>
      </c>
      <c r="U2708">
        <v>500</v>
      </c>
      <c r="X2708">
        <v>5</v>
      </c>
      <c r="Y2708" t="s">
        <v>58</v>
      </c>
      <c r="AC2708" t="s">
        <v>59</v>
      </c>
      <c r="AL2708">
        <v>0</v>
      </c>
      <c r="AM2708">
        <v>0</v>
      </c>
    </row>
    <row r="2709" spans="1:39" x14ac:dyDescent="0.3">
      <c r="A2709">
        <v>1341720</v>
      </c>
      <c r="B2709" t="s">
        <v>3331</v>
      </c>
      <c r="C2709" t="s">
        <v>2485</v>
      </c>
      <c r="D2709">
        <v>4532380</v>
      </c>
      <c r="E2709" t="s">
        <v>70</v>
      </c>
      <c r="F2709" t="s">
        <v>70</v>
      </c>
      <c r="H2709" s="35">
        <v>39774</v>
      </c>
      <c r="I2709" t="s">
        <v>98</v>
      </c>
      <c r="J2709">
        <v>-16</v>
      </c>
      <c r="K2709" t="s">
        <v>11</v>
      </c>
      <c r="M2709" t="s">
        <v>54</v>
      </c>
      <c r="N2709">
        <v>4450285</v>
      </c>
      <c r="O2709" t="s">
        <v>228</v>
      </c>
      <c r="P2709" s="35">
        <v>45189</v>
      </c>
      <c r="Q2709" t="s">
        <v>56</v>
      </c>
      <c r="R2709" s="35">
        <v>44455</v>
      </c>
      <c r="T2709" t="s">
        <v>63</v>
      </c>
      <c r="U2709">
        <v>639</v>
      </c>
      <c r="X2709">
        <v>6</v>
      </c>
      <c r="Y2709" t="s">
        <v>58</v>
      </c>
      <c r="AC2709" t="s">
        <v>59</v>
      </c>
      <c r="AL2709">
        <v>0</v>
      </c>
      <c r="AM2709">
        <v>0</v>
      </c>
    </row>
    <row r="2710" spans="1:39" x14ac:dyDescent="0.3">
      <c r="A2710">
        <v>1433674</v>
      </c>
      <c r="B2710" t="s">
        <v>3332</v>
      </c>
      <c r="C2710" t="s">
        <v>2758</v>
      </c>
      <c r="D2710">
        <v>4115475</v>
      </c>
      <c r="E2710" t="s">
        <v>53</v>
      </c>
      <c r="F2710" t="s">
        <v>53</v>
      </c>
      <c r="H2710" s="35">
        <v>39033</v>
      </c>
      <c r="I2710" t="s">
        <v>94</v>
      </c>
      <c r="J2710">
        <v>-18</v>
      </c>
      <c r="K2710" t="s">
        <v>6</v>
      </c>
      <c r="M2710" t="s">
        <v>181</v>
      </c>
      <c r="N2710">
        <v>4410729</v>
      </c>
      <c r="O2710" t="s">
        <v>460</v>
      </c>
      <c r="P2710" s="35">
        <v>45214</v>
      </c>
      <c r="Q2710" t="s">
        <v>56</v>
      </c>
      <c r="R2710" s="35">
        <v>44828</v>
      </c>
      <c r="T2710" t="s">
        <v>63</v>
      </c>
      <c r="U2710">
        <v>500</v>
      </c>
      <c r="X2710">
        <v>5</v>
      </c>
      <c r="Y2710" t="s">
        <v>58</v>
      </c>
      <c r="AC2710" t="s">
        <v>59</v>
      </c>
      <c r="AL2710">
        <v>1</v>
      </c>
      <c r="AM2710">
        <v>0</v>
      </c>
    </row>
    <row r="2711" spans="1:39" x14ac:dyDescent="0.3">
      <c r="A2711">
        <v>1433675</v>
      </c>
      <c r="B2711" t="s">
        <v>3332</v>
      </c>
      <c r="C2711" t="s">
        <v>966</v>
      </c>
      <c r="D2711">
        <v>4115476</v>
      </c>
      <c r="E2711" t="s">
        <v>53</v>
      </c>
      <c r="F2711" t="s">
        <v>53</v>
      </c>
      <c r="H2711" s="35">
        <v>40261</v>
      </c>
      <c r="I2711" t="s">
        <v>110</v>
      </c>
      <c r="J2711">
        <v>-14</v>
      </c>
      <c r="K2711" t="s">
        <v>11</v>
      </c>
      <c r="M2711" t="s">
        <v>181</v>
      </c>
      <c r="N2711">
        <v>4410729</v>
      </c>
      <c r="O2711" t="s">
        <v>460</v>
      </c>
      <c r="P2711" s="35">
        <v>45214</v>
      </c>
      <c r="Q2711" t="s">
        <v>56</v>
      </c>
      <c r="R2711" s="35">
        <v>44828</v>
      </c>
      <c r="T2711" t="s">
        <v>63</v>
      </c>
      <c r="U2711">
        <v>500</v>
      </c>
      <c r="X2711">
        <v>5</v>
      </c>
      <c r="Y2711" t="s">
        <v>58</v>
      </c>
      <c r="AC2711" t="s">
        <v>59</v>
      </c>
      <c r="AL2711">
        <v>1</v>
      </c>
      <c r="AM2711">
        <v>0</v>
      </c>
    </row>
    <row r="2712" spans="1:39" x14ac:dyDescent="0.3">
      <c r="A2712">
        <v>1435776</v>
      </c>
      <c r="B2712" t="s">
        <v>3333</v>
      </c>
      <c r="C2712" t="s">
        <v>2524</v>
      </c>
      <c r="D2712">
        <v>4535393</v>
      </c>
      <c r="E2712" t="s">
        <v>53</v>
      </c>
      <c r="F2712" t="s">
        <v>53</v>
      </c>
      <c r="H2712" s="35">
        <v>41638</v>
      </c>
      <c r="I2712" t="s">
        <v>66</v>
      </c>
      <c r="J2712">
        <v>-11</v>
      </c>
      <c r="K2712" t="s">
        <v>11</v>
      </c>
      <c r="M2712" t="s">
        <v>54</v>
      </c>
      <c r="N2712">
        <v>4450754</v>
      </c>
      <c r="O2712" t="s">
        <v>208</v>
      </c>
      <c r="P2712" s="35">
        <v>45181</v>
      </c>
      <c r="Q2712" t="s">
        <v>56</v>
      </c>
      <c r="R2712" s="35">
        <v>44831</v>
      </c>
      <c r="T2712" t="s">
        <v>63</v>
      </c>
      <c r="U2712">
        <v>500</v>
      </c>
      <c r="X2712">
        <v>5</v>
      </c>
      <c r="Y2712" t="s">
        <v>58</v>
      </c>
      <c r="AC2712" t="s">
        <v>59</v>
      </c>
      <c r="AL2712">
        <v>0</v>
      </c>
      <c r="AM2712">
        <v>0</v>
      </c>
    </row>
    <row r="2713" spans="1:39" x14ac:dyDescent="0.3">
      <c r="A2713">
        <v>1435778</v>
      </c>
      <c r="B2713" t="s">
        <v>3333</v>
      </c>
      <c r="C2713" t="s">
        <v>1725</v>
      </c>
      <c r="D2713">
        <v>4535394</v>
      </c>
      <c r="E2713" t="s">
        <v>53</v>
      </c>
      <c r="F2713" t="s">
        <v>53</v>
      </c>
      <c r="H2713" s="35">
        <v>40310</v>
      </c>
      <c r="I2713" t="s">
        <v>110</v>
      </c>
      <c r="J2713">
        <v>-14</v>
      </c>
      <c r="K2713" t="s">
        <v>11</v>
      </c>
      <c r="M2713" t="s">
        <v>54</v>
      </c>
      <c r="N2713">
        <v>4450754</v>
      </c>
      <c r="O2713" t="s">
        <v>208</v>
      </c>
      <c r="P2713" s="35">
        <v>45181</v>
      </c>
      <c r="Q2713" t="s">
        <v>56</v>
      </c>
      <c r="R2713" s="35">
        <v>44831</v>
      </c>
      <c r="T2713" t="s">
        <v>63</v>
      </c>
      <c r="U2713">
        <v>500</v>
      </c>
      <c r="X2713">
        <v>5</v>
      </c>
      <c r="Y2713" t="s">
        <v>58</v>
      </c>
      <c r="AC2713" t="s">
        <v>59</v>
      </c>
      <c r="AL2713">
        <v>0</v>
      </c>
      <c r="AM2713">
        <v>0</v>
      </c>
    </row>
    <row r="2714" spans="1:39" x14ac:dyDescent="0.3">
      <c r="A2714">
        <v>1138358</v>
      </c>
      <c r="B2714" t="s">
        <v>3334</v>
      </c>
      <c r="C2714" t="s">
        <v>121</v>
      </c>
      <c r="D2714">
        <v>3728581</v>
      </c>
      <c r="E2714" t="s">
        <v>53</v>
      </c>
      <c r="F2714" t="s">
        <v>53</v>
      </c>
      <c r="H2714" s="35">
        <v>39402</v>
      </c>
      <c r="I2714" t="s">
        <v>125</v>
      </c>
      <c r="J2714">
        <v>-17</v>
      </c>
      <c r="K2714" t="s">
        <v>11</v>
      </c>
      <c r="M2714" t="s">
        <v>67</v>
      </c>
      <c r="N2714">
        <v>4370349</v>
      </c>
      <c r="O2714" t="s">
        <v>220</v>
      </c>
      <c r="P2714" s="35">
        <v>45237</v>
      </c>
      <c r="Q2714" t="s">
        <v>56</v>
      </c>
      <c r="R2714" s="35">
        <v>42660</v>
      </c>
      <c r="T2714" t="s">
        <v>63</v>
      </c>
      <c r="U2714">
        <v>500</v>
      </c>
      <c r="X2714">
        <v>5</v>
      </c>
      <c r="Y2714" t="s">
        <v>58</v>
      </c>
      <c r="AC2714" t="s">
        <v>59</v>
      </c>
      <c r="AL2714">
        <v>0</v>
      </c>
      <c r="AM2714">
        <v>0</v>
      </c>
    </row>
    <row r="2715" spans="1:39" x14ac:dyDescent="0.3">
      <c r="A2715">
        <v>1509623</v>
      </c>
      <c r="B2715" t="s">
        <v>3335</v>
      </c>
      <c r="C2715" t="s">
        <v>3336</v>
      </c>
      <c r="D2715">
        <v>4538029</v>
      </c>
      <c r="E2715" t="s">
        <v>53</v>
      </c>
      <c r="H2715" s="35">
        <v>42537</v>
      </c>
      <c r="I2715" t="s">
        <v>53</v>
      </c>
      <c r="J2715">
        <v>-9</v>
      </c>
      <c r="K2715" t="s">
        <v>11</v>
      </c>
      <c r="M2715" t="s">
        <v>54</v>
      </c>
      <c r="N2715">
        <v>4450026</v>
      </c>
      <c r="O2715" t="s">
        <v>62</v>
      </c>
      <c r="P2715" s="35">
        <v>45180</v>
      </c>
      <c r="Q2715" t="s">
        <v>56</v>
      </c>
      <c r="R2715" s="35">
        <v>45180</v>
      </c>
      <c r="T2715" t="s">
        <v>63</v>
      </c>
      <c r="U2715">
        <v>500</v>
      </c>
      <c r="X2715">
        <v>5</v>
      </c>
      <c r="Y2715" t="s">
        <v>58</v>
      </c>
      <c r="AC2715" t="s">
        <v>59</v>
      </c>
      <c r="AL2715">
        <v>0</v>
      </c>
      <c r="AM2715">
        <v>0</v>
      </c>
    </row>
    <row r="2716" spans="1:39" x14ac:dyDescent="0.3">
      <c r="A2716">
        <v>1535950</v>
      </c>
      <c r="B2716" t="s">
        <v>3335</v>
      </c>
      <c r="C2716" t="s">
        <v>3337</v>
      </c>
      <c r="D2716">
        <v>4116029</v>
      </c>
      <c r="E2716" t="s">
        <v>53</v>
      </c>
      <c r="H2716" s="35">
        <v>42523</v>
      </c>
      <c r="I2716" t="s">
        <v>53</v>
      </c>
      <c r="J2716">
        <v>-9</v>
      </c>
      <c r="K2716" t="s">
        <v>6</v>
      </c>
      <c r="M2716" t="s">
        <v>181</v>
      </c>
      <c r="N2716">
        <v>4410080</v>
      </c>
      <c r="O2716" t="s">
        <v>182</v>
      </c>
      <c r="P2716" s="35">
        <v>45211</v>
      </c>
      <c r="Q2716" t="s">
        <v>56</v>
      </c>
      <c r="R2716" s="35">
        <v>45211</v>
      </c>
      <c r="T2716" t="s">
        <v>82</v>
      </c>
      <c r="U2716">
        <v>500</v>
      </c>
      <c r="X2716">
        <v>5</v>
      </c>
      <c r="Y2716" t="s">
        <v>58</v>
      </c>
      <c r="AC2716" t="s">
        <v>59</v>
      </c>
      <c r="AL2716">
        <v>0</v>
      </c>
      <c r="AM2716">
        <v>0</v>
      </c>
    </row>
    <row r="2717" spans="1:39" x14ac:dyDescent="0.3">
      <c r="A2717">
        <v>1524200</v>
      </c>
      <c r="B2717" t="s">
        <v>3335</v>
      </c>
      <c r="C2717" t="s">
        <v>1886</v>
      </c>
      <c r="D2717">
        <v>3611563</v>
      </c>
      <c r="E2717" t="s">
        <v>76</v>
      </c>
      <c r="H2717" s="35">
        <v>42810</v>
      </c>
      <c r="I2717" t="s">
        <v>53</v>
      </c>
      <c r="J2717">
        <v>-9</v>
      </c>
      <c r="K2717" t="s">
        <v>11</v>
      </c>
      <c r="M2717" t="s">
        <v>77</v>
      </c>
      <c r="N2717">
        <v>4360002</v>
      </c>
      <c r="O2717" t="s">
        <v>78</v>
      </c>
      <c r="P2717" s="35">
        <v>45197</v>
      </c>
      <c r="Q2717" t="s">
        <v>56</v>
      </c>
      <c r="R2717" s="35">
        <v>45197</v>
      </c>
      <c r="T2717" t="s">
        <v>63</v>
      </c>
      <c r="U2717">
        <v>500</v>
      </c>
      <c r="X2717">
        <v>5</v>
      </c>
      <c r="Y2717" t="s">
        <v>58</v>
      </c>
      <c r="AC2717" t="s">
        <v>59</v>
      </c>
      <c r="AL2717">
        <v>0</v>
      </c>
      <c r="AM2717">
        <v>0</v>
      </c>
    </row>
    <row r="2718" spans="1:39" x14ac:dyDescent="0.3">
      <c r="A2718">
        <v>1400043</v>
      </c>
      <c r="B2718" t="s">
        <v>3335</v>
      </c>
      <c r="C2718" t="s">
        <v>251</v>
      </c>
      <c r="D2718">
        <v>3610122</v>
      </c>
      <c r="E2718" t="s">
        <v>70</v>
      </c>
      <c r="F2718" t="s">
        <v>70</v>
      </c>
      <c r="H2718" s="35">
        <v>39936</v>
      </c>
      <c r="I2718" t="s">
        <v>102</v>
      </c>
      <c r="J2718">
        <v>-15</v>
      </c>
      <c r="K2718" t="s">
        <v>11</v>
      </c>
      <c r="M2718" t="s">
        <v>77</v>
      </c>
      <c r="N2718">
        <v>4360605</v>
      </c>
      <c r="O2718" t="s">
        <v>733</v>
      </c>
      <c r="P2718" s="35">
        <v>45182</v>
      </c>
      <c r="Q2718" t="s">
        <v>56</v>
      </c>
      <c r="R2718" s="35">
        <v>44678</v>
      </c>
      <c r="T2718" t="s">
        <v>63</v>
      </c>
      <c r="U2718">
        <v>500</v>
      </c>
      <c r="X2718">
        <v>5</v>
      </c>
      <c r="Y2718" t="s">
        <v>58</v>
      </c>
      <c r="AC2718" t="s">
        <v>59</v>
      </c>
      <c r="AL2718">
        <v>1</v>
      </c>
      <c r="AM2718">
        <v>0</v>
      </c>
    </row>
    <row r="2719" spans="1:39" x14ac:dyDescent="0.3">
      <c r="A2719">
        <v>1378491</v>
      </c>
      <c r="B2719" t="s">
        <v>3335</v>
      </c>
      <c r="C2719" t="s">
        <v>331</v>
      </c>
      <c r="D2719">
        <v>3733388</v>
      </c>
      <c r="E2719" t="s">
        <v>53</v>
      </c>
      <c r="F2719" t="s">
        <v>53</v>
      </c>
      <c r="H2719" s="35">
        <v>39777</v>
      </c>
      <c r="I2719" t="s">
        <v>98</v>
      </c>
      <c r="J2719">
        <v>-16</v>
      </c>
      <c r="K2719" t="s">
        <v>11</v>
      </c>
      <c r="M2719" t="s">
        <v>67</v>
      </c>
      <c r="N2719">
        <v>4370349</v>
      </c>
      <c r="O2719" t="s">
        <v>220</v>
      </c>
      <c r="P2719" s="35">
        <v>45216</v>
      </c>
      <c r="Q2719" t="s">
        <v>56</v>
      </c>
      <c r="R2719" s="35">
        <v>44530</v>
      </c>
      <c r="T2719" t="s">
        <v>63</v>
      </c>
      <c r="U2719">
        <v>500</v>
      </c>
      <c r="X2719">
        <v>5</v>
      </c>
      <c r="Y2719" t="s">
        <v>58</v>
      </c>
      <c r="AC2719" t="s">
        <v>59</v>
      </c>
      <c r="AL2719">
        <v>0</v>
      </c>
      <c r="AM2719">
        <v>0</v>
      </c>
    </row>
    <row r="2720" spans="1:39" x14ac:dyDescent="0.3">
      <c r="A2720">
        <v>1521631</v>
      </c>
      <c r="B2720" t="s">
        <v>3335</v>
      </c>
      <c r="C2720" t="s">
        <v>3338</v>
      </c>
      <c r="D2720">
        <v>3611363</v>
      </c>
      <c r="E2720" t="s">
        <v>76</v>
      </c>
      <c r="H2720" s="35">
        <v>42024</v>
      </c>
      <c r="I2720" t="s">
        <v>53</v>
      </c>
      <c r="J2720">
        <v>-9</v>
      </c>
      <c r="K2720" t="s">
        <v>6</v>
      </c>
      <c r="M2720" t="s">
        <v>77</v>
      </c>
      <c r="N2720">
        <v>4360002</v>
      </c>
      <c r="O2720" t="s">
        <v>78</v>
      </c>
      <c r="P2720" s="35">
        <v>45195</v>
      </c>
      <c r="Q2720" t="s">
        <v>56</v>
      </c>
      <c r="R2720" s="35">
        <v>45195</v>
      </c>
      <c r="T2720" t="s">
        <v>63</v>
      </c>
      <c r="U2720">
        <v>500</v>
      </c>
      <c r="X2720">
        <v>5</v>
      </c>
      <c r="Y2720" t="s">
        <v>58</v>
      </c>
      <c r="AC2720" t="s">
        <v>59</v>
      </c>
      <c r="AL2720">
        <v>0</v>
      </c>
      <c r="AM2720">
        <v>0</v>
      </c>
    </row>
    <row r="2721" spans="1:39" x14ac:dyDescent="0.3">
      <c r="A2721">
        <v>1432805</v>
      </c>
      <c r="B2721" t="s">
        <v>3335</v>
      </c>
      <c r="C2721" t="s">
        <v>5450</v>
      </c>
      <c r="D2721">
        <v>2816458</v>
      </c>
      <c r="E2721" t="s">
        <v>70</v>
      </c>
      <c r="F2721" t="s">
        <v>70</v>
      </c>
      <c r="H2721" s="35">
        <v>40801</v>
      </c>
      <c r="I2721" t="s">
        <v>90</v>
      </c>
      <c r="J2721">
        <v>-13</v>
      </c>
      <c r="K2721" t="s">
        <v>11</v>
      </c>
      <c r="M2721" t="s">
        <v>69</v>
      </c>
      <c r="N2721">
        <v>4280404</v>
      </c>
      <c r="O2721" t="s">
        <v>477</v>
      </c>
      <c r="P2721" s="35">
        <v>45331</v>
      </c>
      <c r="Q2721" t="s">
        <v>56</v>
      </c>
      <c r="R2721" s="35">
        <v>44827</v>
      </c>
      <c r="T2721" t="s">
        <v>63</v>
      </c>
      <c r="U2721">
        <v>500</v>
      </c>
      <c r="X2721">
        <v>5</v>
      </c>
      <c r="Y2721" t="s">
        <v>58</v>
      </c>
      <c r="AC2721" t="s">
        <v>59</v>
      </c>
      <c r="AL2721">
        <v>0</v>
      </c>
      <c r="AM2721">
        <v>0</v>
      </c>
    </row>
    <row r="2722" spans="1:39" x14ac:dyDescent="0.3">
      <c r="A2722">
        <v>1508396</v>
      </c>
      <c r="B2722" t="s">
        <v>3339</v>
      </c>
      <c r="C2722" t="s">
        <v>990</v>
      </c>
      <c r="D2722">
        <v>4537996</v>
      </c>
      <c r="E2722" t="s">
        <v>70</v>
      </c>
      <c r="H2722" s="35">
        <v>40400</v>
      </c>
      <c r="I2722" t="s">
        <v>110</v>
      </c>
      <c r="J2722">
        <v>-14</v>
      </c>
      <c r="K2722" t="s">
        <v>11</v>
      </c>
      <c r="M2722" t="s">
        <v>54</v>
      </c>
      <c r="N2722">
        <v>4450144</v>
      </c>
      <c r="O2722" t="s">
        <v>374</v>
      </c>
      <c r="P2722" s="35">
        <v>45324</v>
      </c>
      <c r="Q2722" t="s">
        <v>56</v>
      </c>
      <c r="R2722" s="35">
        <v>45177</v>
      </c>
      <c r="S2722" s="35">
        <v>45097</v>
      </c>
      <c r="T2722" t="s">
        <v>57</v>
      </c>
      <c r="U2722">
        <v>500</v>
      </c>
      <c r="X2722">
        <v>5</v>
      </c>
      <c r="Y2722" t="s">
        <v>58</v>
      </c>
      <c r="AC2722" t="s">
        <v>59</v>
      </c>
      <c r="AL2722">
        <v>0</v>
      </c>
      <c r="AM2722">
        <v>0</v>
      </c>
    </row>
    <row r="2723" spans="1:39" x14ac:dyDescent="0.3">
      <c r="A2723">
        <v>1393559</v>
      </c>
      <c r="B2723" t="s">
        <v>3340</v>
      </c>
      <c r="C2723" t="s">
        <v>101</v>
      </c>
      <c r="D2723">
        <v>4115331</v>
      </c>
      <c r="E2723" t="s">
        <v>70</v>
      </c>
      <c r="F2723" t="s">
        <v>70</v>
      </c>
      <c r="H2723" s="35">
        <v>40520</v>
      </c>
      <c r="I2723" t="s">
        <v>110</v>
      </c>
      <c r="J2723">
        <v>-14</v>
      </c>
      <c r="K2723" t="s">
        <v>11</v>
      </c>
      <c r="M2723" t="s">
        <v>181</v>
      </c>
      <c r="N2723">
        <v>4410612</v>
      </c>
      <c r="O2723" t="s">
        <v>213</v>
      </c>
      <c r="P2723" s="35">
        <v>45195</v>
      </c>
      <c r="Q2723" t="s">
        <v>56</v>
      </c>
      <c r="R2723" s="35">
        <v>44620</v>
      </c>
      <c r="T2723" t="s">
        <v>63</v>
      </c>
      <c r="U2723">
        <v>609</v>
      </c>
      <c r="X2723">
        <v>6</v>
      </c>
      <c r="Y2723" t="s">
        <v>58</v>
      </c>
      <c r="AC2723" t="s">
        <v>59</v>
      </c>
      <c r="AL2723">
        <v>1</v>
      </c>
      <c r="AM2723">
        <v>0</v>
      </c>
    </row>
    <row r="2724" spans="1:39" x14ac:dyDescent="0.3">
      <c r="A2724">
        <v>1422248</v>
      </c>
      <c r="B2724" t="s">
        <v>3341</v>
      </c>
      <c r="C2724" t="s">
        <v>2504</v>
      </c>
      <c r="D2724">
        <v>2816341</v>
      </c>
      <c r="E2724" t="s">
        <v>53</v>
      </c>
      <c r="F2724" t="s">
        <v>53</v>
      </c>
      <c r="H2724" s="35">
        <v>40350</v>
      </c>
      <c r="I2724" t="s">
        <v>110</v>
      </c>
      <c r="J2724">
        <v>-14</v>
      </c>
      <c r="K2724" t="s">
        <v>11</v>
      </c>
      <c r="M2724" t="s">
        <v>69</v>
      </c>
      <c r="N2724">
        <v>4280722</v>
      </c>
      <c r="O2724" t="s">
        <v>134</v>
      </c>
      <c r="P2724" s="35">
        <v>45191</v>
      </c>
      <c r="Q2724" t="s">
        <v>56</v>
      </c>
      <c r="R2724" s="35">
        <v>44815</v>
      </c>
      <c r="S2724" s="35">
        <v>45168</v>
      </c>
      <c r="T2724" t="s">
        <v>57</v>
      </c>
      <c r="U2724">
        <v>500</v>
      </c>
      <c r="X2724">
        <v>5</v>
      </c>
      <c r="Y2724" t="s">
        <v>58</v>
      </c>
      <c r="AC2724" t="s">
        <v>59</v>
      </c>
      <c r="AL2724">
        <v>0</v>
      </c>
      <c r="AM2724">
        <v>0</v>
      </c>
    </row>
    <row r="2725" spans="1:39" x14ac:dyDescent="0.3">
      <c r="A2725">
        <v>1251396</v>
      </c>
      <c r="B2725" t="s">
        <v>3342</v>
      </c>
      <c r="C2725" t="s">
        <v>180</v>
      </c>
      <c r="D2725">
        <v>3730837</v>
      </c>
      <c r="E2725" t="s">
        <v>70</v>
      </c>
      <c r="F2725" t="s">
        <v>70</v>
      </c>
      <c r="H2725" s="35">
        <v>39271</v>
      </c>
      <c r="I2725" t="s">
        <v>125</v>
      </c>
      <c r="J2725">
        <v>-17</v>
      </c>
      <c r="K2725" t="s">
        <v>11</v>
      </c>
      <c r="M2725" t="s">
        <v>67</v>
      </c>
      <c r="N2725">
        <v>4370690</v>
      </c>
      <c r="O2725" t="s">
        <v>576</v>
      </c>
      <c r="P2725" s="35">
        <v>45192</v>
      </c>
      <c r="Q2725" t="s">
        <v>56</v>
      </c>
      <c r="R2725" s="35">
        <v>43458</v>
      </c>
      <c r="T2725" t="s">
        <v>63</v>
      </c>
      <c r="U2725">
        <v>508</v>
      </c>
      <c r="X2725">
        <v>5</v>
      </c>
      <c r="Y2725" t="s">
        <v>58</v>
      </c>
      <c r="AC2725" t="s">
        <v>59</v>
      </c>
      <c r="AL2725">
        <v>0</v>
      </c>
      <c r="AM2725">
        <v>0</v>
      </c>
    </row>
    <row r="2726" spans="1:39" x14ac:dyDescent="0.3">
      <c r="A2726">
        <v>1349619</v>
      </c>
      <c r="B2726" t="s">
        <v>3343</v>
      </c>
      <c r="C2726" t="s">
        <v>235</v>
      </c>
      <c r="D2726">
        <v>4532455</v>
      </c>
      <c r="E2726" t="s">
        <v>70</v>
      </c>
      <c r="F2726" t="s">
        <v>70</v>
      </c>
      <c r="H2726" s="35">
        <v>39406</v>
      </c>
      <c r="I2726" t="s">
        <v>125</v>
      </c>
      <c r="J2726">
        <v>-17</v>
      </c>
      <c r="K2726" t="s">
        <v>11</v>
      </c>
      <c r="M2726" t="s">
        <v>54</v>
      </c>
      <c r="N2726">
        <v>4450192</v>
      </c>
      <c r="O2726" t="s">
        <v>128</v>
      </c>
      <c r="P2726" s="35">
        <v>45194</v>
      </c>
      <c r="Q2726" t="s">
        <v>56</v>
      </c>
      <c r="R2726" s="35">
        <v>44463</v>
      </c>
      <c r="T2726" t="s">
        <v>63</v>
      </c>
      <c r="U2726">
        <v>500</v>
      </c>
      <c r="X2726">
        <v>5</v>
      </c>
      <c r="Y2726" t="s">
        <v>58</v>
      </c>
      <c r="AC2726" t="s">
        <v>59</v>
      </c>
      <c r="AL2726">
        <v>0</v>
      </c>
      <c r="AM2726">
        <v>0</v>
      </c>
    </row>
    <row r="2727" spans="1:39" x14ac:dyDescent="0.3">
      <c r="A2727">
        <v>1441797</v>
      </c>
      <c r="B2727" t="s">
        <v>3344</v>
      </c>
      <c r="C2727" t="s">
        <v>413</v>
      </c>
      <c r="D2727">
        <v>2816531</v>
      </c>
      <c r="E2727" t="s">
        <v>70</v>
      </c>
      <c r="F2727" t="s">
        <v>53</v>
      </c>
      <c r="H2727" s="35">
        <v>41270</v>
      </c>
      <c r="I2727" t="s">
        <v>143</v>
      </c>
      <c r="J2727">
        <v>-12</v>
      </c>
      <c r="K2727" t="s">
        <v>11</v>
      </c>
      <c r="M2727" t="s">
        <v>69</v>
      </c>
      <c r="N2727">
        <v>4280202</v>
      </c>
      <c r="O2727" t="s">
        <v>850</v>
      </c>
      <c r="P2727" s="35">
        <v>45215</v>
      </c>
      <c r="Q2727" t="s">
        <v>56</v>
      </c>
      <c r="R2727" s="35">
        <v>44838</v>
      </c>
      <c r="T2727" t="s">
        <v>63</v>
      </c>
      <c r="U2727">
        <v>500</v>
      </c>
      <c r="X2727">
        <v>5</v>
      </c>
      <c r="Y2727" t="s">
        <v>58</v>
      </c>
      <c r="AC2727" t="s">
        <v>59</v>
      </c>
      <c r="AL2727">
        <v>0</v>
      </c>
      <c r="AM2727">
        <v>0</v>
      </c>
    </row>
    <row r="2728" spans="1:39" x14ac:dyDescent="0.3">
      <c r="A2728">
        <v>1473347</v>
      </c>
      <c r="B2728" t="s">
        <v>3345</v>
      </c>
      <c r="C2728" t="s">
        <v>80</v>
      </c>
      <c r="D2728">
        <v>4536330</v>
      </c>
      <c r="E2728" t="s">
        <v>70</v>
      </c>
      <c r="F2728" t="s">
        <v>581</v>
      </c>
      <c r="H2728" s="35">
        <v>40961</v>
      </c>
      <c r="I2728" t="s">
        <v>143</v>
      </c>
      <c r="J2728">
        <v>-12</v>
      </c>
      <c r="K2728" t="s">
        <v>11</v>
      </c>
      <c r="M2728" t="s">
        <v>54</v>
      </c>
      <c r="N2728">
        <v>4450768</v>
      </c>
      <c r="O2728" t="s">
        <v>257</v>
      </c>
      <c r="P2728" s="35">
        <v>45179</v>
      </c>
      <c r="Q2728" t="s">
        <v>56</v>
      </c>
      <c r="R2728" s="35">
        <v>44964</v>
      </c>
      <c r="T2728" t="s">
        <v>63</v>
      </c>
      <c r="U2728">
        <v>500</v>
      </c>
      <c r="X2728">
        <v>5</v>
      </c>
      <c r="Y2728" t="s">
        <v>58</v>
      </c>
      <c r="AC2728" t="s">
        <v>59</v>
      </c>
      <c r="AL2728">
        <v>0</v>
      </c>
      <c r="AM2728">
        <v>0</v>
      </c>
    </row>
    <row r="2729" spans="1:39" x14ac:dyDescent="0.3">
      <c r="A2729">
        <v>1267084</v>
      </c>
      <c r="B2729" t="s">
        <v>3347</v>
      </c>
      <c r="C2729" t="s">
        <v>386</v>
      </c>
      <c r="D2729">
        <v>4114129</v>
      </c>
      <c r="E2729" t="s">
        <v>70</v>
      </c>
      <c r="F2729" t="s">
        <v>70</v>
      </c>
      <c r="H2729" s="35">
        <v>40680</v>
      </c>
      <c r="I2729" t="s">
        <v>90</v>
      </c>
      <c r="J2729">
        <v>-13</v>
      </c>
      <c r="K2729" t="s">
        <v>11</v>
      </c>
      <c r="M2729" t="s">
        <v>181</v>
      </c>
      <c r="N2729">
        <v>4410466</v>
      </c>
      <c r="O2729" t="s">
        <v>236</v>
      </c>
      <c r="P2729" s="35">
        <v>45176</v>
      </c>
      <c r="Q2729" t="s">
        <v>56</v>
      </c>
      <c r="R2729" s="35">
        <v>43720</v>
      </c>
      <c r="T2729" t="s">
        <v>63</v>
      </c>
      <c r="U2729">
        <v>526</v>
      </c>
      <c r="X2729">
        <v>5</v>
      </c>
      <c r="Y2729" t="s">
        <v>58</v>
      </c>
      <c r="AC2729" t="s">
        <v>59</v>
      </c>
      <c r="AL2729">
        <v>0</v>
      </c>
      <c r="AM2729">
        <v>0</v>
      </c>
    </row>
    <row r="2730" spans="1:39" x14ac:dyDescent="0.3">
      <c r="A2730">
        <v>1305573</v>
      </c>
      <c r="B2730" t="s">
        <v>3347</v>
      </c>
      <c r="C2730" t="s">
        <v>1247</v>
      </c>
      <c r="D2730">
        <v>4114468</v>
      </c>
      <c r="E2730" t="s">
        <v>70</v>
      </c>
      <c r="H2730" s="35">
        <v>42128</v>
      </c>
      <c r="I2730" t="s">
        <v>53</v>
      </c>
      <c r="J2730">
        <v>-9</v>
      </c>
      <c r="K2730" t="s">
        <v>6</v>
      </c>
      <c r="M2730" t="s">
        <v>181</v>
      </c>
      <c r="N2730">
        <v>4410466</v>
      </c>
      <c r="O2730" t="s">
        <v>236</v>
      </c>
      <c r="P2730" s="35">
        <v>45330</v>
      </c>
      <c r="Q2730" t="s">
        <v>56</v>
      </c>
      <c r="R2730" s="35">
        <v>43839</v>
      </c>
      <c r="T2730" t="s">
        <v>63</v>
      </c>
      <c r="U2730">
        <v>500</v>
      </c>
      <c r="X2730">
        <v>5</v>
      </c>
      <c r="Y2730" t="s">
        <v>58</v>
      </c>
      <c r="AC2730" t="s">
        <v>59</v>
      </c>
      <c r="AL2730">
        <v>0</v>
      </c>
      <c r="AM2730">
        <v>0</v>
      </c>
    </row>
    <row r="2731" spans="1:39" x14ac:dyDescent="0.3">
      <c r="A2731">
        <v>1520746</v>
      </c>
      <c r="B2731" t="s">
        <v>3346</v>
      </c>
      <c r="C2731" t="s">
        <v>729</v>
      </c>
      <c r="D2731">
        <v>3736157</v>
      </c>
      <c r="E2731" t="s">
        <v>53</v>
      </c>
      <c r="H2731" s="35">
        <v>40837</v>
      </c>
      <c r="I2731" t="s">
        <v>90</v>
      </c>
      <c r="J2731">
        <v>-13</v>
      </c>
      <c r="K2731" t="s">
        <v>11</v>
      </c>
      <c r="M2731" t="s">
        <v>67</v>
      </c>
      <c r="N2731">
        <v>4370004</v>
      </c>
      <c r="O2731" t="s">
        <v>808</v>
      </c>
      <c r="P2731" s="35">
        <v>45194</v>
      </c>
      <c r="Q2731" t="s">
        <v>56</v>
      </c>
      <c r="R2731" s="35">
        <v>45194</v>
      </c>
      <c r="T2731" t="s">
        <v>63</v>
      </c>
      <c r="U2731">
        <v>500</v>
      </c>
      <c r="X2731">
        <v>5</v>
      </c>
      <c r="Y2731" t="s">
        <v>58</v>
      </c>
      <c r="AC2731" t="s">
        <v>59</v>
      </c>
      <c r="AL2731">
        <v>0</v>
      </c>
      <c r="AM2731">
        <v>0</v>
      </c>
    </row>
    <row r="2732" spans="1:39" x14ac:dyDescent="0.3">
      <c r="A2732">
        <v>1550335</v>
      </c>
      <c r="B2732" t="s">
        <v>3348</v>
      </c>
      <c r="C2732" t="s">
        <v>3349</v>
      </c>
      <c r="D2732">
        <v>3736676</v>
      </c>
      <c r="E2732" t="s">
        <v>70</v>
      </c>
      <c r="H2732" s="35">
        <v>40663</v>
      </c>
      <c r="I2732" t="s">
        <v>90</v>
      </c>
      <c r="J2732">
        <v>-13</v>
      </c>
      <c r="K2732" t="s">
        <v>11</v>
      </c>
      <c r="M2732" t="s">
        <v>67</v>
      </c>
      <c r="N2732">
        <v>4370698</v>
      </c>
      <c r="O2732" t="s">
        <v>200</v>
      </c>
      <c r="P2732" s="35">
        <v>45332</v>
      </c>
      <c r="Q2732" t="s">
        <v>56</v>
      </c>
      <c r="R2732" s="35">
        <v>45258</v>
      </c>
      <c r="T2732" t="s">
        <v>63</v>
      </c>
      <c r="U2732">
        <v>500</v>
      </c>
      <c r="X2732">
        <v>5</v>
      </c>
      <c r="Y2732" t="s">
        <v>58</v>
      </c>
      <c r="AC2732" t="s">
        <v>59</v>
      </c>
      <c r="AL2732">
        <v>0</v>
      </c>
      <c r="AM2732">
        <v>0</v>
      </c>
    </row>
    <row r="2733" spans="1:39" x14ac:dyDescent="0.3">
      <c r="A2733">
        <v>1532015</v>
      </c>
      <c r="B2733" t="s">
        <v>3348</v>
      </c>
      <c r="C2733" t="s">
        <v>3350</v>
      </c>
      <c r="D2733">
        <v>3736368</v>
      </c>
      <c r="E2733" t="s">
        <v>53</v>
      </c>
      <c r="H2733" s="35">
        <v>40663</v>
      </c>
      <c r="I2733" t="s">
        <v>90</v>
      </c>
      <c r="J2733">
        <v>-13</v>
      </c>
      <c r="K2733" t="s">
        <v>11</v>
      </c>
      <c r="M2733" t="s">
        <v>67</v>
      </c>
      <c r="N2733">
        <v>4370698</v>
      </c>
      <c r="O2733" t="s">
        <v>200</v>
      </c>
      <c r="P2733" s="35">
        <v>45206</v>
      </c>
      <c r="Q2733" t="s">
        <v>56</v>
      </c>
      <c r="R2733" s="35">
        <v>45206</v>
      </c>
      <c r="T2733" t="s">
        <v>63</v>
      </c>
      <c r="U2733">
        <v>500</v>
      </c>
      <c r="X2733">
        <v>5</v>
      </c>
      <c r="Y2733" t="s">
        <v>58</v>
      </c>
      <c r="AC2733" t="s">
        <v>59</v>
      </c>
      <c r="AL2733">
        <v>0</v>
      </c>
      <c r="AM2733">
        <v>0</v>
      </c>
    </row>
    <row r="2734" spans="1:39" x14ac:dyDescent="0.3">
      <c r="A2734">
        <v>1526839</v>
      </c>
      <c r="B2734" t="s">
        <v>3348</v>
      </c>
      <c r="C2734" t="s">
        <v>3351</v>
      </c>
      <c r="D2734">
        <v>3736271</v>
      </c>
      <c r="E2734" t="s">
        <v>76</v>
      </c>
      <c r="H2734" s="35">
        <v>43382</v>
      </c>
      <c r="I2734" t="s">
        <v>53</v>
      </c>
      <c r="J2734">
        <v>-9</v>
      </c>
      <c r="K2734" t="s">
        <v>11</v>
      </c>
      <c r="M2734" t="s">
        <v>67</v>
      </c>
      <c r="N2734">
        <v>4370002</v>
      </c>
      <c r="O2734" t="s">
        <v>68</v>
      </c>
      <c r="P2734" s="35">
        <v>45199</v>
      </c>
      <c r="Q2734" t="s">
        <v>56</v>
      </c>
      <c r="R2734" s="35">
        <v>45199</v>
      </c>
      <c r="T2734" t="s">
        <v>63</v>
      </c>
      <c r="U2734">
        <v>500</v>
      </c>
      <c r="X2734">
        <v>5</v>
      </c>
      <c r="Y2734" t="s">
        <v>58</v>
      </c>
      <c r="AC2734" t="s">
        <v>59</v>
      </c>
      <c r="AL2734">
        <v>0</v>
      </c>
      <c r="AM2734">
        <v>0</v>
      </c>
    </row>
    <row r="2735" spans="1:39" x14ac:dyDescent="0.3">
      <c r="A2735">
        <v>1515848</v>
      </c>
      <c r="B2735" t="s">
        <v>3352</v>
      </c>
      <c r="C2735" t="s">
        <v>875</v>
      </c>
      <c r="D2735">
        <v>3611318</v>
      </c>
      <c r="E2735" t="s">
        <v>53</v>
      </c>
      <c r="H2735" s="35">
        <v>43078</v>
      </c>
      <c r="I2735" t="s">
        <v>53</v>
      </c>
      <c r="J2735">
        <v>-9</v>
      </c>
      <c r="K2735" t="s">
        <v>11</v>
      </c>
      <c r="M2735" t="s">
        <v>77</v>
      </c>
      <c r="N2735">
        <v>4360002</v>
      </c>
      <c r="O2735" t="s">
        <v>78</v>
      </c>
      <c r="P2735" s="35">
        <v>45189</v>
      </c>
      <c r="Q2735" t="s">
        <v>56</v>
      </c>
      <c r="R2735" s="35">
        <v>45189</v>
      </c>
      <c r="T2735" t="s">
        <v>63</v>
      </c>
      <c r="U2735">
        <v>500</v>
      </c>
      <c r="X2735">
        <v>5</v>
      </c>
      <c r="Y2735" t="s">
        <v>58</v>
      </c>
      <c r="AC2735" t="s">
        <v>59</v>
      </c>
      <c r="AL2735">
        <v>0</v>
      </c>
      <c r="AM2735">
        <v>0</v>
      </c>
    </row>
    <row r="2736" spans="1:39" x14ac:dyDescent="0.3">
      <c r="A2736">
        <v>1428889</v>
      </c>
      <c r="B2736" t="s">
        <v>3353</v>
      </c>
      <c r="C2736" t="s">
        <v>121</v>
      </c>
      <c r="D2736">
        <v>2816421</v>
      </c>
      <c r="E2736" t="s">
        <v>53</v>
      </c>
      <c r="F2736" t="s">
        <v>53</v>
      </c>
      <c r="H2736" s="35">
        <v>42286</v>
      </c>
      <c r="I2736" t="s">
        <v>53</v>
      </c>
      <c r="J2736">
        <v>-9</v>
      </c>
      <c r="K2736" t="s">
        <v>11</v>
      </c>
      <c r="M2736" t="s">
        <v>69</v>
      </c>
      <c r="N2736">
        <v>4280045</v>
      </c>
      <c r="O2736" t="s">
        <v>172</v>
      </c>
      <c r="P2736" s="35">
        <v>45205</v>
      </c>
      <c r="Q2736" t="s">
        <v>56</v>
      </c>
      <c r="R2736" s="35">
        <v>44824</v>
      </c>
      <c r="T2736" t="s">
        <v>63</v>
      </c>
      <c r="U2736">
        <v>500</v>
      </c>
      <c r="X2736">
        <v>5</v>
      </c>
      <c r="Y2736" t="s">
        <v>58</v>
      </c>
      <c r="AC2736" t="s">
        <v>59</v>
      </c>
      <c r="AL2736">
        <v>0</v>
      </c>
      <c r="AM2736">
        <v>0</v>
      </c>
    </row>
    <row r="2737" spans="1:39" x14ac:dyDescent="0.3">
      <c r="A2737">
        <v>1544879</v>
      </c>
      <c r="B2737" t="s">
        <v>3354</v>
      </c>
      <c r="C2737" t="s">
        <v>2311</v>
      </c>
      <c r="D2737">
        <v>1811385</v>
      </c>
      <c r="E2737" t="s">
        <v>53</v>
      </c>
      <c r="H2737" s="35">
        <v>42871</v>
      </c>
      <c r="I2737" t="s">
        <v>53</v>
      </c>
      <c r="J2737">
        <v>-9</v>
      </c>
      <c r="K2737" t="s">
        <v>11</v>
      </c>
      <c r="M2737" t="s">
        <v>71</v>
      </c>
      <c r="N2737">
        <v>4180613</v>
      </c>
      <c r="O2737" t="s">
        <v>87</v>
      </c>
      <c r="P2737" s="35">
        <v>45239</v>
      </c>
      <c r="Q2737" t="s">
        <v>56</v>
      </c>
      <c r="R2737" s="35">
        <v>45239</v>
      </c>
      <c r="T2737" t="s">
        <v>63</v>
      </c>
      <c r="U2737">
        <v>500</v>
      </c>
      <c r="X2737">
        <v>5</v>
      </c>
      <c r="Y2737" t="s">
        <v>58</v>
      </c>
      <c r="AC2737" t="s">
        <v>59</v>
      </c>
      <c r="AL2737">
        <v>0</v>
      </c>
      <c r="AM2737">
        <v>0</v>
      </c>
    </row>
    <row r="2738" spans="1:39" x14ac:dyDescent="0.3">
      <c r="A2738">
        <v>1197049</v>
      </c>
      <c r="B2738" t="s">
        <v>3355</v>
      </c>
      <c r="C2738" t="s">
        <v>602</v>
      </c>
      <c r="D2738">
        <v>3729864</v>
      </c>
      <c r="E2738" t="s">
        <v>70</v>
      </c>
      <c r="H2738" s="35">
        <v>39722</v>
      </c>
      <c r="I2738" t="s">
        <v>98</v>
      </c>
      <c r="J2738">
        <v>-16</v>
      </c>
      <c r="K2738" t="s">
        <v>11</v>
      </c>
      <c r="M2738" t="s">
        <v>67</v>
      </c>
      <c r="N2738">
        <v>4370346</v>
      </c>
      <c r="O2738" t="s">
        <v>880</v>
      </c>
      <c r="P2738" s="35">
        <v>45297</v>
      </c>
      <c r="Q2738" t="s">
        <v>56</v>
      </c>
      <c r="R2738" s="35">
        <v>43062</v>
      </c>
      <c r="T2738" t="s">
        <v>63</v>
      </c>
      <c r="U2738">
        <v>500</v>
      </c>
      <c r="X2738">
        <v>5</v>
      </c>
      <c r="Y2738" t="s">
        <v>58</v>
      </c>
      <c r="AC2738" t="s">
        <v>59</v>
      </c>
      <c r="AL2738">
        <v>0</v>
      </c>
      <c r="AM2738">
        <v>0</v>
      </c>
    </row>
    <row r="2739" spans="1:39" x14ac:dyDescent="0.3">
      <c r="A2739">
        <v>1522167</v>
      </c>
      <c r="B2739" t="s">
        <v>3357</v>
      </c>
      <c r="C2739" t="s">
        <v>640</v>
      </c>
      <c r="D2739">
        <v>3611470</v>
      </c>
      <c r="E2739" t="s">
        <v>76</v>
      </c>
      <c r="H2739" s="35">
        <v>42307</v>
      </c>
      <c r="I2739" t="s">
        <v>53</v>
      </c>
      <c r="J2739">
        <v>-9</v>
      </c>
      <c r="K2739" t="s">
        <v>11</v>
      </c>
      <c r="M2739" t="s">
        <v>77</v>
      </c>
      <c r="N2739">
        <v>4360002</v>
      </c>
      <c r="O2739" t="s">
        <v>78</v>
      </c>
      <c r="P2739" s="35">
        <v>45195</v>
      </c>
      <c r="Q2739" t="s">
        <v>56</v>
      </c>
      <c r="R2739" s="35">
        <v>45195</v>
      </c>
      <c r="T2739" t="s">
        <v>63</v>
      </c>
      <c r="U2739">
        <v>500</v>
      </c>
      <c r="X2739">
        <v>5</v>
      </c>
      <c r="Y2739" t="s">
        <v>58</v>
      </c>
      <c r="AC2739" t="s">
        <v>59</v>
      </c>
      <c r="AL2739">
        <v>0</v>
      </c>
      <c r="AM2739">
        <v>0</v>
      </c>
    </row>
    <row r="2740" spans="1:39" x14ac:dyDescent="0.3">
      <c r="A2740">
        <v>1351071</v>
      </c>
      <c r="B2740" t="s">
        <v>3358</v>
      </c>
      <c r="C2740" t="s">
        <v>696</v>
      </c>
      <c r="D2740">
        <v>2816059</v>
      </c>
      <c r="E2740" t="s">
        <v>70</v>
      </c>
      <c r="F2740" t="s">
        <v>70</v>
      </c>
      <c r="H2740" s="35">
        <v>42156</v>
      </c>
      <c r="I2740" t="s">
        <v>53</v>
      </c>
      <c r="J2740">
        <v>-9</v>
      </c>
      <c r="K2740" t="s">
        <v>11</v>
      </c>
      <c r="M2740" t="s">
        <v>69</v>
      </c>
      <c r="N2740">
        <v>4280322</v>
      </c>
      <c r="O2740" t="s">
        <v>324</v>
      </c>
      <c r="P2740" s="35">
        <v>45177</v>
      </c>
      <c r="Q2740" t="s">
        <v>56</v>
      </c>
      <c r="R2740" s="35">
        <v>44466</v>
      </c>
      <c r="T2740" t="s">
        <v>63</v>
      </c>
      <c r="U2740">
        <v>500</v>
      </c>
      <c r="X2740">
        <v>5</v>
      </c>
      <c r="Y2740" t="s">
        <v>58</v>
      </c>
      <c r="AC2740" t="s">
        <v>59</v>
      </c>
      <c r="AL2740">
        <v>0</v>
      </c>
      <c r="AM2740">
        <v>0</v>
      </c>
    </row>
    <row r="2741" spans="1:39" x14ac:dyDescent="0.3">
      <c r="A2741">
        <v>1447986</v>
      </c>
      <c r="B2741" t="s">
        <v>3359</v>
      </c>
      <c r="C2741" t="s">
        <v>1080</v>
      </c>
      <c r="D2741">
        <v>4535571</v>
      </c>
      <c r="E2741" t="s">
        <v>70</v>
      </c>
      <c r="F2741" t="s">
        <v>53</v>
      </c>
      <c r="H2741" s="35">
        <v>40766</v>
      </c>
      <c r="I2741" t="s">
        <v>90</v>
      </c>
      <c r="J2741">
        <v>-13</v>
      </c>
      <c r="K2741" t="s">
        <v>11</v>
      </c>
      <c r="M2741" t="s">
        <v>54</v>
      </c>
      <c r="N2741">
        <v>4450184</v>
      </c>
      <c r="O2741" t="s">
        <v>275</v>
      </c>
      <c r="P2741" s="35">
        <v>45179</v>
      </c>
      <c r="Q2741" t="s">
        <v>56</v>
      </c>
      <c r="R2741" s="35">
        <v>44846</v>
      </c>
      <c r="T2741" t="s">
        <v>63</v>
      </c>
      <c r="U2741">
        <v>500</v>
      </c>
      <c r="X2741">
        <v>5</v>
      </c>
      <c r="Y2741" t="s">
        <v>58</v>
      </c>
      <c r="AC2741" t="s">
        <v>59</v>
      </c>
      <c r="AL2741">
        <v>0</v>
      </c>
      <c r="AM2741">
        <v>0</v>
      </c>
    </row>
    <row r="2742" spans="1:39" x14ac:dyDescent="0.3">
      <c r="A2742">
        <v>1223706</v>
      </c>
      <c r="B2742" t="s">
        <v>3360</v>
      </c>
      <c r="C2742" t="s">
        <v>207</v>
      </c>
      <c r="D2742">
        <v>3730278</v>
      </c>
      <c r="E2742" t="s">
        <v>70</v>
      </c>
      <c r="F2742" t="s">
        <v>70</v>
      </c>
      <c r="H2742" s="35">
        <v>40783</v>
      </c>
      <c r="I2742" t="s">
        <v>90</v>
      </c>
      <c r="J2742">
        <v>-13</v>
      </c>
      <c r="K2742" t="s">
        <v>11</v>
      </c>
      <c r="M2742" t="s">
        <v>67</v>
      </c>
      <c r="N2742">
        <v>4370002</v>
      </c>
      <c r="O2742" t="s">
        <v>68</v>
      </c>
      <c r="P2742" s="35">
        <v>45165</v>
      </c>
      <c r="Q2742" t="s">
        <v>56</v>
      </c>
      <c r="R2742" s="35">
        <v>43365</v>
      </c>
      <c r="S2742" s="35">
        <v>45159</v>
      </c>
      <c r="T2742" t="s">
        <v>57</v>
      </c>
      <c r="U2742">
        <v>687</v>
      </c>
      <c r="X2742">
        <v>6</v>
      </c>
      <c r="Y2742" t="s">
        <v>58</v>
      </c>
      <c r="AB2742" s="35">
        <v>44743</v>
      </c>
      <c r="AC2742" t="s">
        <v>59</v>
      </c>
      <c r="AL2742">
        <v>0</v>
      </c>
      <c r="AM2742">
        <v>0</v>
      </c>
    </row>
    <row r="2743" spans="1:39" x14ac:dyDescent="0.3">
      <c r="A2743">
        <v>1429118</v>
      </c>
      <c r="B2743" t="s">
        <v>3361</v>
      </c>
      <c r="C2743" t="s">
        <v>192</v>
      </c>
      <c r="D2743">
        <v>3734178</v>
      </c>
      <c r="E2743" t="s">
        <v>53</v>
      </c>
      <c r="F2743" t="s">
        <v>53</v>
      </c>
      <c r="H2743" s="35">
        <v>42737</v>
      </c>
      <c r="I2743" t="s">
        <v>53</v>
      </c>
      <c r="J2743">
        <v>-9</v>
      </c>
      <c r="K2743" t="s">
        <v>11</v>
      </c>
      <c r="M2743" t="s">
        <v>67</v>
      </c>
      <c r="N2743">
        <v>4370004</v>
      </c>
      <c r="O2743" t="s">
        <v>808</v>
      </c>
      <c r="P2743" s="35">
        <v>45194</v>
      </c>
      <c r="Q2743" t="s">
        <v>56</v>
      </c>
      <c r="R2743" s="35">
        <v>44824</v>
      </c>
      <c r="T2743" t="s">
        <v>63</v>
      </c>
      <c r="U2743">
        <v>500</v>
      </c>
      <c r="X2743">
        <v>5</v>
      </c>
      <c r="Y2743" t="s">
        <v>58</v>
      </c>
      <c r="AC2743" t="s">
        <v>59</v>
      </c>
      <c r="AL2743">
        <v>0</v>
      </c>
      <c r="AM2743">
        <v>0</v>
      </c>
    </row>
    <row r="2744" spans="1:39" x14ac:dyDescent="0.3">
      <c r="A2744">
        <v>1424101</v>
      </c>
      <c r="B2744" t="s">
        <v>3362</v>
      </c>
      <c r="C2744" t="s">
        <v>235</v>
      </c>
      <c r="D2744">
        <v>3733974</v>
      </c>
      <c r="E2744" t="s">
        <v>53</v>
      </c>
      <c r="F2744" t="s">
        <v>53</v>
      </c>
      <c r="H2744" s="35">
        <v>40431</v>
      </c>
      <c r="I2744" t="s">
        <v>110</v>
      </c>
      <c r="J2744">
        <v>-14</v>
      </c>
      <c r="K2744" t="s">
        <v>11</v>
      </c>
      <c r="M2744" t="s">
        <v>67</v>
      </c>
      <c r="N2744">
        <v>4370464</v>
      </c>
      <c r="O2744" t="s">
        <v>145</v>
      </c>
      <c r="P2744" s="35">
        <v>45168</v>
      </c>
      <c r="Q2744" t="s">
        <v>56</v>
      </c>
      <c r="R2744" s="35">
        <v>44818</v>
      </c>
      <c r="S2744" s="35">
        <v>45167</v>
      </c>
      <c r="T2744" t="s">
        <v>57</v>
      </c>
      <c r="U2744">
        <v>500</v>
      </c>
      <c r="X2744">
        <v>5</v>
      </c>
      <c r="Y2744" t="s">
        <v>58</v>
      </c>
      <c r="AC2744" t="s">
        <v>59</v>
      </c>
      <c r="AL2744">
        <v>0</v>
      </c>
      <c r="AM2744">
        <v>0</v>
      </c>
    </row>
    <row r="2745" spans="1:39" x14ac:dyDescent="0.3">
      <c r="A2745">
        <v>1555577</v>
      </c>
      <c r="B2745" t="s">
        <v>3361</v>
      </c>
      <c r="C2745" t="s">
        <v>765</v>
      </c>
      <c r="D2745">
        <v>2817061</v>
      </c>
      <c r="E2745" t="s">
        <v>53</v>
      </c>
      <c r="H2745" s="35">
        <v>41138</v>
      </c>
      <c r="I2745" t="s">
        <v>143</v>
      </c>
      <c r="J2745">
        <v>-12</v>
      </c>
      <c r="K2745" t="s">
        <v>11</v>
      </c>
      <c r="M2745" t="s">
        <v>69</v>
      </c>
      <c r="N2745">
        <v>4280716</v>
      </c>
      <c r="O2745" t="s">
        <v>489</v>
      </c>
      <c r="P2745" s="35">
        <v>45278</v>
      </c>
      <c r="Q2745" t="s">
        <v>56</v>
      </c>
      <c r="R2745" s="35">
        <v>45278</v>
      </c>
      <c r="T2745" t="s">
        <v>63</v>
      </c>
      <c r="U2745">
        <v>500</v>
      </c>
      <c r="X2745">
        <v>5</v>
      </c>
      <c r="Y2745" t="s">
        <v>58</v>
      </c>
      <c r="AC2745" t="s">
        <v>59</v>
      </c>
      <c r="AL2745">
        <v>0</v>
      </c>
      <c r="AM2745">
        <v>0</v>
      </c>
    </row>
    <row r="2746" spans="1:39" x14ac:dyDescent="0.3">
      <c r="A2746">
        <v>1438506</v>
      </c>
      <c r="B2746" t="s">
        <v>3363</v>
      </c>
      <c r="C2746" t="s">
        <v>207</v>
      </c>
      <c r="D2746">
        <v>3734376</v>
      </c>
      <c r="E2746" t="s">
        <v>70</v>
      </c>
      <c r="F2746" t="s">
        <v>53</v>
      </c>
      <c r="H2746" s="35">
        <v>41664</v>
      </c>
      <c r="I2746" t="s">
        <v>85</v>
      </c>
      <c r="J2746">
        <v>-10</v>
      </c>
      <c r="K2746" t="s">
        <v>11</v>
      </c>
      <c r="M2746" t="s">
        <v>67</v>
      </c>
      <c r="N2746">
        <v>4370442</v>
      </c>
      <c r="O2746" t="s">
        <v>554</v>
      </c>
      <c r="P2746" s="35">
        <v>45190</v>
      </c>
      <c r="Q2746" t="s">
        <v>56</v>
      </c>
      <c r="R2746" s="35">
        <v>44833</v>
      </c>
      <c r="T2746" t="s">
        <v>63</v>
      </c>
      <c r="U2746">
        <v>500</v>
      </c>
      <c r="X2746">
        <v>5</v>
      </c>
      <c r="Y2746" t="s">
        <v>58</v>
      </c>
      <c r="AC2746" t="s">
        <v>59</v>
      </c>
      <c r="AL2746">
        <v>0</v>
      </c>
      <c r="AM2746">
        <v>0</v>
      </c>
    </row>
    <row r="2747" spans="1:39" x14ac:dyDescent="0.3">
      <c r="A2747">
        <v>1506678</v>
      </c>
      <c r="B2747" t="s">
        <v>1061</v>
      </c>
      <c r="C2747" t="s">
        <v>121</v>
      </c>
      <c r="D2747">
        <v>3735916</v>
      </c>
      <c r="E2747" t="s">
        <v>53</v>
      </c>
      <c r="H2747" s="35">
        <v>41432</v>
      </c>
      <c r="I2747" t="s">
        <v>66</v>
      </c>
      <c r="J2747">
        <v>-11</v>
      </c>
      <c r="K2747" t="s">
        <v>11</v>
      </c>
      <c r="M2747" t="s">
        <v>67</v>
      </c>
      <c r="N2747">
        <v>4370596</v>
      </c>
      <c r="O2747" t="s">
        <v>280</v>
      </c>
      <c r="P2747" s="35">
        <v>45171</v>
      </c>
      <c r="Q2747" t="s">
        <v>56</v>
      </c>
      <c r="R2747" s="35">
        <v>45171</v>
      </c>
      <c r="T2747" t="s">
        <v>63</v>
      </c>
      <c r="U2747">
        <v>500</v>
      </c>
      <c r="X2747">
        <v>5</v>
      </c>
      <c r="Y2747" t="s">
        <v>58</v>
      </c>
      <c r="AC2747" t="s">
        <v>59</v>
      </c>
      <c r="AL2747">
        <v>1</v>
      </c>
      <c r="AM2747">
        <v>0</v>
      </c>
    </row>
    <row r="2748" spans="1:39" x14ac:dyDescent="0.3">
      <c r="A2748">
        <v>1523369</v>
      </c>
      <c r="B2748" t="s">
        <v>3364</v>
      </c>
      <c r="C2748" t="s">
        <v>279</v>
      </c>
      <c r="D2748">
        <v>4538237</v>
      </c>
      <c r="E2748" t="s">
        <v>53</v>
      </c>
      <c r="H2748" s="35">
        <v>40779</v>
      </c>
      <c r="I2748" t="s">
        <v>90</v>
      </c>
      <c r="J2748">
        <v>-13</v>
      </c>
      <c r="K2748" t="s">
        <v>11</v>
      </c>
      <c r="M2748" t="s">
        <v>54</v>
      </c>
      <c r="N2748">
        <v>4450617</v>
      </c>
      <c r="O2748" t="s">
        <v>107</v>
      </c>
      <c r="P2748" s="35">
        <v>45196</v>
      </c>
      <c r="Q2748" t="s">
        <v>56</v>
      </c>
      <c r="R2748" s="35">
        <v>45196</v>
      </c>
      <c r="S2748" s="35">
        <v>45196</v>
      </c>
      <c r="T2748" t="s">
        <v>57</v>
      </c>
      <c r="U2748">
        <v>500</v>
      </c>
      <c r="X2748">
        <v>5</v>
      </c>
      <c r="Y2748" t="s">
        <v>58</v>
      </c>
      <c r="AC2748" t="s">
        <v>59</v>
      </c>
      <c r="AL2748">
        <v>0</v>
      </c>
      <c r="AM2748">
        <v>0</v>
      </c>
    </row>
    <row r="2749" spans="1:39" x14ac:dyDescent="0.3">
      <c r="A2749">
        <v>1558917</v>
      </c>
      <c r="B2749" t="s">
        <v>3365</v>
      </c>
      <c r="C2749" t="s">
        <v>251</v>
      </c>
      <c r="D2749">
        <v>2817074</v>
      </c>
      <c r="E2749" t="s">
        <v>76</v>
      </c>
      <c r="H2749" s="35">
        <v>41593</v>
      </c>
      <c r="I2749" t="s">
        <v>66</v>
      </c>
      <c r="J2749">
        <v>-11</v>
      </c>
      <c r="K2749" t="s">
        <v>11</v>
      </c>
      <c r="M2749" t="s">
        <v>69</v>
      </c>
      <c r="N2749">
        <v>4280121</v>
      </c>
      <c r="O2749" t="s">
        <v>286</v>
      </c>
      <c r="P2749" s="35">
        <v>45309</v>
      </c>
      <c r="Q2749" t="s">
        <v>56</v>
      </c>
      <c r="R2749" s="35">
        <v>45309</v>
      </c>
      <c r="T2749" t="s">
        <v>63</v>
      </c>
      <c r="U2749">
        <v>500</v>
      </c>
      <c r="X2749">
        <v>5</v>
      </c>
      <c r="Y2749" t="s">
        <v>58</v>
      </c>
      <c r="AC2749" t="s">
        <v>59</v>
      </c>
      <c r="AL2749">
        <v>0</v>
      </c>
      <c r="AM2749">
        <v>0</v>
      </c>
    </row>
    <row r="2750" spans="1:39" x14ac:dyDescent="0.3">
      <c r="A2750">
        <v>1459197</v>
      </c>
      <c r="B2750" t="s">
        <v>3366</v>
      </c>
      <c r="C2750" t="s">
        <v>3367</v>
      </c>
      <c r="D2750">
        <v>1810998</v>
      </c>
      <c r="E2750" t="s">
        <v>70</v>
      </c>
      <c r="F2750" t="s">
        <v>53</v>
      </c>
      <c r="H2750" s="35">
        <v>41817</v>
      </c>
      <c r="I2750" t="s">
        <v>85</v>
      </c>
      <c r="J2750">
        <v>-10</v>
      </c>
      <c r="K2750" t="s">
        <v>11</v>
      </c>
      <c r="M2750" t="s">
        <v>71</v>
      </c>
      <c r="N2750">
        <v>4180737</v>
      </c>
      <c r="O2750" t="s">
        <v>115</v>
      </c>
      <c r="P2750" s="35">
        <v>45199</v>
      </c>
      <c r="Q2750" t="s">
        <v>56</v>
      </c>
      <c r="R2750" s="35">
        <v>44880</v>
      </c>
      <c r="T2750" t="s">
        <v>63</v>
      </c>
      <c r="U2750">
        <v>500</v>
      </c>
      <c r="X2750">
        <v>5</v>
      </c>
      <c r="Y2750" t="s">
        <v>58</v>
      </c>
      <c r="AC2750" t="s">
        <v>59</v>
      </c>
      <c r="AL2750">
        <v>0</v>
      </c>
      <c r="AM2750">
        <v>0</v>
      </c>
    </row>
    <row r="2751" spans="1:39" x14ac:dyDescent="0.3">
      <c r="A2751">
        <v>1519068</v>
      </c>
      <c r="B2751" t="s">
        <v>3368</v>
      </c>
      <c r="C2751" t="s">
        <v>311</v>
      </c>
      <c r="D2751">
        <v>3736138</v>
      </c>
      <c r="E2751" t="s">
        <v>53</v>
      </c>
      <c r="H2751" s="35">
        <v>42140</v>
      </c>
      <c r="I2751" t="s">
        <v>53</v>
      </c>
      <c r="J2751">
        <v>-9</v>
      </c>
      <c r="K2751" t="s">
        <v>11</v>
      </c>
      <c r="M2751" t="s">
        <v>67</v>
      </c>
      <c r="N2751">
        <v>4370349</v>
      </c>
      <c r="O2751" t="s">
        <v>220</v>
      </c>
      <c r="P2751" s="35">
        <v>45191</v>
      </c>
      <c r="Q2751" t="s">
        <v>56</v>
      </c>
      <c r="R2751" s="35">
        <v>45191</v>
      </c>
      <c r="S2751" s="35">
        <v>45190</v>
      </c>
      <c r="T2751" t="s">
        <v>57</v>
      </c>
      <c r="U2751">
        <v>500</v>
      </c>
      <c r="X2751">
        <v>5</v>
      </c>
      <c r="Y2751" t="s">
        <v>58</v>
      </c>
      <c r="AC2751" t="s">
        <v>59</v>
      </c>
      <c r="AL2751">
        <v>0</v>
      </c>
      <c r="AM2751">
        <v>0</v>
      </c>
    </row>
    <row r="2752" spans="1:39" x14ac:dyDescent="0.3">
      <c r="A2752">
        <v>1123180</v>
      </c>
      <c r="B2752" t="s">
        <v>3369</v>
      </c>
      <c r="C2752" t="s">
        <v>101</v>
      </c>
      <c r="D2752">
        <v>3728311</v>
      </c>
      <c r="E2752" t="s">
        <v>70</v>
      </c>
      <c r="F2752" t="s">
        <v>70</v>
      </c>
      <c r="H2752" s="35">
        <v>39396</v>
      </c>
      <c r="I2752" t="s">
        <v>125</v>
      </c>
      <c r="J2752">
        <v>-17</v>
      </c>
      <c r="K2752" t="s">
        <v>11</v>
      </c>
      <c r="M2752" t="s">
        <v>67</v>
      </c>
      <c r="N2752">
        <v>4370566</v>
      </c>
      <c r="O2752" t="s">
        <v>111</v>
      </c>
      <c r="P2752" s="35">
        <v>45196</v>
      </c>
      <c r="Q2752" t="s">
        <v>56</v>
      </c>
      <c r="R2752" s="35">
        <v>42636</v>
      </c>
      <c r="T2752" t="s">
        <v>63</v>
      </c>
      <c r="U2752">
        <v>797</v>
      </c>
      <c r="X2752">
        <v>7</v>
      </c>
      <c r="Y2752" t="s">
        <v>58</v>
      </c>
      <c r="AC2752" t="s">
        <v>59</v>
      </c>
      <c r="AL2752">
        <v>0</v>
      </c>
      <c r="AM2752">
        <v>0</v>
      </c>
    </row>
    <row r="2753" spans="1:39" x14ac:dyDescent="0.3">
      <c r="A2753">
        <v>1342800</v>
      </c>
      <c r="B2753" t="s">
        <v>3370</v>
      </c>
      <c r="C2753" t="s">
        <v>1296</v>
      </c>
      <c r="D2753">
        <v>4114835</v>
      </c>
      <c r="E2753" t="s">
        <v>53</v>
      </c>
      <c r="F2753" t="s">
        <v>53</v>
      </c>
      <c r="H2753" s="35">
        <v>40052</v>
      </c>
      <c r="I2753" t="s">
        <v>102</v>
      </c>
      <c r="J2753">
        <v>-15</v>
      </c>
      <c r="K2753" t="s">
        <v>11</v>
      </c>
      <c r="M2753" t="s">
        <v>181</v>
      </c>
      <c r="N2753">
        <v>4410466</v>
      </c>
      <c r="O2753" t="s">
        <v>236</v>
      </c>
      <c r="P2753" s="35">
        <v>45176</v>
      </c>
      <c r="Q2753" t="s">
        <v>56</v>
      </c>
      <c r="R2753" s="35">
        <v>44456</v>
      </c>
      <c r="T2753" t="s">
        <v>63</v>
      </c>
      <c r="U2753">
        <v>500</v>
      </c>
      <c r="X2753">
        <v>5</v>
      </c>
      <c r="Y2753" t="s">
        <v>58</v>
      </c>
      <c r="AC2753" t="s">
        <v>59</v>
      </c>
      <c r="AL2753">
        <v>0</v>
      </c>
      <c r="AM2753">
        <v>0</v>
      </c>
    </row>
    <row r="2754" spans="1:39" x14ac:dyDescent="0.3">
      <c r="A2754">
        <v>1563996</v>
      </c>
      <c r="B2754" t="s">
        <v>3371</v>
      </c>
      <c r="C2754" t="s">
        <v>347</v>
      </c>
      <c r="D2754">
        <v>1811521</v>
      </c>
      <c r="E2754" t="s">
        <v>76</v>
      </c>
      <c r="H2754" s="35">
        <v>42681</v>
      </c>
      <c r="I2754" t="s">
        <v>53</v>
      </c>
      <c r="J2754">
        <v>-9</v>
      </c>
      <c r="K2754" t="s">
        <v>6</v>
      </c>
      <c r="M2754" t="s">
        <v>71</v>
      </c>
      <c r="N2754">
        <v>4180696</v>
      </c>
      <c r="O2754" t="s">
        <v>137</v>
      </c>
      <c r="P2754" s="35">
        <v>45336</v>
      </c>
      <c r="Q2754" t="s">
        <v>56</v>
      </c>
      <c r="R2754" s="35">
        <v>45336</v>
      </c>
      <c r="T2754" t="s">
        <v>63</v>
      </c>
      <c r="U2754">
        <v>500</v>
      </c>
      <c r="X2754">
        <v>5</v>
      </c>
      <c r="Y2754" t="s">
        <v>58</v>
      </c>
      <c r="AC2754" t="s">
        <v>59</v>
      </c>
      <c r="AL2754">
        <v>0</v>
      </c>
      <c r="AM2754">
        <v>0</v>
      </c>
    </row>
    <row r="2755" spans="1:39" x14ac:dyDescent="0.3">
      <c r="A2755">
        <v>1564928</v>
      </c>
      <c r="B2755" t="s">
        <v>3371</v>
      </c>
      <c r="C2755" t="s">
        <v>543</v>
      </c>
      <c r="D2755">
        <v>1811571</v>
      </c>
      <c r="E2755" t="s">
        <v>76</v>
      </c>
      <c r="H2755" s="35">
        <v>41751</v>
      </c>
      <c r="I2755" t="s">
        <v>85</v>
      </c>
      <c r="J2755">
        <v>-10</v>
      </c>
      <c r="K2755" t="s">
        <v>11</v>
      </c>
      <c r="M2755" t="s">
        <v>71</v>
      </c>
      <c r="N2755">
        <v>4180696</v>
      </c>
      <c r="O2755" t="s">
        <v>137</v>
      </c>
      <c r="P2755" s="35">
        <v>45340</v>
      </c>
      <c r="Q2755" t="s">
        <v>56</v>
      </c>
      <c r="R2755" s="35">
        <v>45340</v>
      </c>
      <c r="T2755" t="s">
        <v>63</v>
      </c>
      <c r="U2755">
        <v>500</v>
      </c>
      <c r="X2755">
        <v>5</v>
      </c>
      <c r="Y2755" t="s">
        <v>58</v>
      </c>
      <c r="AC2755" t="s">
        <v>59</v>
      </c>
      <c r="AL2755">
        <v>0</v>
      </c>
      <c r="AM2755">
        <v>0</v>
      </c>
    </row>
    <row r="2756" spans="1:39" x14ac:dyDescent="0.3">
      <c r="A2756">
        <v>1520196</v>
      </c>
      <c r="B2756" t="s">
        <v>3372</v>
      </c>
      <c r="C2756" t="s">
        <v>458</v>
      </c>
      <c r="D2756">
        <v>3736154</v>
      </c>
      <c r="E2756" t="s">
        <v>70</v>
      </c>
      <c r="H2756" s="35">
        <v>42010</v>
      </c>
      <c r="I2756" t="s">
        <v>53</v>
      </c>
      <c r="J2756">
        <v>-9</v>
      </c>
      <c r="K2756" t="s">
        <v>11</v>
      </c>
      <c r="M2756" t="s">
        <v>67</v>
      </c>
      <c r="N2756">
        <v>4370669</v>
      </c>
      <c r="O2756" t="s">
        <v>165</v>
      </c>
      <c r="P2756" s="35">
        <v>45193</v>
      </c>
      <c r="Q2756" t="s">
        <v>56</v>
      </c>
      <c r="R2756" s="35">
        <v>45193</v>
      </c>
      <c r="T2756" t="s">
        <v>63</v>
      </c>
      <c r="U2756">
        <v>500</v>
      </c>
      <c r="X2756">
        <v>5</v>
      </c>
      <c r="Y2756" t="s">
        <v>58</v>
      </c>
      <c r="AC2756" t="s">
        <v>59</v>
      </c>
      <c r="AL2756">
        <v>0</v>
      </c>
      <c r="AM2756">
        <v>0</v>
      </c>
    </row>
    <row r="2757" spans="1:39" x14ac:dyDescent="0.3">
      <c r="A2757">
        <v>1451923</v>
      </c>
      <c r="B2757" t="s">
        <v>3373</v>
      </c>
      <c r="C2757" t="s">
        <v>259</v>
      </c>
      <c r="D2757">
        <v>4115642</v>
      </c>
      <c r="E2757" t="s">
        <v>53</v>
      </c>
      <c r="F2757" t="s">
        <v>53</v>
      </c>
      <c r="H2757" s="35">
        <v>41709</v>
      </c>
      <c r="I2757" t="s">
        <v>85</v>
      </c>
      <c r="J2757">
        <v>-10</v>
      </c>
      <c r="K2757" t="s">
        <v>11</v>
      </c>
      <c r="M2757" t="s">
        <v>181</v>
      </c>
      <c r="N2757">
        <v>4410546</v>
      </c>
      <c r="O2757" t="s">
        <v>403</v>
      </c>
      <c r="P2757" s="35">
        <v>45173</v>
      </c>
      <c r="Q2757" t="s">
        <v>56</v>
      </c>
      <c r="R2757" s="35">
        <v>44853</v>
      </c>
      <c r="T2757" t="s">
        <v>63</v>
      </c>
      <c r="U2757">
        <v>500</v>
      </c>
      <c r="X2757">
        <v>5</v>
      </c>
      <c r="Y2757" t="s">
        <v>58</v>
      </c>
      <c r="AC2757" t="s">
        <v>59</v>
      </c>
      <c r="AL2757">
        <v>0</v>
      </c>
      <c r="AM2757">
        <v>0</v>
      </c>
    </row>
    <row r="2758" spans="1:39" x14ac:dyDescent="0.3">
      <c r="A2758">
        <v>1540125</v>
      </c>
      <c r="B2758" t="s">
        <v>3374</v>
      </c>
      <c r="C2758" t="s">
        <v>1394</v>
      </c>
      <c r="D2758">
        <v>2817004</v>
      </c>
      <c r="E2758" t="s">
        <v>70</v>
      </c>
      <c r="H2758" s="35">
        <v>40596</v>
      </c>
      <c r="I2758" t="s">
        <v>90</v>
      </c>
      <c r="J2758">
        <v>-13</v>
      </c>
      <c r="K2758" t="s">
        <v>11</v>
      </c>
      <c r="M2758" t="s">
        <v>69</v>
      </c>
      <c r="N2758">
        <v>4280004</v>
      </c>
      <c r="O2758" t="s">
        <v>99</v>
      </c>
      <c r="P2758" s="35">
        <v>45219</v>
      </c>
      <c r="Q2758" t="s">
        <v>56</v>
      </c>
      <c r="R2758" s="35">
        <v>45219</v>
      </c>
      <c r="T2758" t="s">
        <v>63</v>
      </c>
      <c r="U2758">
        <v>500</v>
      </c>
      <c r="X2758">
        <v>5</v>
      </c>
      <c r="Y2758" t="s">
        <v>58</v>
      </c>
      <c r="AC2758" t="s">
        <v>59</v>
      </c>
      <c r="AL2758">
        <v>0</v>
      </c>
      <c r="AM2758">
        <v>0</v>
      </c>
    </row>
    <row r="2759" spans="1:39" x14ac:dyDescent="0.3">
      <c r="A2759">
        <v>1534946</v>
      </c>
      <c r="B2759" t="s">
        <v>3375</v>
      </c>
      <c r="C2759" t="s">
        <v>484</v>
      </c>
      <c r="D2759">
        <v>3736422</v>
      </c>
      <c r="E2759" t="s">
        <v>53</v>
      </c>
      <c r="H2759" s="35">
        <v>41216</v>
      </c>
      <c r="I2759" t="s">
        <v>143</v>
      </c>
      <c r="J2759">
        <v>-12</v>
      </c>
      <c r="K2759" t="s">
        <v>11</v>
      </c>
      <c r="M2759" t="s">
        <v>67</v>
      </c>
      <c r="N2759">
        <v>4370004</v>
      </c>
      <c r="O2759" t="s">
        <v>808</v>
      </c>
      <c r="P2759" s="35">
        <v>45210</v>
      </c>
      <c r="Q2759" t="s">
        <v>56</v>
      </c>
      <c r="R2759" s="35">
        <v>45210</v>
      </c>
      <c r="T2759" t="s">
        <v>63</v>
      </c>
      <c r="U2759">
        <v>500</v>
      </c>
      <c r="X2759">
        <v>5</v>
      </c>
      <c r="Y2759" t="s">
        <v>58</v>
      </c>
      <c r="AC2759" t="s">
        <v>59</v>
      </c>
      <c r="AL2759">
        <v>0</v>
      </c>
      <c r="AM2759">
        <v>0</v>
      </c>
    </row>
    <row r="2760" spans="1:39" x14ac:dyDescent="0.3">
      <c r="A2760">
        <v>1522923</v>
      </c>
      <c r="B2760" t="s">
        <v>3376</v>
      </c>
      <c r="C2760" t="s">
        <v>3377</v>
      </c>
      <c r="D2760">
        <v>3736199</v>
      </c>
      <c r="E2760" t="s">
        <v>53</v>
      </c>
      <c r="H2760" s="35">
        <v>40889</v>
      </c>
      <c r="I2760" t="s">
        <v>90</v>
      </c>
      <c r="J2760">
        <v>-13</v>
      </c>
      <c r="K2760" t="s">
        <v>11</v>
      </c>
      <c r="M2760" t="s">
        <v>67</v>
      </c>
      <c r="N2760">
        <v>4370102</v>
      </c>
      <c r="O2760" t="s">
        <v>498</v>
      </c>
      <c r="P2760" s="35">
        <v>45196</v>
      </c>
      <c r="Q2760" t="s">
        <v>56</v>
      </c>
      <c r="R2760" s="35">
        <v>45196</v>
      </c>
      <c r="S2760" s="35">
        <v>45194</v>
      </c>
      <c r="T2760" t="s">
        <v>57</v>
      </c>
      <c r="U2760">
        <v>500</v>
      </c>
      <c r="X2760">
        <v>5</v>
      </c>
      <c r="Y2760" t="s">
        <v>58</v>
      </c>
      <c r="AC2760" t="s">
        <v>59</v>
      </c>
      <c r="AL2760">
        <v>0</v>
      </c>
      <c r="AM2760">
        <v>0</v>
      </c>
    </row>
    <row r="2761" spans="1:39" x14ac:dyDescent="0.3">
      <c r="A2761">
        <v>1495875</v>
      </c>
      <c r="B2761" t="s">
        <v>3378</v>
      </c>
      <c r="C2761" t="s">
        <v>2853</v>
      </c>
      <c r="D2761">
        <v>2816749</v>
      </c>
      <c r="E2761" t="s">
        <v>70</v>
      </c>
      <c r="F2761" t="s">
        <v>53</v>
      </c>
      <c r="H2761" s="35">
        <v>41243</v>
      </c>
      <c r="I2761" t="s">
        <v>143</v>
      </c>
      <c r="J2761">
        <v>-12</v>
      </c>
      <c r="K2761" t="s">
        <v>11</v>
      </c>
      <c r="M2761" t="s">
        <v>69</v>
      </c>
      <c r="N2761">
        <v>4280004</v>
      </c>
      <c r="O2761" t="s">
        <v>99</v>
      </c>
      <c r="P2761" s="35">
        <v>45177</v>
      </c>
      <c r="Q2761" t="s">
        <v>56</v>
      </c>
      <c r="R2761" s="35">
        <v>45084</v>
      </c>
      <c r="T2761" t="s">
        <v>63</v>
      </c>
      <c r="U2761">
        <v>511</v>
      </c>
      <c r="X2761">
        <v>5</v>
      </c>
      <c r="Y2761" t="s">
        <v>58</v>
      </c>
      <c r="AC2761" t="s">
        <v>59</v>
      </c>
      <c r="AL2761">
        <v>0</v>
      </c>
      <c r="AM2761">
        <v>0</v>
      </c>
    </row>
    <row r="2762" spans="1:39" x14ac:dyDescent="0.3">
      <c r="A2762">
        <v>1495876</v>
      </c>
      <c r="B2762" t="s">
        <v>3378</v>
      </c>
      <c r="C2762" t="s">
        <v>3379</v>
      </c>
      <c r="D2762">
        <v>2816750</v>
      </c>
      <c r="E2762" t="s">
        <v>70</v>
      </c>
      <c r="F2762" t="s">
        <v>53</v>
      </c>
      <c r="H2762" s="35">
        <v>42403</v>
      </c>
      <c r="I2762" t="s">
        <v>53</v>
      </c>
      <c r="J2762">
        <v>-9</v>
      </c>
      <c r="K2762" t="s">
        <v>11</v>
      </c>
      <c r="M2762" t="s">
        <v>69</v>
      </c>
      <c r="N2762">
        <v>4280004</v>
      </c>
      <c r="O2762" t="s">
        <v>99</v>
      </c>
      <c r="P2762" s="35">
        <v>45177</v>
      </c>
      <c r="Q2762" t="s">
        <v>56</v>
      </c>
      <c r="R2762" s="35">
        <v>45084</v>
      </c>
      <c r="T2762" t="s">
        <v>63</v>
      </c>
      <c r="U2762">
        <v>500</v>
      </c>
      <c r="X2762">
        <v>5</v>
      </c>
      <c r="Y2762" t="s">
        <v>58</v>
      </c>
      <c r="AC2762" t="s">
        <v>59</v>
      </c>
      <c r="AL2762">
        <v>0</v>
      </c>
      <c r="AM2762">
        <v>0</v>
      </c>
    </row>
    <row r="2763" spans="1:39" x14ac:dyDescent="0.3">
      <c r="A2763">
        <v>1526846</v>
      </c>
      <c r="B2763" t="s">
        <v>3380</v>
      </c>
      <c r="C2763" t="s">
        <v>3381</v>
      </c>
      <c r="D2763">
        <v>3736278</v>
      </c>
      <c r="E2763" t="s">
        <v>76</v>
      </c>
      <c r="H2763" s="35">
        <v>43663</v>
      </c>
      <c r="I2763" t="s">
        <v>53</v>
      </c>
      <c r="J2763">
        <v>-9</v>
      </c>
      <c r="K2763" t="s">
        <v>6</v>
      </c>
      <c r="M2763" t="s">
        <v>67</v>
      </c>
      <c r="N2763">
        <v>4370002</v>
      </c>
      <c r="O2763" t="s">
        <v>68</v>
      </c>
      <c r="P2763" s="35">
        <v>45199</v>
      </c>
      <c r="Q2763" t="s">
        <v>56</v>
      </c>
      <c r="R2763" s="35">
        <v>45199</v>
      </c>
      <c r="T2763" t="s">
        <v>63</v>
      </c>
      <c r="U2763">
        <v>500</v>
      </c>
      <c r="X2763">
        <v>5</v>
      </c>
      <c r="Y2763" t="s">
        <v>58</v>
      </c>
      <c r="AC2763" t="s">
        <v>59</v>
      </c>
      <c r="AL2763">
        <v>0</v>
      </c>
      <c r="AM2763">
        <v>0</v>
      </c>
    </row>
    <row r="2764" spans="1:39" x14ac:dyDescent="0.3">
      <c r="A2764">
        <v>1519884</v>
      </c>
      <c r="B2764" t="s">
        <v>3382</v>
      </c>
      <c r="C2764" t="s">
        <v>3383</v>
      </c>
      <c r="D2764">
        <v>2816838</v>
      </c>
      <c r="E2764" t="s">
        <v>53</v>
      </c>
      <c r="H2764" s="35">
        <v>42340</v>
      </c>
      <c r="I2764" t="s">
        <v>53</v>
      </c>
      <c r="J2764">
        <v>-9</v>
      </c>
      <c r="K2764" t="s">
        <v>11</v>
      </c>
      <c r="M2764" t="s">
        <v>69</v>
      </c>
      <c r="N2764">
        <v>4280104</v>
      </c>
      <c r="O2764" t="s">
        <v>258</v>
      </c>
      <c r="P2764" s="35">
        <v>45192</v>
      </c>
      <c r="Q2764" t="s">
        <v>56</v>
      </c>
      <c r="R2764" s="35">
        <v>45192</v>
      </c>
      <c r="T2764" t="s">
        <v>63</v>
      </c>
      <c r="U2764">
        <v>500</v>
      </c>
      <c r="X2764">
        <v>5</v>
      </c>
      <c r="Y2764" t="s">
        <v>58</v>
      </c>
      <c r="AC2764" t="s">
        <v>59</v>
      </c>
      <c r="AL2764">
        <v>0</v>
      </c>
      <c r="AM2764">
        <v>0</v>
      </c>
    </row>
    <row r="2765" spans="1:39" x14ac:dyDescent="0.3">
      <c r="A2765">
        <v>1525063</v>
      </c>
      <c r="B2765" t="s">
        <v>3384</v>
      </c>
      <c r="C2765" t="s">
        <v>385</v>
      </c>
      <c r="D2765">
        <v>4538272</v>
      </c>
      <c r="E2765" t="s">
        <v>53</v>
      </c>
      <c r="H2765" s="35">
        <v>41470</v>
      </c>
      <c r="I2765" t="s">
        <v>66</v>
      </c>
      <c r="J2765">
        <v>-11</v>
      </c>
      <c r="K2765" t="s">
        <v>11</v>
      </c>
      <c r="M2765" t="s">
        <v>54</v>
      </c>
      <c r="N2765">
        <v>4450192</v>
      </c>
      <c r="O2765" t="s">
        <v>128</v>
      </c>
      <c r="P2765" s="35">
        <v>45197</v>
      </c>
      <c r="Q2765" t="s">
        <v>56</v>
      </c>
      <c r="R2765" s="35">
        <v>45198</v>
      </c>
      <c r="S2765" s="35">
        <v>45182</v>
      </c>
      <c r="T2765" t="s">
        <v>57</v>
      </c>
      <c r="U2765">
        <v>500</v>
      </c>
      <c r="X2765">
        <v>5</v>
      </c>
      <c r="Y2765" t="s">
        <v>58</v>
      </c>
      <c r="AC2765" t="s">
        <v>59</v>
      </c>
      <c r="AL2765">
        <v>0</v>
      </c>
      <c r="AM2765">
        <v>0</v>
      </c>
    </row>
    <row r="2766" spans="1:39" x14ac:dyDescent="0.3">
      <c r="A2766">
        <v>1112713</v>
      </c>
      <c r="B2766" t="s">
        <v>3385</v>
      </c>
      <c r="C2766" t="s">
        <v>207</v>
      </c>
      <c r="D2766">
        <v>3728056</v>
      </c>
      <c r="E2766" t="s">
        <v>70</v>
      </c>
      <c r="F2766" t="s">
        <v>70</v>
      </c>
      <c r="H2766" s="35">
        <v>39000</v>
      </c>
      <c r="I2766" t="s">
        <v>94</v>
      </c>
      <c r="J2766">
        <v>-18</v>
      </c>
      <c r="K2766" t="s">
        <v>11</v>
      </c>
      <c r="M2766" t="s">
        <v>67</v>
      </c>
      <c r="N2766">
        <v>4370001</v>
      </c>
      <c r="O2766" t="s">
        <v>461</v>
      </c>
      <c r="P2766" s="35">
        <v>45176</v>
      </c>
      <c r="Q2766" t="s">
        <v>56</v>
      </c>
      <c r="R2766" s="35">
        <v>42618</v>
      </c>
      <c r="T2766" t="s">
        <v>63</v>
      </c>
      <c r="U2766">
        <v>961</v>
      </c>
      <c r="X2766">
        <v>9</v>
      </c>
      <c r="Y2766" t="s">
        <v>58</v>
      </c>
      <c r="AC2766" t="s">
        <v>59</v>
      </c>
      <c r="AL2766">
        <v>0</v>
      </c>
      <c r="AM2766">
        <v>0</v>
      </c>
    </row>
    <row r="2767" spans="1:39" x14ac:dyDescent="0.3">
      <c r="A2767">
        <v>1535092</v>
      </c>
      <c r="B2767" t="s">
        <v>3386</v>
      </c>
      <c r="C2767" t="s">
        <v>3387</v>
      </c>
      <c r="D2767">
        <v>3611660</v>
      </c>
      <c r="E2767" t="s">
        <v>53</v>
      </c>
      <c r="H2767" s="35">
        <v>40139</v>
      </c>
      <c r="I2767" t="s">
        <v>102</v>
      </c>
      <c r="J2767">
        <v>-15</v>
      </c>
      <c r="K2767" t="s">
        <v>11</v>
      </c>
      <c r="M2767" t="s">
        <v>77</v>
      </c>
      <c r="N2767">
        <v>4360727</v>
      </c>
      <c r="O2767" t="s">
        <v>1043</v>
      </c>
      <c r="P2767" s="35">
        <v>45210</v>
      </c>
      <c r="Q2767" t="s">
        <v>56</v>
      </c>
      <c r="R2767" s="35">
        <v>45210</v>
      </c>
      <c r="S2767" s="35">
        <v>45161</v>
      </c>
      <c r="T2767" t="s">
        <v>57</v>
      </c>
      <c r="U2767">
        <v>500</v>
      </c>
      <c r="X2767">
        <v>5</v>
      </c>
      <c r="Y2767" t="s">
        <v>58</v>
      </c>
      <c r="AC2767" t="s">
        <v>59</v>
      </c>
      <c r="AL2767">
        <v>0</v>
      </c>
      <c r="AM2767">
        <v>0</v>
      </c>
    </row>
    <row r="2768" spans="1:39" x14ac:dyDescent="0.3">
      <c r="A2768">
        <v>1289382</v>
      </c>
      <c r="B2768" t="s">
        <v>3388</v>
      </c>
      <c r="C2768" t="s">
        <v>1701</v>
      </c>
      <c r="D2768">
        <v>368837</v>
      </c>
      <c r="E2768" t="s">
        <v>70</v>
      </c>
      <c r="F2768" t="s">
        <v>70</v>
      </c>
      <c r="H2768" s="35">
        <v>40626</v>
      </c>
      <c r="I2768" t="s">
        <v>90</v>
      </c>
      <c r="J2768">
        <v>-13</v>
      </c>
      <c r="K2768" t="s">
        <v>11</v>
      </c>
      <c r="M2768" t="s">
        <v>77</v>
      </c>
      <c r="N2768">
        <v>4360009</v>
      </c>
      <c r="O2768" t="s">
        <v>642</v>
      </c>
      <c r="P2768" s="35">
        <v>45197</v>
      </c>
      <c r="Q2768" t="s">
        <v>56</v>
      </c>
      <c r="R2768" s="35">
        <v>43752</v>
      </c>
      <c r="T2768" t="s">
        <v>63</v>
      </c>
      <c r="U2768">
        <v>610</v>
      </c>
      <c r="X2768">
        <v>6</v>
      </c>
      <c r="Y2768" t="s">
        <v>58</v>
      </c>
      <c r="AC2768" t="s">
        <v>59</v>
      </c>
      <c r="AL2768">
        <v>0</v>
      </c>
      <c r="AM2768">
        <v>0</v>
      </c>
    </row>
    <row r="2769" spans="1:39" x14ac:dyDescent="0.3">
      <c r="A2769">
        <v>1553873</v>
      </c>
      <c r="B2769" t="s">
        <v>3389</v>
      </c>
      <c r="C2769" t="s">
        <v>3390</v>
      </c>
      <c r="D2769">
        <v>3736720</v>
      </c>
      <c r="E2769" t="s">
        <v>70</v>
      </c>
      <c r="H2769" s="35">
        <v>41147</v>
      </c>
      <c r="I2769" t="s">
        <v>143</v>
      </c>
      <c r="J2769">
        <v>-12</v>
      </c>
      <c r="K2769" t="s">
        <v>11</v>
      </c>
      <c r="M2769" t="s">
        <v>67</v>
      </c>
      <c r="N2769">
        <v>4370439</v>
      </c>
      <c r="O2769" t="s">
        <v>593</v>
      </c>
      <c r="P2769" s="35">
        <v>45268</v>
      </c>
      <c r="Q2769" t="s">
        <v>56</v>
      </c>
      <c r="R2769" s="35">
        <v>45268</v>
      </c>
      <c r="T2769" t="s">
        <v>63</v>
      </c>
      <c r="U2769">
        <v>500</v>
      </c>
      <c r="X2769">
        <v>5</v>
      </c>
      <c r="Y2769" t="s">
        <v>58</v>
      </c>
      <c r="AC2769" t="s">
        <v>59</v>
      </c>
      <c r="AL2769">
        <v>0</v>
      </c>
      <c r="AM2769">
        <v>0</v>
      </c>
    </row>
    <row r="2770" spans="1:39" x14ac:dyDescent="0.3">
      <c r="A2770">
        <v>1428659</v>
      </c>
      <c r="B2770" t="s">
        <v>3391</v>
      </c>
      <c r="C2770" t="s">
        <v>202</v>
      </c>
      <c r="D2770">
        <v>4535311</v>
      </c>
      <c r="E2770" t="s">
        <v>70</v>
      </c>
      <c r="F2770" t="s">
        <v>53</v>
      </c>
      <c r="H2770" s="35">
        <v>40530</v>
      </c>
      <c r="I2770" t="s">
        <v>110</v>
      </c>
      <c r="J2770">
        <v>-14</v>
      </c>
      <c r="K2770" t="s">
        <v>11</v>
      </c>
      <c r="M2770" t="s">
        <v>54</v>
      </c>
      <c r="N2770">
        <v>4450285</v>
      </c>
      <c r="O2770" t="s">
        <v>228</v>
      </c>
      <c r="P2770" s="35">
        <v>45189</v>
      </c>
      <c r="Q2770" t="s">
        <v>56</v>
      </c>
      <c r="R2770" s="35">
        <v>44824</v>
      </c>
      <c r="T2770" t="s">
        <v>63</v>
      </c>
      <c r="U2770">
        <v>500</v>
      </c>
      <c r="X2770">
        <v>5</v>
      </c>
      <c r="Y2770" t="s">
        <v>58</v>
      </c>
      <c r="AC2770" t="s">
        <v>59</v>
      </c>
      <c r="AL2770">
        <v>0</v>
      </c>
      <c r="AM2770">
        <v>0</v>
      </c>
    </row>
    <row r="2771" spans="1:39" x14ac:dyDescent="0.3">
      <c r="A2771">
        <v>1476663</v>
      </c>
      <c r="B2771" t="s">
        <v>3392</v>
      </c>
      <c r="C2771" t="s">
        <v>909</v>
      </c>
      <c r="D2771">
        <v>4537242</v>
      </c>
      <c r="E2771" t="s">
        <v>70</v>
      </c>
      <c r="H2771" s="35">
        <v>40803</v>
      </c>
      <c r="I2771" t="s">
        <v>90</v>
      </c>
      <c r="J2771">
        <v>-13</v>
      </c>
      <c r="K2771" t="s">
        <v>11</v>
      </c>
      <c r="M2771" t="s">
        <v>54</v>
      </c>
      <c r="N2771">
        <v>4450757</v>
      </c>
      <c r="O2771" t="s">
        <v>225</v>
      </c>
      <c r="P2771" s="35">
        <v>45335</v>
      </c>
      <c r="Q2771" t="s">
        <v>56</v>
      </c>
      <c r="R2771" s="35">
        <v>44984</v>
      </c>
      <c r="T2771" t="s">
        <v>63</v>
      </c>
      <c r="U2771">
        <v>500</v>
      </c>
      <c r="X2771">
        <v>5</v>
      </c>
      <c r="Y2771" t="s">
        <v>58</v>
      </c>
      <c r="AC2771" t="s">
        <v>59</v>
      </c>
      <c r="AL2771">
        <v>0</v>
      </c>
      <c r="AM2771">
        <v>0</v>
      </c>
    </row>
    <row r="2772" spans="1:39" x14ac:dyDescent="0.3">
      <c r="A2772">
        <v>1344486</v>
      </c>
      <c r="B2772" t="s">
        <v>3393</v>
      </c>
      <c r="C2772" t="s">
        <v>101</v>
      </c>
      <c r="D2772">
        <v>3732896</v>
      </c>
      <c r="E2772" t="s">
        <v>53</v>
      </c>
      <c r="F2772" t="s">
        <v>53</v>
      </c>
      <c r="H2772" s="35">
        <v>41857</v>
      </c>
      <c r="I2772" t="s">
        <v>85</v>
      </c>
      <c r="J2772">
        <v>-10</v>
      </c>
      <c r="K2772" t="s">
        <v>11</v>
      </c>
      <c r="M2772" t="s">
        <v>67</v>
      </c>
      <c r="N2772">
        <v>4370004</v>
      </c>
      <c r="O2772" t="s">
        <v>808</v>
      </c>
      <c r="P2772" s="35">
        <v>45194</v>
      </c>
      <c r="Q2772" t="s">
        <v>56</v>
      </c>
      <c r="R2772" s="35">
        <v>44459</v>
      </c>
      <c r="T2772" t="s">
        <v>63</v>
      </c>
      <c r="U2772">
        <v>500</v>
      </c>
      <c r="X2772">
        <v>5</v>
      </c>
      <c r="Y2772" t="s">
        <v>58</v>
      </c>
      <c r="AC2772" t="s">
        <v>59</v>
      </c>
      <c r="AL2772">
        <v>0</v>
      </c>
      <c r="AM2772">
        <v>0</v>
      </c>
    </row>
    <row r="2773" spans="1:39" x14ac:dyDescent="0.3">
      <c r="A2773">
        <v>1513622</v>
      </c>
      <c r="B2773" t="s">
        <v>3394</v>
      </c>
      <c r="C2773" t="s">
        <v>142</v>
      </c>
      <c r="D2773">
        <v>2816791</v>
      </c>
      <c r="E2773" t="s">
        <v>53</v>
      </c>
      <c r="H2773" s="35">
        <v>42629</v>
      </c>
      <c r="I2773" t="s">
        <v>53</v>
      </c>
      <c r="J2773">
        <v>-9</v>
      </c>
      <c r="K2773" t="s">
        <v>11</v>
      </c>
      <c r="M2773" t="s">
        <v>69</v>
      </c>
      <c r="N2773">
        <v>4280104</v>
      </c>
      <c r="O2773" t="s">
        <v>258</v>
      </c>
      <c r="P2773" s="35">
        <v>45186</v>
      </c>
      <c r="Q2773" t="s">
        <v>56</v>
      </c>
      <c r="R2773" s="35">
        <v>45186</v>
      </c>
      <c r="T2773" t="s">
        <v>63</v>
      </c>
      <c r="U2773">
        <v>500</v>
      </c>
      <c r="X2773">
        <v>5</v>
      </c>
      <c r="Y2773" t="s">
        <v>58</v>
      </c>
      <c r="AC2773" t="s">
        <v>59</v>
      </c>
      <c r="AL2773">
        <v>0</v>
      </c>
      <c r="AM2773">
        <v>0</v>
      </c>
    </row>
    <row r="2774" spans="1:39" x14ac:dyDescent="0.3">
      <c r="A2774">
        <v>1513626</v>
      </c>
      <c r="B2774" t="s">
        <v>3394</v>
      </c>
      <c r="C2774" t="s">
        <v>1778</v>
      </c>
      <c r="D2774">
        <v>2816792</v>
      </c>
      <c r="E2774" t="s">
        <v>53</v>
      </c>
      <c r="H2774" s="35">
        <v>42067</v>
      </c>
      <c r="I2774" t="s">
        <v>53</v>
      </c>
      <c r="J2774">
        <v>-9</v>
      </c>
      <c r="K2774" t="s">
        <v>11</v>
      </c>
      <c r="M2774" t="s">
        <v>69</v>
      </c>
      <c r="N2774">
        <v>4280104</v>
      </c>
      <c r="O2774" t="s">
        <v>258</v>
      </c>
      <c r="P2774" s="35">
        <v>45186</v>
      </c>
      <c r="Q2774" t="s">
        <v>56</v>
      </c>
      <c r="R2774" s="35">
        <v>45186</v>
      </c>
      <c r="T2774" t="s">
        <v>63</v>
      </c>
      <c r="U2774">
        <v>500</v>
      </c>
      <c r="X2774">
        <v>5</v>
      </c>
      <c r="Y2774" t="s">
        <v>58</v>
      </c>
      <c r="AC2774" t="s">
        <v>59</v>
      </c>
      <c r="AL2774">
        <v>0</v>
      </c>
      <c r="AM2774">
        <v>0</v>
      </c>
    </row>
    <row r="2775" spans="1:39" x14ac:dyDescent="0.3">
      <c r="A2775">
        <v>1515081</v>
      </c>
      <c r="B2775" t="s">
        <v>3395</v>
      </c>
      <c r="C2775" t="s">
        <v>780</v>
      </c>
      <c r="D2775">
        <v>4538109</v>
      </c>
      <c r="E2775" t="s">
        <v>70</v>
      </c>
      <c r="H2775" s="35">
        <v>41598</v>
      </c>
      <c r="I2775" t="s">
        <v>66</v>
      </c>
      <c r="J2775">
        <v>-11</v>
      </c>
      <c r="K2775" t="s">
        <v>11</v>
      </c>
      <c r="M2775" t="s">
        <v>54</v>
      </c>
      <c r="N2775">
        <v>4450413</v>
      </c>
      <c r="O2775" t="s">
        <v>201</v>
      </c>
      <c r="P2775" s="35">
        <v>45275</v>
      </c>
      <c r="Q2775" t="s">
        <v>56</v>
      </c>
      <c r="R2775" s="35">
        <v>45188</v>
      </c>
      <c r="S2775" s="35">
        <v>45191</v>
      </c>
      <c r="T2775" t="s">
        <v>57</v>
      </c>
      <c r="U2775">
        <v>500</v>
      </c>
      <c r="X2775">
        <v>5</v>
      </c>
      <c r="Y2775" t="s">
        <v>58</v>
      </c>
      <c r="AC2775" t="s">
        <v>59</v>
      </c>
      <c r="AL2775">
        <v>1</v>
      </c>
      <c r="AM2775">
        <v>0</v>
      </c>
    </row>
    <row r="2776" spans="1:39" x14ac:dyDescent="0.3">
      <c r="A2776">
        <v>1317145</v>
      </c>
      <c r="B2776" t="s">
        <v>3396</v>
      </c>
      <c r="C2776" t="s">
        <v>101</v>
      </c>
      <c r="D2776">
        <v>2815827</v>
      </c>
      <c r="E2776" t="s">
        <v>70</v>
      </c>
      <c r="F2776" t="s">
        <v>70</v>
      </c>
      <c r="H2776" s="35">
        <v>39035</v>
      </c>
      <c r="I2776" t="s">
        <v>94</v>
      </c>
      <c r="J2776">
        <v>-18</v>
      </c>
      <c r="K2776" t="s">
        <v>11</v>
      </c>
      <c r="M2776" t="s">
        <v>69</v>
      </c>
      <c r="N2776">
        <v>4280004</v>
      </c>
      <c r="O2776" t="s">
        <v>99</v>
      </c>
      <c r="P2776" s="35">
        <v>45177</v>
      </c>
      <c r="Q2776" t="s">
        <v>56</v>
      </c>
      <c r="R2776" s="35">
        <v>44089</v>
      </c>
      <c r="T2776" t="s">
        <v>63</v>
      </c>
      <c r="U2776">
        <v>601</v>
      </c>
      <c r="X2776">
        <v>6</v>
      </c>
      <c r="Y2776" t="s">
        <v>58</v>
      </c>
      <c r="AC2776" t="s">
        <v>59</v>
      </c>
      <c r="AL2776">
        <v>0</v>
      </c>
      <c r="AM2776">
        <v>0</v>
      </c>
    </row>
    <row r="2777" spans="1:39" x14ac:dyDescent="0.3">
      <c r="A2777">
        <v>1320093</v>
      </c>
      <c r="B2777" t="s">
        <v>3397</v>
      </c>
      <c r="C2777" t="s">
        <v>342</v>
      </c>
      <c r="D2777">
        <v>3732324</v>
      </c>
      <c r="E2777" t="s">
        <v>70</v>
      </c>
      <c r="F2777" t="s">
        <v>70</v>
      </c>
      <c r="H2777" s="35">
        <v>40355</v>
      </c>
      <c r="I2777" t="s">
        <v>110</v>
      </c>
      <c r="J2777">
        <v>-14</v>
      </c>
      <c r="K2777" t="s">
        <v>11</v>
      </c>
      <c r="M2777" t="s">
        <v>67</v>
      </c>
      <c r="N2777">
        <v>4370269</v>
      </c>
      <c r="O2777" t="s">
        <v>226</v>
      </c>
      <c r="P2777" s="35">
        <v>45174</v>
      </c>
      <c r="Q2777" t="s">
        <v>56</v>
      </c>
      <c r="R2777" s="35">
        <v>44097</v>
      </c>
      <c r="T2777" t="s">
        <v>63</v>
      </c>
      <c r="U2777">
        <v>750</v>
      </c>
      <c r="X2777">
        <v>7</v>
      </c>
      <c r="Y2777" t="s">
        <v>58</v>
      </c>
      <c r="AC2777" t="s">
        <v>59</v>
      </c>
      <c r="AL2777">
        <v>0</v>
      </c>
      <c r="AM2777">
        <v>0</v>
      </c>
    </row>
    <row r="2778" spans="1:39" x14ac:dyDescent="0.3">
      <c r="A2778">
        <v>1418893</v>
      </c>
      <c r="B2778" t="s">
        <v>3398</v>
      </c>
      <c r="C2778" t="s">
        <v>436</v>
      </c>
      <c r="D2778">
        <v>3610133</v>
      </c>
      <c r="E2778" t="s">
        <v>53</v>
      </c>
      <c r="F2778" t="s">
        <v>53</v>
      </c>
      <c r="H2778" s="35">
        <v>44715</v>
      </c>
      <c r="I2778" t="s">
        <v>53</v>
      </c>
      <c r="J2778">
        <v>-9</v>
      </c>
      <c r="K2778" t="s">
        <v>11</v>
      </c>
      <c r="M2778" t="s">
        <v>77</v>
      </c>
      <c r="N2778">
        <v>4360124</v>
      </c>
      <c r="O2778" t="s">
        <v>177</v>
      </c>
      <c r="P2778" s="35">
        <v>45168</v>
      </c>
      <c r="Q2778" t="s">
        <v>56</v>
      </c>
      <c r="R2778" s="35">
        <v>44809</v>
      </c>
      <c r="T2778" t="s">
        <v>63</v>
      </c>
      <c r="U2778">
        <v>500</v>
      </c>
      <c r="X2778">
        <v>5</v>
      </c>
      <c r="Y2778" t="s">
        <v>58</v>
      </c>
      <c r="AC2778" t="s">
        <v>59</v>
      </c>
      <c r="AL2778">
        <v>0</v>
      </c>
      <c r="AM2778">
        <v>0</v>
      </c>
    </row>
    <row r="2779" spans="1:39" x14ac:dyDescent="0.3">
      <c r="A2779">
        <v>1317472</v>
      </c>
      <c r="B2779" t="s">
        <v>3399</v>
      </c>
      <c r="C2779" t="s">
        <v>101</v>
      </c>
      <c r="D2779">
        <v>3732260</v>
      </c>
      <c r="E2779" t="s">
        <v>70</v>
      </c>
      <c r="F2779" t="s">
        <v>70</v>
      </c>
      <c r="H2779" s="35">
        <v>41123</v>
      </c>
      <c r="I2779" t="s">
        <v>143</v>
      </c>
      <c r="J2779">
        <v>-12</v>
      </c>
      <c r="K2779" t="s">
        <v>11</v>
      </c>
      <c r="M2779" t="s">
        <v>67</v>
      </c>
      <c r="N2779">
        <v>4370269</v>
      </c>
      <c r="O2779" t="s">
        <v>226</v>
      </c>
      <c r="P2779" s="35">
        <v>45174</v>
      </c>
      <c r="Q2779" t="s">
        <v>56</v>
      </c>
      <c r="R2779" s="35">
        <v>44090</v>
      </c>
      <c r="T2779" t="s">
        <v>63</v>
      </c>
      <c r="U2779">
        <v>995</v>
      </c>
      <c r="X2779">
        <v>9</v>
      </c>
      <c r="Y2779" t="s">
        <v>58</v>
      </c>
      <c r="AC2779" t="s">
        <v>59</v>
      </c>
      <c r="AL2779">
        <v>0</v>
      </c>
      <c r="AM2779">
        <v>0</v>
      </c>
    </row>
    <row r="2780" spans="1:39" x14ac:dyDescent="0.3">
      <c r="A2780">
        <v>1243627</v>
      </c>
      <c r="B2780" t="s">
        <v>3400</v>
      </c>
      <c r="C2780" t="s">
        <v>1192</v>
      </c>
      <c r="D2780">
        <v>2815370</v>
      </c>
      <c r="E2780" t="s">
        <v>70</v>
      </c>
      <c r="F2780" t="s">
        <v>70</v>
      </c>
      <c r="H2780" s="35">
        <v>40717</v>
      </c>
      <c r="I2780" t="s">
        <v>90</v>
      </c>
      <c r="J2780">
        <v>-13</v>
      </c>
      <c r="K2780" t="s">
        <v>11</v>
      </c>
      <c r="M2780" t="s">
        <v>69</v>
      </c>
      <c r="N2780">
        <v>4280004</v>
      </c>
      <c r="O2780" t="s">
        <v>99</v>
      </c>
      <c r="P2780" s="35">
        <v>45177</v>
      </c>
      <c r="Q2780" t="s">
        <v>56</v>
      </c>
      <c r="R2780" s="35">
        <v>43412</v>
      </c>
      <c r="S2780" s="35">
        <v>45175</v>
      </c>
      <c r="T2780" t="s">
        <v>57</v>
      </c>
      <c r="U2780">
        <v>1183</v>
      </c>
      <c r="X2780">
        <v>11</v>
      </c>
      <c r="Y2780" t="s">
        <v>58</v>
      </c>
      <c r="AC2780" t="s">
        <v>59</v>
      </c>
      <c r="AL2780">
        <v>0</v>
      </c>
      <c r="AM2780">
        <v>0</v>
      </c>
    </row>
    <row r="2781" spans="1:39" x14ac:dyDescent="0.3">
      <c r="A2781">
        <v>1357406</v>
      </c>
      <c r="B2781" t="s">
        <v>3401</v>
      </c>
      <c r="C2781" t="s">
        <v>311</v>
      </c>
      <c r="D2781">
        <v>4115033</v>
      </c>
      <c r="E2781" t="s">
        <v>70</v>
      </c>
      <c r="F2781" t="s">
        <v>53</v>
      </c>
      <c r="H2781" s="35">
        <v>40928</v>
      </c>
      <c r="I2781" t="s">
        <v>143</v>
      </c>
      <c r="J2781">
        <v>-12</v>
      </c>
      <c r="K2781" t="s">
        <v>11</v>
      </c>
      <c r="M2781" t="s">
        <v>181</v>
      </c>
      <c r="N2781">
        <v>4410217</v>
      </c>
      <c r="O2781" t="s">
        <v>866</v>
      </c>
      <c r="P2781" s="35">
        <v>45171</v>
      </c>
      <c r="Q2781" t="s">
        <v>56</v>
      </c>
      <c r="R2781" s="35">
        <v>44473</v>
      </c>
      <c r="T2781" t="s">
        <v>63</v>
      </c>
      <c r="U2781">
        <v>500</v>
      </c>
      <c r="X2781">
        <v>5</v>
      </c>
      <c r="Y2781" t="s">
        <v>58</v>
      </c>
      <c r="AC2781" t="s">
        <v>59</v>
      </c>
      <c r="AL2781">
        <v>1</v>
      </c>
      <c r="AM2781">
        <v>0</v>
      </c>
    </row>
    <row r="2782" spans="1:39" x14ac:dyDescent="0.3">
      <c r="A2782">
        <v>1334427</v>
      </c>
      <c r="B2782" t="s">
        <v>3402</v>
      </c>
      <c r="C2782" t="s">
        <v>146</v>
      </c>
      <c r="D2782">
        <v>4532279</v>
      </c>
      <c r="E2782" t="s">
        <v>53</v>
      </c>
      <c r="H2782" s="35">
        <v>40821</v>
      </c>
      <c r="I2782" t="s">
        <v>90</v>
      </c>
      <c r="J2782">
        <v>-13</v>
      </c>
      <c r="K2782" t="s">
        <v>11</v>
      </c>
      <c r="M2782" t="s">
        <v>54</v>
      </c>
      <c r="N2782">
        <v>4450410</v>
      </c>
      <c r="O2782" t="s">
        <v>81</v>
      </c>
      <c r="P2782" s="35">
        <v>45260</v>
      </c>
      <c r="Q2782" t="s">
        <v>56</v>
      </c>
      <c r="R2782" s="35">
        <v>44371</v>
      </c>
      <c r="T2782" t="s">
        <v>82</v>
      </c>
      <c r="U2782">
        <v>500</v>
      </c>
      <c r="X2782">
        <v>5</v>
      </c>
      <c r="Y2782" t="s">
        <v>58</v>
      </c>
      <c r="AC2782" t="s">
        <v>59</v>
      </c>
      <c r="AL2782">
        <v>0</v>
      </c>
      <c r="AM2782">
        <v>0</v>
      </c>
    </row>
    <row r="2783" spans="1:39" x14ac:dyDescent="0.3">
      <c r="A2783">
        <v>1428924</v>
      </c>
      <c r="B2783" t="s">
        <v>3403</v>
      </c>
      <c r="C2783" t="s">
        <v>458</v>
      </c>
      <c r="D2783">
        <v>4535314</v>
      </c>
      <c r="E2783" t="s">
        <v>53</v>
      </c>
      <c r="F2783" t="s">
        <v>53</v>
      </c>
      <c r="H2783" s="35">
        <v>39920</v>
      </c>
      <c r="I2783" t="s">
        <v>102</v>
      </c>
      <c r="J2783">
        <v>-15</v>
      </c>
      <c r="K2783" t="s">
        <v>11</v>
      </c>
      <c r="M2783" t="s">
        <v>54</v>
      </c>
      <c r="N2783">
        <v>4450754</v>
      </c>
      <c r="O2783" t="s">
        <v>208</v>
      </c>
      <c r="P2783" s="35">
        <v>45181</v>
      </c>
      <c r="Q2783" t="s">
        <v>56</v>
      </c>
      <c r="R2783" s="35">
        <v>44824</v>
      </c>
      <c r="T2783" t="s">
        <v>63</v>
      </c>
      <c r="U2783">
        <v>500</v>
      </c>
      <c r="X2783">
        <v>5</v>
      </c>
      <c r="Y2783" t="s">
        <v>58</v>
      </c>
      <c r="AC2783" t="s">
        <v>59</v>
      </c>
      <c r="AL2783">
        <v>0</v>
      </c>
      <c r="AM2783">
        <v>0</v>
      </c>
    </row>
    <row r="2784" spans="1:39" x14ac:dyDescent="0.3">
      <c r="A2784">
        <v>1506317</v>
      </c>
      <c r="B2784" t="s">
        <v>3404</v>
      </c>
      <c r="C2784" t="s">
        <v>104</v>
      </c>
      <c r="D2784">
        <v>3735894</v>
      </c>
      <c r="E2784" t="s">
        <v>53</v>
      </c>
      <c r="H2784" s="35">
        <v>41321</v>
      </c>
      <c r="I2784" t="s">
        <v>66</v>
      </c>
      <c r="J2784">
        <v>-11</v>
      </c>
      <c r="K2784" t="s">
        <v>11</v>
      </c>
      <c r="M2784" t="s">
        <v>67</v>
      </c>
      <c r="N2784">
        <v>4370566</v>
      </c>
      <c r="O2784" t="s">
        <v>111</v>
      </c>
      <c r="P2784" s="35">
        <v>45168</v>
      </c>
      <c r="Q2784" t="s">
        <v>56</v>
      </c>
      <c r="R2784" s="35">
        <v>45168</v>
      </c>
      <c r="T2784" t="s">
        <v>63</v>
      </c>
      <c r="U2784">
        <v>500</v>
      </c>
      <c r="X2784">
        <v>5</v>
      </c>
      <c r="Y2784" t="s">
        <v>58</v>
      </c>
      <c r="AC2784" t="s">
        <v>59</v>
      </c>
      <c r="AL2784">
        <v>0</v>
      </c>
      <c r="AM2784">
        <v>0</v>
      </c>
    </row>
    <row r="2785" spans="1:39" x14ac:dyDescent="0.3">
      <c r="A2785">
        <v>1503272</v>
      </c>
      <c r="B2785" t="s">
        <v>3405</v>
      </c>
      <c r="C2785" t="s">
        <v>875</v>
      </c>
      <c r="D2785">
        <v>3735768</v>
      </c>
      <c r="E2785" t="s">
        <v>53</v>
      </c>
      <c r="F2785" t="s">
        <v>76</v>
      </c>
      <c r="H2785" s="35">
        <v>41494</v>
      </c>
      <c r="I2785" t="s">
        <v>66</v>
      </c>
      <c r="J2785">
        <v>-11</v>
      </c>
      <c r="K2785" t="s">
        <v>11</v>
      </c>
      <c r="M2785" t="s">
        <v>67</v>
      </c>
      <c r="N2785">
        <v>4370002</v>
      </c>
      <c r="O2785" t="s">
        <v>68</v>
      </c>
      <c r="P2785" s="35">
        <v>45235</v>
      </c>
      <c r="Q2785" t="s">
        <v>56</v>
      </c>
      <c r="R2785" s="35">
        <v>45107</v>
      </c>
      <c r="T2785" t="s">
        <v>63</v>
      </c>
      <c r="U2785">
        <v>500</v>
      </c>
      <c r="X2785">
        <v>5</v>
      </c>
      <c r="Y2785" t="s">
        <v>58</v>
      </c>
      <c r="AC2785" t="s">
        <v>59</v>
      </c>
      <c r="AL2785">
        <v>0</v>
      </c>
      <c r="AM2785">
        <v>0</v>
      </c>
    </row>
    <row r="2786" spans="1:39" x14ac:dyDescent="0.3">
      <c r="A2786">
        <v>1543956</v>
      </c>
      <c r="B2786" t="s">
        <v>3405</v>
      </c>
      <c r="C2786" t="s">
        <v>698</v>
      </c>
      <c r="D2786">
        <v>3736561</v>
      </c>
      <c r="E2786" t="s">
        <v>53</v>
      </c>
      <c r="H2786" s="35">
        <v>42296</v>
      </c>
      <c r="I2786" t="s">
        <v>53</v>
      </c>
      <c r="J2786">
        <v>-9</v>
      </c>
      <c r="K2786" t="s">
        <v>11</v>
      </c>
      <c r="M2786" t="s">
        <v>67</v>
      </c>
      <c r="N2786">
        <v>4370002</v>
      </c>
      <c r="O2786" t="s">
        <v>68</v>
      </c>
      <c r="P2786" s="35">
        <v>45236</v>
      </c>
      <c r="Q2786" t="s">
        <v>56</v>
      </c>
      <c r="R2786" s="35">
        <v>45236</v>
      </c>
      <c r="T2786" t="s">
        <v>63</v>
      </c>
      <c r="U2786">
        <v>500</v>
      </c>
      <c r="X2786">
        <v>5</v>
      </c>
      <c r="Y2786" t="s">
        <v>58</v>
      </c>
      <c r="AC2786" t="s">
        <v>59</v>
      </c>
      <c r="AL2786">
        <v>0</v>
      </c>
      <c r="AM2786">
        <v>0</v>
      </c>
    </row>
    <row r="2787" spans="1:39" x14ac:dyDescent="0.3">
      <c r="A2787">
        <v>1547709</v>
      </c>
      <c r="B2787" t="s">
        <v>3406</v>
      </c>
      <c r="C2787" t="s">
        <v>2311</v>
      </c>
      <c r="D2787">
        <v>4116090</v>
      </c>
      <c r="E2787" t="s">
        <v>70</v>
      </c>
      <c r="H2787" s="35">
        <v>39965</v>
      </c>
      <c r="I2787" t="s">
        <v>102</v>
      </c>
      <c r="J2787">
        <v>-15</v>
      </c>
      <c r="K2787" t="s">
        <v>11</v>
      </c>
      <c r="M2787" t="s">
        <v>181</v>
      </c>
      <c r="N2787">
        <v>4410386</v>
      </c>
      <c r="O2787" t="s">
        <v>826</v>
      </c>
      <c r="P2787" s="35">
        <v>45247</v>
      </c>
      <c r="Q2787" t="s">
        <v>56</v>
      </c>
      <c r="R2787" s="35">
        <v>45247</v>
      </c>
      <c r="T2787" t="s">
        <v>63</v>
      </c>
      <c r="U2787">
        <v>500</v>
      </c>
      <c r="X2787">
        <v>5</v>
      </c>
      <c r="Y2787" t="s">
        <v>58</v>
      </c>
      <c r="AC2787" t="s">
        <v>59</v>
      </c>
      <c r="AL2787">
        <v>1</v>
      </c>
      <c r="AM2787">
        <v>0</v>
      </c>
    </row>
    <row r="2788" spans="1:39" x14ac:dyDescent="0.3">
      <c r="A2788">
        <v>1366344</v>
      </c>
      <c r="B2788" t="s">
        <v>3406</v>
      </c>
      <c r="C2788" t="s">
        <v>2524</v>
      </c>
      <c r="D2788">
        <v>3733198</v>
      </c>
      <c r="E2788" t="s">
        <v>70</v>
      </c>
      <c r="F2788" t="s">
        <v>70</v>
      </c>
      <c r="H2788" s="35">
        <v>40404</v>
      </c>
      <c r="I2788" t="s">
        <v>110</v>
      </c>
      <c r="J2788">
        <v>-14</v>
      </c>
      <c r="K2788" t="s">
        <v>11</v>
      </c>
      <c r="M2788" t="s">
        <v>67</v>
      </c>
      <c r="N2788">
        <v>4370024</v>
      </c>
      <c r="O2788" t="s">
        <v>429</v>
      </c>
      <c r="P2788" s="35">
        <v>45182</v>
      </c>
      <c r="Q2788" t="s">
        <v>56</v>
      </c>
      <c r="R2788" s="35">
        <v>44487</v>
      </c>
      <c r="T2788" t="s">
        <v>63</v>
      </c>
      <c r="U2788">
        <v>513</v>
      </c>
      <c r="X2788">
        <v>5</v>
      </c>
      <c r="Y2788" t="s">
        <v>58</v>
      </c>
      <c r="AC2788" t="s">
        <v>59</v>
      </c>
      <c r="AL2788">
        <v>0</v>
      </c>
      <c r="AM2788">
        <v>0</v>
      </c>
    </row>
    <row r="2789" spans="1:39" x14ac:dyDescent="0.3">
      <c r="A2789">
        <v>1444628</v>
      </c>
      <c r="B2789" t="s">
        <v>3406</v>
      </c>
      <c r="C2789" t="s">
        <v>1394</v>
      </c>
      <c r="D2789">
        <v>3734483</v>
      </c>
      <c r="E2789" t="s">
        <v>70</v>
      </c>
      <c r="F2789" t="s">
        <v>70</v>
      </c>
      <c r="H2789" s="35">
        <v>40255</v>
      </c>
      <c r="I2789" t="s">
        <v>110</v>
      </c>
      <c r="J2789">
        <v>-14</v>
      </c>
      <c r="K2789" t="s">
        <v>11</v>
      </c>
      <c r="M2789" t="s">
        <v>67</v>
      </c>
      <c r="N2789">
        <v>4370694</v>
      </c>
      <c r="O2789" t="s">
        <v>103</v>
      </c>
      <c r="P2789" s="35">
        <v>45176</v>
      </c>
      <c r="Q2789" t="s">
        <v>56</v>
      </c>
      <c r="R2789" s="35">
        <v>44841</v>
      </c>
      <c r="T2789" t="s">
        <v>63</v>
      </c>
      <c r="U2789">
        <v>536</v>
      </c>
      <c r="X2789">
        <v>5</v>
      </c>
      <c r="Y2789" t="s">
        <v>58</v>
      </c>
      <c r="AC2789" t="s">
        <v>59</v>
      </c>
      <c r="AL2789">
        <v>0</v>
      </c>
      <c r="AM2789">
        <v>0</v>
      </c>
    </row>
    <row r="2790" spans="1:39" x14ac:dyDescent="0.3">
      <c r="A2790">
        <v>1547667</v>
      </c>
      <c r="B2790" t="s">
        <v>3406</v>
      </c>
      <c r="C2790" t="s">
        <v>109</v>
      </c>
      <c r="D2790">
        <v>4116089</v>
      </c>
      <c r="E2790" t="s">
        <v>70</v>
      </c>
      <c r="H2790" s="35">
        <v>41123</v>
      </c>
      <c r="I2790" t="s">
        <v>143</v>
      </c>
      <c r="J2790">
        <v>-12</v>
      </c>
      <c r="K2790" t="s">
        <v>11</v>
      </c>
      <c r="M2790" t="s">
        <v>181</v>
      </c>
      <c r="N2790">
        <v>4410386</v>
      </c>
      <c r="O2790" t="s">
        <v>826</v>
      </c>
      <c r="P2790" s="35">
        <v>45331</v>
      </c>
      <c r="Q2790" t="s">
        <v>56</v>
      </c>
      <c r="R2790" s="35">
        <v>45247</v>
      </c>
      <c r="T2790" t="s">
        <v>63</v>
      </c>
      <c r="U2790">
        <v>500</v>
      </c>
      <c r="X2790">
        <v>5</v>
      </c>
      <c r="Y2790" t="s">
        <v>58</v>
      </c>
      <c r="AC2790" t="s">
        <v>59</v>
      </c>
      <c r="AL2790">
        <v>1</v>
      </c>
      <c r="AM2790">
        <v>0</v>
      </c>
    </row>
    <row r="2791" spans="1:39" x14ac:dyDescent="0.3">
      <c r="A2791">
        <v>1337497</v>
      </c>
      <c r="B2791" t="s">
        <v>3406</v>
      </c>
      <c r="C2791" t="s">
        <v>127</v>
      </c>
      <c r="D2791">
        <v>4114816</v>
      </c>
      <c r="E2791" t="s">
        <v>53</v>
      </c>
      <c r="F2791" t="s">
        <v>53</v>
      </c>
      <c r="H2791" s="35">
        <v>40368</v>
      </c>
      <c r="I2791" t="s">
        <v>110</v>
      </c>
      <c r="J2791">
        <v>-14</v>
      </c>
      <c r="K2791" t="s">
        <v>11</v>
      </c>
      <c r="M2791" t="s">
        <v>181</v>
      </c>
      <c r="N2791">
        <v>4410729</v>
      </c>
      <c r="O2791" t="s">
        <v>460</v>
      </c>
      <c r="P2791" s="35">
        <v>45198</v>
      </c>
      <c r="Q2791" t="s">
        <v>56</v>
      </c>
      <c r="R2791" s="35">
        <v>44445</v>
      </c>
      <c r="T2791" t="s">
        <v>63</v>
      </c>
      <c r="U2791">
        <v>500</v>
      </c>
      <c r="X2791">
        <v>5</v>
      </c>
      <c r="Y2791" t="s">
        <v>58</v>
      </c>
      <c r="AC2791" t="s">
        <v>59</v>
      </c>
      <c r="AL2791">
        <v>1</v>
      </c>
      <c r="AM2791">
        <v>0</v>
      </c>
    </row>
    <row r="2792" spans="1:39" x14ac:dyDescent="0.3">
      <c r="A2792">
        <v>1250872</v>
      </c>
      <c r="B2792" t="s">
        <v>3407</v>
      </c>
      <c r="C2792" t="s">
        <v>1342</v>
      </c>
      <c r="D2792">
        <v>9459693</v>
      </c>
      <c r="E2792" t="s">
        <v>70</v>
      </c>
      <c r="F2792" t="s">
        <v>70</v>
      </c>
      <c r="H2792" s="35">
        <v>40748</v>
      </c>
      <c r="I2792" t="s">
        <v>90</v>
      </c>
      <c r="J2792">
        <v>-13</v>
      </c>
      <c r="K2792" t="s">
        <v>11</v>
      </c>
      <c r="M2792" t="s">
        <v>71</v>
      </c>
      <c r="N2792">
        <v>4180696</v>
      </c>
      <c r="O2792" t="s">
        <v>137</v>
      </c>
      <c r="P2792" s="35">
        <v>45184</v>
      </c>
      <c r="Q2792" t="s">
        <v>56</v>
      </c>
      <c r="R2792" s="35">
        <v>43450</v>
      </c>
      <c r="T2792" t="s">
        <v>63</v>
      </c>
      <c r="U2792">
        <v>656</v>
      </c>
      <c r="X2792">
        <v>6</v>
      </c>
      <c r="Y2792" t="s">
        <v>58</v>
      </c>
      <c r="AC2792" t="s">
        <v>59</v>
      </c>
      <c r="AL2792">
        <v>0</v>
      </c>
      <c r="AM2792">
        <v>0</v>
      </c>
    </row>
    <row r="2793" spans="1:39" x14ac:dyDescent="0.3">
      <c r="A2793">
        <v>1429265</v>
      </c>
      <c r="B2793" t="s">
        <v>3408</v>
      </c>
      <c r="C2793" t="s">
        <v>379</v>
      </c>
      <c r="D2793">
        <v>3734189</v>
      </c>
      <c r="E2793" t="s">
        <v>53</v>
      </c>
      <c r="F2793" t="s">
        <v>53</v>
      </c>
      <c r="H2793" s="35">
        <v>41467</v>
      </c>
      <c r="I2793" t="s">
        <v>66</v>
      </c>
      <c r="J2793">
        <v>-11</v>
      </c>
      <c r="K2793" t="s">
        <v>6</v>
      </c>
      <c r="M2793" t="s">
        <v>67</v>
      </c>
      <c r="N2793">
        <v>4370349</v>
      </c>
      <c r="O2793" t="s">
        <v>220</v>
      </c>
      <c r="P2793" s="35">
        <v>45183</v>
      </c>
      <c r="Q2793" t="s">
        <v>56</v>
      </c>
      <c r="R2793" s="35">
        <v>44824</v>
      </c>
      <c r="T2793" t="s">
        <v>63</v>
      </c>
      <c r="U2793">
        <v>500</v>
      </c>
      <c r="X2793">
        <v>5</v>
      </c>
      <c r="Y2793" t="s">
        <v>58</v>
      </c>
      <c r="AC2793" t="s">
        <v>59</v>
      </c>
      <c r="AL2793">
        <v>0</v>
      </c>
      <c r="AM2793">
        <v>0</v>
      </c>
    </row>
    <row r="2794" spans="1:39" x14ac:dyDescent="0.3">
      <c r="A2794">
        <v>1429262</v>
      </c>
      <c r="B2794" t="s">
        <v>3408</v>
      </c>
      <c r="C2794" t="s">
        <v>1112</v>
      </c>
      <c r="D2794">
        <v>3734187</v>
      </c>
      <c r="E2794" t="s">
        <v>53</v>
      </c>
      <c r="F2794" t="s">
        <v>53</v>
      </c>
      <c r="H2794" s="35">
        <v>42513</v>
      </c>
      <c r="I2794" t="s">
        <v>53</v>
      </c>
      <c r="J2794">
        <v>-9</v>
      </c>
      <c r="K2794" t="s">
        <v>11</v>
      </c>
      <c r="M2794" t="s">
        <v>67</v>
      </c>
      <c r="N2794">
        <v>4370349</v>
      </c>
      <c r="O2794" t="s">
        <v>220</v>
      </c>
      <c r="P2794" s="35">
        <v>45183</v>
      </c>
      <c r="Q2794" t="s">
        <v>56</v>
      </c>
      <c r="R2794" s="35">
        <v>44824</v>
      </c>
      <c r="T2794" t="s">
        <v>63</v>
      </c>
      <c r="U2794">
        <v>500</v>
      </c>
      <c r="X2794">
        <v>5</v>
      </c>
      <c r="Y2794" t="s">
        <v>58</v>
      </c>
      <c r="AC2794" t="s">
        <v>59</v>
      </c>
      <c r="AL2794">
        <v>0</v>
      </c>
      <c r="AM2794">
        <v>0</v>
      </c>
    </row>
    <row r="2795" spans="1:39" x14ac:dyDescent="0.3">
      <c r="A2795">
        <v>1531715</v>
      </c>
      <c r="B2795" t="s">
        <v>3409</v>
      </c>
      <c r="C2795" t="s">
        <v>331</v>
      </c>
      <c r="D2795">
        <v>2816937</v>
      </c>
      <c r="E2795" t="s">
        <v>53</v>
      </c>
      <c r="H2795" s="35">
        <v>40629</v>
      </c>
      <c r="I2795" t="s">
        <v>90</v>
      </c>
      <c r="J2795">
        <v>-13</v>
      </c>
      <c r="K2795" t="s">
        <v>11</v>
      </c>
      <c r="M2795" t="s">
        <v>69</v>
      </c>
      <c r="N2795">
        <v>4280045</v>
      </c>
      <c r="O2795" t="s">
        <v>172</v>
      </c>
      <c r="P2795" s="35">
        <v>45205</v>
      </c>
      <c r="Q2795" t="s">
        <v>56</v>
      </c>
      <c r="R2795" s="35">
        <v>45205</v>
      </c>
      <c r="T2795" t="s">
        <v>63</v>
      </c>
      <c r="U2795">
        <v>500</v>
      </c>
      <c r="X2795">
        <v>5</v>
      </c>
      <c r="Y2795" t="s">
        <v>58</v>
      </c>
      <c r="AC2795" t="s">
        <v>59</v>
      </c>
      <c r="AL2795">
        <v>0</v>
      </c>
      <c r="AM2795">
        <v>0</v>
      </c>
    </row>
    <row r="2796" spans="1:39" x14ac:dyDescent="0.3">
      <c r="A2796">
        <v>1527711</v>
      </c>
      <c r="B2796" t="s">
        <v>3410</v>
      </c>
      <c r="C2796" t="s">
        <v>123</v>
      </c>
      <c r="D2796">
        <v>3736322</v>
      </c>
      <c r="E2796" t="s">
        <v>70</v>
      </c>
      <c r="H2796" s="35">
        <v>40645</v>
      </c>
      <c r="I2796" t="s">
        <v>90</v>
      </c>
      <c r="J2796">
        <v>-13</v>
      </c>
      <c r="K2796" t="s">
        <v>11</v>
      </c>
      <c r="M2796" t="s">
        <v>67</v>
      </c>
      <c r="N2796">
        <v>4370013</v>
      </c>
      <c r="O2796" t="s">
        <v>761</v>
      </c>
      <c r="P2796" s="35">
        <v>45201</v>
      </c>
      <c r="Q2796" t="s">
        <v>56</v>
      </c>
      <c r="R2796" s="35">
        <v>45201</v>
      </c>
      <c r="T2796" t="s">
        <v>63</v>
      </c>
      <c r="U2796">
        <v>500</v>
      </c>
      <c r="X2796">
        <v>5</v>
      </c>
      <c r="Y2796" t="s">
        <v>58</v>
      </c>
      <c r="AC2796" t="s">
        <v>59</v>
      </c>
      <c r="AL2796">
        <v>0</v>
      </c>
      <c r="AM2796">
        <v>0</v>
      </c>
    </row>
    <row r="2797" spans="1:39" x14ac:dyDescent="0.3">
      <c r="A2797">
        <v>1332524</v>
      </c>
      <c r="B2797" t="s">
        <v>3411</v>
      </c>
      <c r="C2797" t="s">
        <v>888</v>
      </c>
      <c r="D2797">
        <v>4114674</v>
      </c>
      <c r="E2797" t="s">
        <v>70</v>
      </c>
      <c r="F2797" t="s">
        <v>53</v>
      </c>
      <c r="H2797" s="35">
        <v>41457</v>
      </c>
      <c r="I2797" t="s">
        <v>66</v>
      </c>
      <c r="J2797">
        <v>-11</v>
      </c>
      <c r="K2797" t="s">
        <v>6</v>
      </c>
      <c r="M2797" t="s">
        <v>181</v>
      </c>
      <c r="N2797">
        <v>4410065</v>
      </c>
      <c r="O2797" t="s">
        <v>272</v>
      </c>
      <c r="P2797" s="35">
        <v>45185</v>
      </c>
      <c r="Q2797" t="s">
        <v>56</v>
      </c>
      <c r="R2797" s="35">
        <v>44216</v>
      </c>
      <c r="T2797" t="s">
        <v>63</v>
      </c>
      <c r="U2797">
        <v>517</v>
      </c>
      <c r="X2797">
        <v>5</v>
      </c>
      <c r="Y2797" t="s">
        <v>58</v>
      </c>
      <c r="AC2797" t="s">
        <v>59</v>
      </c>
      <c r="AL2797">
        <v>0</v>
      </c>
      <c r="AM2797">
        <v>0</v>
      </c>
    </row>
    <row r="2798" spans="1:39" x14ac:dyDescent="0.3">
      <c r="A2798">
        <v>1288472</v>
      </c>
      <c r="B2798" t="s">
        <v>3412</v>
      </c>
      <c r="C2798" t="s">
        <v>3413</v>
      </c>
      <c r="D2798">
        <v>2815677</v>
      </c>
      <c r="E2798" t="s">
        <v>53</v>
      </c>
      <c r="F2798" t="s">
        <v>53</v>
      </c>
      <c r="H2798" s="35">
        <v>41290</v>
      </c>
      <c r="I2798" t="s">
        <v>66</v>
      </c>
      <c r="J2798">
        <v>-11</v>
      </c>
      <c r="K2798" t="s">
        <v>6</v>
      </c>
      <c r="M2798" t="s">
        <v>69</v>
      </c>
      <c r="N2798">
        <v>4280359</v>
      </c>
      <c r="O2798" t="s">
        <v>321</v>
      </c>
      <c r="P2798" s="35">
        <v>45205</v>
      </c>
      <c r="Q2798" t="s">
        <v>56</v>
      </c>
      <c r="R2798" s="35">
        <v>43749</v>
      </c>
      <c r="T2798" t="s">
        <v>63</v>
      </c>
      <c r="U2798">
        <v>500</v>
      </c>
      <c r="X2798">
        <v>5</v>
      </c>
      <c r="Y2798" t="s">
        <v>58</v>
      </c>
      <c r="AC2798" t="s">
        <v>59</v>
      </c>
      <c r="AL2798">
        <v>0</v>
      </c>
      <c r="AM2798">
        <v>0</v>
      </c>
    </row>
    <row r="2799" spans="1:39" x14ac:dyDescent="0.3">
      <c r="A2799">
        <v>1288477</v>
      </c>
      <c r="B2799" t="s">
        <v>3412</v>
      </c>
      <c r="C2799" t="s">
        <v>3414</v>
      </c>
      <c r="D2799">
        <v>2815678</v>
      </c>
      <c r="E2799" t="s">
        <v>70</v>
      </c>
      <c r="F2799" t="s">
        <v>70</v>
      </c>
      <c r="H2799" s="35">
        <v>39144</v>
      </c>
      <c r="I2799" t="s">
        <v>125</v>
      </c>
      <c r="J2799">
        <v>-17</v>
      </c>
      <c r="K2799" t="s">
        <v>11</v>
      </c>
      <c r="M2799" t="s">
        <v>69</v>
      </c>
      <c r="N2799">
        <v>4280359</v>
      </c>
      <c r="O2799" t="s">
        <v>321</v>
      </c>
      <c r="P2799" s="35">
        <v>45191</v>
      </c>
      <c r="Q2799" t="s">
        <v>56</v>
      </c>
      <c r="R2799" s="35">
        <v>43749</v>
      </c>
      <c r="T2799" t="s">
        <v>63</v>
      </c>
      <c r="U2799">
        <v>505</v>
      </c>
      <c r="X2799">
        <v>5</v>
      </c>
      <c r="Y2799" t="s">
        <v>58</v>
      </c>
      <c r="AC2799" t="s">
        <v>59</v>
      </c>
      <c r="AL2799">
        <v>0</v>
      </c>
      <c r="AM2799">
        <v>0</v>
      </c>
    </row>
    <row r="2800" spans="1:39" x14ac:dyDescent="0.3">
      <c r="A2800">
        <v>1558918</v>
      </c>
      <c r="B2800" t="s">
        <v>3415</v>
      </c>
      <c r="C2800" t="s">
        <v>3416</v>
      </c>
      <c r="D2800">
        <v>2817075</v>
      </c>
      <c r="E2800" t="s">
        <v>76</v>
      </c>
      <c r="H2800" s="35">
        <v>41176</v>
      </c>
      <c r="I2800" t="s">
        <v>143</v>
      </c>
      <c r="J2800">
        <v>-12</v>
      </c>
      <c r="K2800" t="s">
        <v>6</v>
      </c>
      <c r="M2800" t="s">
        <v>69</v>
      </c>
      <c r="N2800">
        <v>4280121</v>
      </c>
      <c r="O2800" t="s">
        <v>286</v>
      </c>
      <c r="P2800" s="35">
        <v>45309</v>
      </c>
      <c r="Q2800" t="s">
        <v>56</v>
      </c>
      <c r="R2800" s="35">
        <v>45309</v>
      </c>
      <c r="T2800" t="s">
        <v>63</v>
      </c>
      <c r="U2800">
        <v>500</v>
      </c>
      <c r="X2800">
        <v>5</v>
      </c>
      <c r="Y2800" t="s">
        <v>58</v>
      </c>
      <c r="AC2800" t="s">
        <v>59</v>
      </c>
      <c r="AL2800">
        <v>0</v>
      </c>
      <c r="AM2800">
        <v>0</v>
      </c>
    </row>
    <row r="2801" spans="1:39" x14ac:dyDescent="0.3">
      <c r="A2801">
        <v>1239871</v>
      </c>
      <c r="B2801" t="s">
        <v>3417</v>
      </c>
      <c r="C2801" t="s">
        <v>990</v>
      </c>
      <c r="D2801">
        <v>4530174</v>
      </c>
      <c r="E2801" t="s">
        <v>53</v>
      </c>
      <c r="F2801" t="s">
        <v>53</v>
      </c>
      <c r="H2801" s="35">
        <v>39551</v>
      </c>
      <c r="I2801" t="s">
        <v>98</v>
      </c>
      <c r="J2801">
        <v>-16</v>
      </c>
      <c r="K2801" t="s">
        <v>11</v>
      </c>
      <c r="M2801" t="s">
        <v>54</v>
      </c>
      <c r="N2801">
        <v>4450773</v>
      </c>
      <c r="O2801" t="s">
        <v>397</v>
      </c>
      <c r="P2801" s="35">
        <v>45263</v>
      </c>
      <c r="Q2801" t="s">
        <v>56</v>
      </c>
      <c r="R2801" s="35">
        <v>43393</v>
      </c>
      <c r="T2801" t="s">
        <v>63</v>
      </c>
      <c r="U2801">
        <v>500</v>
      </c>
      <c r="X2801">
        <v>5</v>
      </c>
      <c r="Y2801" t="s">
        <v>58</v>
      </c>
      <c r="AC2801" t="s">
        <v>59</v>
      </c>
      <c r="AL2801">
        <v>0</v>
      </c>
      <c r="AM2801">
        <v>0</v>
      </c>
    </row>
    <row r="2802" spans="1:39" x14ac:dyDescent="0.3">
      <c r="A2802">
        <v>1509170</v>
      </c>
      <c r="B2802" t="s">
        <v>3418</v>
      </c>
      <c r="C2802" t="s">
        <v>202</v>
      </c>
      <c r="D2802">
        <v>3735980</v>
      </c>
      <c r="E2802" t="s">
        <v>70</v>
      </c>
      <c r="H2802" s="35">
        <v>41835</v>
      </c>
      <c r="I2802" t="s">
        <v>85</v>
      </c>
      <c r="J2802">
        <v>-10</v>
      </c>
      <c r="K2802" t="s">
        <v>11</v>
      </c>
      <c r="M2802" t="s">
        <v>67</v>
      </c>
      <c r="N2802">
        <v>4370669</v>
      </c>
      <c r="O2802" t="s">
        <v>165</v>
      </c>
      <c r="P2802" s="35">
        <v>45179</v>
      </c>
      <c r="Q2802" t="s">
        <v>56</v>
      </c>
      <c r="R2802" s="35">
        <v>45179</v>
      </c>
      <c r="T2802" t="s">
        <v>63</v>
      </c>
      <c r="U2802">
        <v>500</v>
      </c>
      <c r="X2802">
        <v>5</v>
      </c>
      <c r="Y2802" t="s">
        <v>58</v>
      </c>
      <c r="AC2802" t="s">
        <v>59</v>
      </c>
      <c r="AL2802">
        <v>0</v>
      </c>
      <c r="AM2802">
        <v>0</v>
      </c>
    </row>
    <row r="2803" spans="1:39" x14ac:dyDescent="0.3">
      <c r="A2803">
        <v>1403673</v>
      </c>
      <c r="B2803" t="s">
        <v>3419</v>
      </c>
      <c r="C2803" t="s">
        <v>3420</v>
      </c>
      <c r="D2803">
        <v>3610125</v>
      </c>
      <c r="E2803" t="s">
        <v>70</v>
      </c>
      <c r="F2803" t="s">
        <v>53</v>
      </c>
      <c r="H2803" s="35">
        <v>41373</v>
      </c>
      <c r="I2803" t="s">
        <v>66</v>
      </c>
      <c r="J2803">
        <v>-11</v>
      </c>
      <c r="K2803" t="s">
        <v>6</v>
      </c>
      <c r="M2803" t="s">
        <v>77</v>
      </c>
      <c r="N2803">
        <v>4360605</v>
      </c>
      <c r="O2803" t="s">
        <v>733</v>
      </c>
      <c r="P2803" s="35">
        <v>45189</v>
      </c>
      <c r="Q2803" t="s">
        <v>56</v>
      </c>
      <c r="R2803" s="35">
        <v>44693</v>
      </c>
      <c r="T2803" t="s">
        <v>63</v>
      </c>
      <c r="U2803">
        <v>500</v>
      </c>
      <c r="X2803">
        <v>5</v>
      </c>
      <c r="Y2803" t="s">
        <v>58</v>
      </c>
      <c r="AC2803" t="s">
        <v>59</v>
      </c>
      <c r="AL2803">
        <v>1</v>
      </c>
      <c r="AM2803">
        <v>0</v>
      </c>
    </row>
    <row r="2804" spans="1:39" x14ac:dyDescent="0.3">
      <c r="A2804">
        <v>1556889</v>
      </c>
      <c r="B2804" t="s">
        <v>3422</v>
      </c>
      <c r="C2804" t="s">
        <v>180</v>
      </c>
      <c r="D2804">
        <v>3611735</v>
      </c>
      <c r="E2804" t="s">
        <v>53</v>
      </c>
      <c r="H2804" s="35">
        <v>41760</v>
      </c>
      <c r="I2804" t="s">
        <v>85</v>
      </c>
      <c r="J2804">
        <v>-10</v>
      </c>
      <c r="K2804" t="s">
        <v>11</v>
      </c>
      <c r="M2804" t="s">
        <v>77</v>
      </c>
      <c r="N2804">
        <v>4360124</v>
      </c>
      <c r="O2804" t="s">
        <v>177</v>
      </c>
      <c r="P2804" s="35">
        <v>45293</v>
      </c>
      <c r="Q2804" t="s">
        <v>56</v>
      </c>
      <c r="R2804" s="35">
        <v>45293</v>
      </c>
      <c r="T2804" t="s">
        <v>63</v>
      </c>
      <c r="U2804">
        <v>500</v>
      </c>
      <c r="X2804">
        <v>5</v>
      </c>
      <c r="Y2804" t="s">
        <v>58</v>
      </c>
      <c r="AC2804" t="s">
        <v>59</v>
      </c>
      <c r="AL2804">
        <v>0</v>
      </c>
      <c r="AM2804">
        <v>0</v>
      </c>
    </row>
    <row r="2805" spans="1:39" x14ac:dyDescent="0.3">
      <c r="A2805">
        <v>1273012</v>
      </c>
      <c r="B2805" t="s">
        <v>3422</v>
      </c>
      <c r="C2805" t="s">
        <v>146</v>
      </c>
      <c r="D2805">
        <v>2815547</v>
      </c>
      <c r="E2805" t="s">
        <v>70</v>
      </c>
      <c r="F2805" t="s">
        <v>53</v>
      </c>
      <c r="H2805" s="35">
        <v>40697</v>
      </c>
      <c r="I2805" t="s">
        <v>90</v>
      </c>
      <c r="J2805">
        <v>-13</v>
      </c>
      <c r="K2805" t="s">
        <v>11</v>
      </c>
      <c r="M2805" t="s">
        <v>69</v>
      </c>
      <c r="N2805">
        <v>4280045</v>
      </c>
      <c r="O2805" t="s">
        <v>172</v>
      </c>
      <c r="P2805" s="35">
        <v>45175</v>
      </c>
      <c r="Q2805" t="s">
        <v>56</v>
      </c>
      <c r="R2805" s="35">
        <v>43728</v>
      </c>
      <c r="T2805" t="s">
        <v>63</v>
      </c>
      <c r="U2805">
        <v>500</v>
      </c>
      <c r="X2805">
        <v>5</v>
      </c>
      <c r="Y2805" t="s">
        <v>58</v>
      </c>
      <c r="AC2805" t="s">
        <v>59</v>
      </c>
      <c r="AL2805">
        <v>0</v>
      </c>
      <c r="AM2805">
        <v>0</v>
      </c>
    </row>
    <row r="2806" spans="1:39" x14ac:dyDescent="0.3">
      <c r="A2806">
        <v>1422597</v>
      </c>
      <c r="B2806" t="s">
        <v>3423</v>
      </c>
      <c r="C2806" t="s">
        <v>699</v>
      </c>
      <c r="D2806">
        <v>3733945</v>
      </c>
      <c r="E2806" t="s">
        <v>53</v>
      </c>
      <c r="F2806" t="s">
        <v>53</v>
      </c>
      <c r="H2806" s="35">
        <v>42297</v>
      </c>
      <c r="I2806" t="s">
        <v>53</v>
      </c>
      <c r="J2806">
        <v>-9</v>
      </c>
      <c r="K2806" t="s">
        <v>11</v>
      </c>
      <c r="M2806" t="s">
        <v>67</v>
      </c>
      <c r="N2806">
        <v>4370596</v>
      </c>
      <c r="O2806" t="s">
        <v>280</v>
      </c>
      <c r="P2806" s="35">
        <v>45171</v>
      </c>
      <c r="Q2806" t="s">
        <v>56</v>
      </c>
      <c r="R2806" s="35">
        <v>44816</v>
      </c>
      <c r="T2806" t="s">
        <v>63</v>
      </c>
      <c r="U2806">
        <v>500</v>
      </c>
      <c r="X2806">
        <v>5</v>
      </c>
      <c r="Y2806" t="s">
        <v>58</v>
      </c>
      <c r="AC2806" t="s">
        <v>59</v>
      </c>
      <c r="AL2806">
        <v>1</v>
      </c>
      <c r="AM2806">
        <v>0</v>
      </c>
    </row>
    <row r="2807" spans="1:39" x14ac:dyDescent="0.3">
      <c r="A2807">
        <v>1525156</v>
      </c>
      <c r="B2807" t="s">
        <v>3424</v>
      </c>
      <c r="C2807" t="s">
        <v>3425</v>
      </c>
      <c r="D2807">
        <v>3736231</v>
      </c>
      <c r="E2807" t="s">
        <v>53</v>
      </c>
      <c r="H2807" s="35">
        <v>41129</v>
      </c>
      <c r="I2807" t="s">
        <v>143</v>
      </c>
      <c r="J2807">
        <v>-12</v>
      </c>
      <c r="K2807" t="s">
        <v>6</v>
      </c>
      <c r="M2807" t="s">
        <v>67</v>
      </c>
      <c r="N2807">
        <v>4370656</v>
      </c>
      <c r="O2807" t="s">
        <v>682</v>
      </c>
      <c r="P2807" s="35">
        <v>45198</v>
      </c>
      <c r="Q2807" t="s">
        <v>56</v>
      </c>
      <c r="R2807" s="35">
        <v>45198</v>
      </c>
      <c r="T2807" t="s">
        <v>63</v>
      </c>
      <c r="U2807">
        <v>500</v>
      </c>
      <c r="X2807">
        <v>5</v>
      </c>
      <c r="Y2807" t="s">
        <v>58</v>
      </c>
      <c r="AC2807" t="s">
        <v>59</v>
      </c>
      <c r="AL2807">
        <v>1</v>
      </c>
      <c r="AM2807">
        <v>0</v>
      </c>
    </row>
    <row r="2808" spans="1:39" x14ac:dyDescent="0.3">
      <c r="A2808">
        <v>1525152</v>
      </c>
      <c r="B2808" t="s">
        <v>3424</v>
      </c>
      <c r="C2808" t="s">
        <v>269</v>
      </c>
      <c r="D2808">
        <v>3736230</v>
      </c>
      <c r="E2808" t="s">
        <v>53</v>
      </c>
      <c r="H2808" s="35">
        <v>42200</v>
      </c>
      <c r="I2808" t="s">
        <v>53</v>
      </c>
      <c r="J2808">
        <v>-9</v>
      </c>
      <c r="K2808" t="s">
        <v>11</v>
      </c>
      <c r="M2808" t="s">
        <v>67</v>
      </c>
      <c r="N2808">
        <v>4370656</v>
      </c>
      <c r="O2808" t="s">
        <v>682</v>
      </c>
      <c r="P2808" s="35">
        <v>45198</v>
      </c>
      <c r="Q2808" t="s">
        <v>56</v>
      </c>
      <c r="R2808" s="35">
        <v>45198</v>
      </c>
      <c r="T2808" t="s">
        <v>63</v>
      </c>
      <c r="U2808">
        <v>500</v>
      </c>
      <c r="X2808">
        <v>5</v>
      </c>
      <c r="Y2808" t="s">
        <v>58</v>
      </c>
      <c r="AC2808" t="s">
        <v>59</v>
      </c>
      <c r="AL2808">
        <v>0</v>
      </c>
      <c r="AM2808">
        <v>0</v>
      </c>
    </row>
    <row r="2809" spans="1:39" x14ac:dyDescent="0.3">
      <c r="A2809">
        <v>1137573</v>
      </c>
      <c r="B2809" t="s">
        <v>3426</v>
      </c>
      <c r="C2809" t="s">
        <v>384</v>
      </c>
      <c r="D2809">
        <v>2814635</v>
      </c>
      <c r="E2809" t="s">
        <v>70</v>
      </c>
      <c r="F2809" t="s">
        <v>70</v>
      </c>
      <c r="H2809" s="35">
        <v>40881</v>
      </c>
      <c r="I2809" t="s">
        <v>90</v>
      </c>
      <c r="J2809">
        <v>-13</v>
      </c>
      <c r="K2809" t="s">
        <v>11</v>
      </c>
      <c r="M2809" t="s">
        <v>69</v>
      </c>
      <c r="N2809">
        <v>4280045</v>
      </c>
      <c r="O2809" t="s">
        <v>172</v>
      </c>
      <c r="P2809" s="35">
        <v>45171</v>
      </c>
      <c r="Q2809" t="s">
        <v>56</v>
      </c>
      <c r="R2809" s="35">
        <v>42658</v>
      </c>
      <c r="T2809" t="s">
        <v>63</v>
      </c>
      <c r="U2809">
        <v>704</v>
      </c>
      <c r="X2809">
        <v>7</v>
      </c>
      <c r="Y2809" t="s">
        <v>58</v>
      </c>
      <c r="AC2809" t="s">
        <v>59</v>
      </c>
      <c r="AL2809">
        <v>0</v>
      </c>
      <c r="AM2809">
        <v>0</v>
      </c>
    </row>
    <row r="2810" spans="1:39" x14ac:dyDescent="0.3">
      <c r="A2810">
        <v>1137572</v>
      </c>
      <c r="B2810" t="s">
        <v>3426</v>
      </c>
      <c r="C2810" t="s">
        <v>413</v>
      </c>
      <c r="D2810">
        <v>2814634</v>
      </c>
      <c r="E2810" t="s">
        <v>70</v>
      </c>
      <c r="F2810" t="s">
        <v>70</v>
      </c>
      <c r="H2810" s="35">
        <v>40356</v>
      </c>
      <c r="I2810" t="s">
        <v>110</v>
      </c>
      <c r="J2810">
        <v>-14</v>
      </c>
      <c r="K2810" t="s">
        <v>11</v>
      </c>
      <c r="M2810" t="s">
        <v>69</v>
      </c>
      <c r="N2810">
        <v>4280045</v>
      </c>
      <c r="O2810" t="s">
        <v>172</v>
      </c>
      <c r="P2810" s="35">
        <v>45171</v>
      </c>
      <c r="Q2810" t="s">
        <v>56</v>
      </c>
      <c r="R2810" s="35">
        <v>42658</v>
      </c>
      <c r="T2810" t="s">
        <v>63</v>
      </c>
      <c r="U2810">
        <v>500</v>
      </c>
      <c r="X2810">
        <v>5</v>
      </c>
      <c r="Y2810" t="s">
        <v>58</v>
      </c>
      <c r="AC2810" t="s">
        <v>59</v>
      </c>
      <c r="AL2810">
        <v>0</v>
      </c>
      <c r="AM2810">
        <v>0</v>
      </c>
    </row>
    <row r="2811" spans="1:39" x14ac:dyDescent="0.3">
      <c r="A2811">
        <v>1173248</v>
      </c>
      <c r="B2811" t="s">
        <v>3426</v>
      </c>
      <c r="C2811" t="s">
        <v>699</v>
      </c>
      <c r="D2811">
        <v>2814859</v>
      </c>
      <c r="E2811" t="s">
        <v>70</v>
      </c>
      <c r="F2811" t="s">
        <v>70</v>
      </c>
      <c r="H2811" s="35">
        <v>41602</v>
      </c>
      <c r="I2811" t="s">
        <v>66</v>
      </c>
      <c r="J2811">
        <v>-11</v>
      </c>
      <c r="K2811" t="s">
        <v>11</v>
      </c>
      <c r="M2811" t="s">
        <v>69</v>
      </c>
      <c r="N2811">
        <v>4280045</v>
      </c>
      <c r="O2811" t="s">
        <v>172</v>
      </c>
      <c r="P2811" s="35">
        <v>45171</v>
      </c>
      <c r="Q2811" t="s">
        <v>56</v>
      </c>
      <c r="R2811" s="35">
        <v>43001</v>
      </c>
      <c r="T2811" t="s">
        <v>63</v>
      </c>
      <c r="U2811">
        <v>523</v>
      </c>
      <c r="X2811">
        <v>5</v>
      </c>
      <c r="Y2811" t="s">
        <v>58</v>
      </c>
      <c r="AC2811" t="s">
        <v>59</v>
      </c>
      <c r="AL2811">
        <v>0</v>
      </c>
      <c r="AM2811">
        <v>0</v>
      </c>
    </row>
    <row r="2812" spans="1:39" x14ac:dyDescent="0.3">
      <c r="A2812">
        <v>1523797</v>
      </c>
      <c r="B2812" t="s">
        <v>3427</v>
      </c>
      <c r="C2812" t="s">
        <v>418</v>
      </c>
      <c r="D2812">
        <v>4538243</v>
      </c>
      <c r="E2812" t="s">
        <v>53</v>
      </c>
      <c r="H2812" s="35">
        <v>41594</v>
      </c>
      <c r="I2812" t="s">
        <v>66</v>
      </c>
      <c r="J2812">
        <v>-11</v>
      </c>
      <c r="K2812" t="s">
        <v>11</v>
      </c>
      <c r="M2812" t="s">
        <v>54</v>
      </c>
      <c r="N2812">
        <v>4450757</v>
      </c>
      <c r="O2812" t="s">
        <v>225</v>
      </c>
      <c r="P2812" s="35">
        <v>45197</v>
      </c>
      <c r="Q2812" t="s">
        <v>56</v>
      </c>
      <c r="R2812" s="35">
        <v>45197</v>
      </c>
      <c r="T2812" t="s">
        <v>63</v>
      </c>
      <c r="U2812">
        <v>500</v>
      </c>
      <c r="X2812">
        <v>5</v>
      </c>
      <c r="Y2812" t="s">
        <v>58</v>
      </c>
      <c r="AC2812" t="s">
        <v>59</v>
      </c>
      <c r="AL2812">
        <v>0</v>
      </c>
      <c r="AM2812">
        <v>0</v>
      </c>
    </row>
    <row r="2813" spans="1:39" x14ac:dyDescent="0.3">
      <c r="A2813">
        <v>1530953</v>
      </c>
      <c r="B2813" t="s">
        <v>3428</v>
      </c>
      <c r="C2813" t="s">
        <v>349</v>
      </c>
      <c r="D2813">
        <v>4538322</v>
      </c>
      <c r="E2813" t="s">
        <v>53</v>
      </c>
      <c r="H2813" s="35">
        <v>40555</v>
      </c>
      <c r="I2813" t="s">
        <v>90</v>
      </c>
      <c r="J2813">
        <v>-13</v>
      </c>
      <c r="K2813" t="s">
        <v>11</v>
      </c>
      <c r="M2813" t="s">
        <v>54</v>
      </c>
      <c r="N2813">
        <v>4450737</v>
      </c>
      <c r="O2813" t="s">
        <v>414</v>
      </c>
      <c r="P2813" s="35">
        <v>45204</v>
      </c>
      <c r="Q2813" t="s">
        <v>56</v>
      </c>
      <c r="R2813" s="35">
        <v>45204</v>
      </c>
      <c r="S2813" s="35">
        <v>45119</v>
      </c>
      <c r="T2813" t="s">
        <v>57</v>
      </c>
      <c r="U2813">
        <v>500</v>
      </c>
      <c r="X2813">
        <v>5</v>
      </c>
      <c r="Y2813" t="s">
        <v>58</v>
      </c>
      <c r="AC2813" t="s">
        <v>59</v>
      </c>
      <c r="AL2813">
        <v>0</v>
      </c>
      <c r="AM2813">
        <v>0</v>
      </c>
    </row>
    <row r="2814" spans="1:39" x14ac:dyDescent="0.3">
      <c r="A2814">
        <v>1533133</v>
      </c>
      <c r="B2814" t="s">
        <v>3429</v>
      </c>
      <c r="C2814" t="s">
        <v>356</v>
      </c>
      <c r="D2814">
        <v>2816947</v>
      </c>
      <c r="E2814" t="s">
        <v>53</v>
      </c>
      <c r="H2814" s="35">
        <v>40732</v>
      </c>
      <c r="I2814" t="s">
        <v>90</v>
      </c>
      <c r="J2814">
        <v>-13</v>
      </c>
      <c r="K2814" t="s">
        <v>11</v>
      </c>
      <c r="M2814" t="s">
        <v>69</v>
      </c>
      <c r="N2814">
        <v>4280202</v>
      </c>
      <c r="O2814" t="s">
        <v>850</v>
      </c>
      <c r="P2814" s="35">
        <v>45208</v>
      </c>
      <c r="Q2814" t="s">
        <v>56</v>
      </c>
      <c r="R2814" s="35">
        <v>45208</v>
      </c>
      <c r="T2814" t="s">
        <v>63</v>
      </c>
      <c r="U2814">
        <v>500</v>
      </c>
      <c r="X2814">
        <v>5</v>
      </c>
      <c r="Y2814" t="s">
        <v>58</v>
      </c>
      <c r="AC2814" t="s">
        <v>59</v>
      </c>
      <c r="AL2814">
        <v>0</v>
      </c>
      <c r="AM2814">
        <v>0</v>
      </c>
    </row>
    <row r="2815" spans="1:39" x14ac:dyDescent="0.3">
      <c r="A2815">
        <v>1533139</v>
      </c>
      <c r="B2815" t="s">
        <v>3429</v>
      </c>
      <c r="C2815" t="s">
        <v>990</v>
      </c>
      <c r="D2815">
        <v>2816948</v>
      </c>
      <c r="E2815" t="s">
        <v>53</v>
      </c>
      <c r="H2815" s="35">
        <v>40192</v>
      </c>
      <c r="I2815" t="s">
        <v>110</v>
      </c>
      <c r="J2815">
        <v>-14</v>
      </c>
      <c r="K2815" t="s">
        <v>11</v>
      </c>
      <c r="M2815" t="s">
        <v>69</v>
      </c>
      <c r="N2815">
        <v>4280202</v>
      </c>
      <c r="O2815" t="s">
        <v>850</v>
      </c>
      <c r="P2815" s="35">
        <v>45208</v>
      </c>
      <c r="Q2815" t="s">
        <v>56</v>
      </c>
      <c r="R2815" s="35">
        <v>45208</v>
      </c>
      <c r="T2815" t="s">
        <v>63</v>
      </c>
      <c r="U2815">
        <v>500</v>
      </c>
      <c r="X2815">
        <v>5</v>
      </c>
      <c r="Y2815" t="s">
        <v>58</v>
      </c>
      <c r="AC2815" t="s">
        <v>59</v>
      </c>
      <c r="AL2815">
        <v>0</v>
      </c>
      <c r="AM2815">
        <v>0</v>
      </c>
    </row>
    <row r="2816" spans="1:39" x14ac:dyDescent="0.3">
      <c r="A2816">
        <v>1217564</v>
      </c>
      <c r="B2816" t="s">
        <v>3430</v>
      </c>
      <c r="C2816" t="s">
        <v>142</v>
      </c>
      <c r="D2816">
        <v>3730117</v>
      </c>
      <c r="E2816" t="s">
        <v>70</v>
      </c>
      <c r="F2816" t="s">
        <v>70</v>
      </c>
      <c r="H2816" s="35">
        <v>39584</v>
      </c>
      <c r="I2816" t="s">
        <v>98</v>
      </c>
      <c r="J2816">
        <v>-16</v>
      </c>
      <c r="K2816" t="s">
        <v>11</v>
      </c>
      <c r="M2816" t="s">
        <v>67</v>
      </c>
      <c r="N2816">
        <v>4370002</v>
      </c>
      <c r="O2816" t="s">
        <v>68</v>
      </c>
      <c r="P2816" s="35">
        <v>45177</v>
      </c>
      <c r="Q2816" t="s">
        <v>56</v>
      </c>
      <c r="R2816" s="35">
        <v>43355</v>
      </c>
      <c r="T2816" t="s">
        <v>63</v>
      </c>
      <c r="U2816">
        <v>1761</v>
      </c>
      <c r="X2816">
        <v>17</v>
      </c>
      <c r="Y2816" t="s">
        <v>58</v>
      </c>
      <c r="AC2816" t="s">
        <v>59</v>
      </c>
      <c r="AL2816">
        <v>0</v>
      </c>
      <c r="AM2816">
        <v>0</v>
      </c>
    </row>
    <row r="2817" spans="1:39" x14ac:dyDescent="0.3">
      <c r="A2817">
        <v>1542622</v>
      </c>
      <c r="B2817" t="s">
        <v>3430</v>
      </c>
      <c r="C2817" t="s">
        <v>3431</v>
      </c>
      <c r="D2817">
        <v>3736523</v>
      </c>
      <c r="E2817" t="s">
        <v>53</v>
      </c>
      <c r="H2817" s="35">
        <v>40917</v>
      </c>
      <c r="I2817" t="s">
        <v>143</v>
      </c>
      <c r="J2817">
        <v>-12</v>
      </c>
      <c r="K2817" t="s">
        <v>6</v>
      </c>
      <c r="M2817" t="s">
        <v>67</v>
      </c>
      <c r="N2817">
        <v>4370038</v>
      </c>
      <c r="O2817" t="s">
        <v>427</v>
      </c>
      <c r="P2817" s="35">
        <v>45229</v>
      </c>
      <c r="Q2817" t="s">
        <v>56</v>
      </c>
      <c r="R2817" s="35">
        <v>45229</v>
      </c>
      <c r="T2817" t="s">
        <v>63</v>
      </c>
      <c r="U2817">
        <v>500</v>
      </c>
      <c r="X2817">
        <v>5</v>
      </c>
      <c r="Y2817" t="s">
        <v>58</v>
      </c>
      <c r="AC2817" t="s">
        <v>59</v>
      </c>
      <c r="AL2817">
        <v>0</v>
      </c>
      <c r="AM2817">
        <v>0</v>
      </c>
    </row>
    <row r="2818" spans="1:39" x14ac:dyDescent="0.3">
      <c r="A2818">
        <v>1470549</v>
      </c>
      <c r="B2818" t="s">
        <v>3432</v>
      </c>
      <c r="C2818" t="s">
        <v>484</v>
      </c>
      <c r="D2818">
        <v>4115777</v>
      </c>
      <c r="E2818" t="s">
        <v>70</v>
      </c>
      <c r="F2818" t="s">
        <v>70</v>
      </c>
      <c r="H2818" s="35">
        <v>39878</v>
      </c>
      <c r="I2818" t="s">
        <v>102</v>
      </c>
      <c r="J2818">
        <v>-15</v>
      </c>
      <c r="K2818" t="s">
        <v>11</v>
      </c>
      <c r="M2818" t="s">
        <v>181</v>
      </c>
      <c r="N2818">
        <v>4410080</v>
      </c>
      <c r="O2818" t="s">
        <v>182</v>
      </c>
      <c r="P2818" s="35">
        <v>45190</v>
      </c>
      <c r="Q2818" t="s">
        <v>56</v>
      </c>
      <c r="R2818" s="35">
        <v>44945</v>
      </c>
      <c r="S2818" s="35">
        <v>45254</v>
      </c>
      <c r="T2818" t="s">
        <v>57</v>
      </c>
      <c r="U2818">
        <v>530</v>
      </c>
      <c r="X2818">
        <v>5</v>
      </c>
      <c r="Y2818" t="s">
        <v>58</v>
      </c>
      <c r="AC2818" t="s">
        <v>59</v>
      </c>
      <c r="AL2818">
        <v>0</v>
      </c>
      <c r="AM2818">
        <v>0</v>
      </c>
    </row>
    <row r="2819" spans="1:39" x14ac:dyDescent="0.3">
      <c r="A2819">
        <v>1532445</v>
      </c>
      <c r="B2819" t="s">
        <v>3430</v>
      </c>
      <c r="C2819" t="s">
        <v>1394</v>
      </c>
      <c r="D2819">
        <v>4116007</v>
      </c>
      <c r="E2819" t="s">
        <v>53</v>
      </c>
      <c r="H2819" s="35">
        <v>41001</v>
      </c>
      <c r="I2819" t="s">
        <v>143</v>
      </c>
      <c r="J2819">
        <v>-12</v>
      </c>
      <c r="K2819" t="s">
        <v>11</v>
      </c>
      <c r="M2819" t="s">
        <v>181</v>
      </c>
      <c r="N2819">
        <v>4410729</v>
      </c>
      <c r="O2819" t="s">
        <v>460</v>
      </c>
      <c r="P2819" s="35">
        <v>45207</v>
      </c>
      <c r="Q2819" t="s">
        <v>56</v>
      </c>
      <c r="R2819" s="35">
        <v>45207</v>
      </c>
      <c r="T2819" t="s">
        <v>63</v>
      </c>
      <c r="U2819">
        <v>500</v>
      </c>
      <c r="X2819">
        <v>5</v>
      </c>
      <c r="Y2819" t="s">
        <v>58</v>
      </c>
      <c r="AC2819" t="s">
        <v>59</v>
      </c>
      <c r="AL2819">
        <v>1</v>
      </c>
      <c r="AM2819">
        <v>0</v>
      </c>
    </row>
    <row r="2820" spans="1:39" x14ac:dyDescent="0.3">
      <c r="A2820">
        <v>1474688</v>
      </c>
      <c r="B2820" t="s">
        <v>3433</v>
      </c>
      <c r="C2820" t="s">
        <v>1541</v>
      </c>
      <c r="D2820">
        <v>1811074</v>
      </c>
      <c r="E2820" t="s">
        <v>53</v>
      </c>
      <c r="F2820" t="s">
        <v>53</v>
      </c>
      <c r="H2820" s="35">
        <v>42100</v>
      </c>
      <c r="I2820" t="s">
        <v>53</v>
      </c>
      <c r="J2820">
        <v>-9</v>
      </c>
      <c r="K2820" t="s">
        <v>6</v>
      </c>
      <c r="M2820" t="s">
        <v>71</v>
      </c>
      <c r="N2820">
        <v>4180621</v>
      </c>
      <c r="O2820" t="s">
        <v>770</v>
      </c>
      <c r="P2820" s="35">
        <v>45218</v>
      </c>
      <c r="Q2820" t="s">
        <v>56</v>
      </c>
      <c r="R2820" s="35">
        <v>44968</v>
      </c>
      <c r="T2820" t="s">
        <v>63</v>
      </c>
      <c r="U2820">
        <v>500</v>
      </c>
      <c r="X2820">
        <v>5</v>
      </c>
      <c r="Y2820" t="s">
        <v>58</v>
      </c>
      <c r="AC2820" t="s">
        <v>59</v>
      </c>
      <c r="AL2820">
        <v>0</v>
      </c>
      <c r="AM2820">
        <v>0</v>
      </c>
    </row>
    <row r="2821" spans="1:39" x14ac:dyDescent="0.3">
      <c r="A2821">
        <v>1217651</v>
      </c>
      <c r="B2821" t="s">
        <v>3433</v>
      </c>
      <c r="C2821" t="s">
        <v>484</v>
      </c>
      <c r="D2821">
        <v>3730122</v>
      </c>
      <c r="E2821" t="s">
        <v>70</v>
      </c>
      <c r="F2821" t="s">
        <v>70</v>
      </c>
      <c r="H2821" s="35">
        <v>40836</v>
      </c>
      <c r="I2821" t="s">
        <v>90</v>
      </c>
      <c r="J2821">
        <v>-13</v>
      </c>
      <c r="K2821" t="s">
        <v>11</v>
      </c>
      <c r="M2821" t="s">
        <v>67</v>
      </c>
      <c r="N2821">
        <v>4370038</v>
      </c>
      <c r="O2821" t="s">
        <v>427</v>
      </c>
      <c r="P2821" s="35">
        <v>45170</v>
      </c>
      <c r="Q2821" t="s">
        <v>56</v>
      </c>
      <c r="R2821" s="35">
        <v>43355</v>
      </c>
      <c r="T2821" t="s">
        <v>63</v>
      </c>
      <c r="U2821">
        <v>988</v>
      </c>
      <c r="X2821">
        <v>9</v>
      </c>
      <c r="Y2821" t="s">
        <v>58</v>
      </c>
      <c r="AC2821" t="s">
        <v>59</v>
      </c>
      <c r="AL2821">
        <v>0</v>
      </c>
      <c r="AM2821">
        <v>0</v>
      </c>
    </row>
    <row r="2822" spans="1:39" x14ac:dyDescent="0.3">
      <c r="A2822">
        <v>1324755</v>
      </c>
      <c r="B2822" t="s">
        <v>3433</v>
      </c>
      <c r="C2822" t="s">
        <v>687</v>
      </c>
      <c r="D2822">
        <v>3732461</v>
      </c>
      <c r="E2822" t="s">
        <v>70</v>
      </c>
      <c r="F2822" t="s">
        <v>70</v>
      </c>
      <c r="H2822" s="35">
        <v>39529</v>
      </c>
      <c r="I2822" t="s">
        <v>98</v>
      </c>
      <c r="J2822">
        <v>-16</v>
      </c>
      <c r="K2822" t="s">
        <v>11</v>
      </c>
      <c r="M2822" t="s">
        <v>67</v>
      </c>
      <c r="N2822">
        <v>4370691</v>
      </c>
      <c r="O2822" t="s">
        <v>1008</v>
      </c>
      <c r="P2822" s="35">
        <v>45184</v>
      </c>
      <c r="Q2822" t="s">
        <v>56</v>
      </c>
      <c r="R2822" s="35">
        <v>44109</v>
      </c>
      <c r="T2822" t="s">
        <v>63</v>
      </c>
      <c r="U2822">
        <v>561</v>
      </c>
      <c r="X2822">
        <v>5</v>
      </c>
      <c r="Y2822" t="s">
        <v>58</v>
      </c>
      <c r="AC2822" t="s">
        <v>59</v>
      </c>
      <c r="AL2822">
        <v>0</v>
      </c>
      <c r="AM2822">
        <v>0</v>
      </c>
    </row>
    <row r="2823" spans="1:39" x14ac:dyDescent="0.3">
      <c r="A2823">
        <v>1556327</v>
      </c>
      <c r="B2823" t="s">
        <v>3434</v>
      </c>
      <c r="C2823" t="s">
        <v>3435</v>
      </c>
      <c r="D2823">
        <v>1811475</v>
      </c>
      <c r="E2823" t="s">
        <v>76</v>
      </c>
      <c r="H2823" s="35">
        <v>45248</v>
      </c>
      <c r="I2823" t="s">
        <v>53</v>
      </c>
      <c r="J2823">
        <v>-9</v>
      </c>
      <c r="K2823" t="s">
        <v>11</v>
      </c>
      <c r="M2823" t="s">
        <v>71</v>
      </c>
      <c r="N2823">
        <v>4180174</v>
      </c>
      <c r="O2823" t="s">
        <v>190</v>
      </c>
      <c r="P2823" s="35">
        <v>45284</v>
      </c>
      <c r="Q2823" t="s">
        <v>56</v>
      </c>
      <c r="R2823" s="35">
        <v>45284</v>
      </c>
      <c r="T2823" t="s">
        <v>63</v>
      </c>
      <c r="U2823">
        <v>500</v>
      </c>
      <c r="X2823">
        <v>5</v>
      </c>
      <c r="Y2823" t="s">
        <v>58</v>
      </c>
      <c r="AC2823" t="s">
        <v>59</v>
      </c>
      <c r="AL2823">
        <v>0</v>
      </c>
      <c r="AM2823">
        <v>0</v>
      </c>
    </row>
    <row r="2824" spans="1:39" x14ac:dyDescent="0.3">
      <c r="A2824">
        <v>1547440</v>
      </c>
      <c r="B2824" t="s">
        <v>3434</v>
      </c>
      <c r="C2824" t="s">
        <v>487</v>
      </c>
      <c r="D2824">
        <v>1811409</v>
      </c>
      <c r="E2824" t="s">
        <v>53</v>
      </c>
      <c r="H2824" s="35">
        <v>43250</v>
      </c>
      <c r="I2824" t="s">
        <v>53</v>
      </c>
      <c r="J2824">
        <v>-9</v>
      </c>
      <c r="K2824" t="s">
        <v>11</v>
      </c>
      <c r="M2824" t="s">
        <v>71</v>
      </c>
      <c r="N2824">
        <v>4180174</v>
      </c>
      <c r="O2824" t="s">
        <v>190</v>
      </c>
      <c r="P2824" s="35">
        <v>45246</v>
      </c>
      <c r="Q2824" t="s">
        <v>56</v>
      </c>
      <c r="R2824" s="35">
        <v>45246</v>
      </c>
      <c r="T2824" t="s">
        <v>63</v>
      </c>
      <c r="U2824">
        <v>500</v>
      </c>
      <c r="X2824">
        <v>5</v>
      </c>
      <c r="Y2824" t="s">
        <v>58</v>
      </c>
      <c r="AC2824" t="s">
        <v>59</v>
      </c>
      <c r="AL2824">
        <v>0</v>
      </c>
      <c r="AM2824">
        <v>0</v>
      </c>
    </row>
    <row r="2825" spans="1:39" x14ac:dyDescent="0.3">
      <c r="A2825">
        <v>1521885</v>
      </c>
      <c r="B2825" t="s">
        <v>3438</v>
      </c>
      <c r="C2825" t="s">
        <v>669</v>
      </c>
      <c r="D2825">
        <v>3736178</v>
      </c>
      <c r="E2825" t="s">
        <v>53</v>
      </c>
      <c r="H2825" s="35">
        <v>43058</v>
      </c>
      <c r="I2825" t="s">
        <v>53</v>
      </c>
      <c r="J2825">
        <v>-9</v>
      </c>
      <c r="K2825" t="s">
        <v>6</v>
      </c>
      <c r="M2825" t="s">
        <v>67</v>
      </c>
      <c r="N2825">
        <v>4370566</v>
      </c>
      <c r="O2825" t="s">
        <v>111</v>
      </c>
      <c r="P2825" s="35">
        <v>45195</v>
      </c>
      <c r="Q2825" t="s">
        <v>56</v>
      </c>
      <c r="R2825" s="35">
        <v>45195</v>
      </c>
      <c r="T2825" t="s">
        <v>63</v>
      </c>
      <c r="U2825">
        <v>500</v>
      </c>
      <c r="X2825">
        <v>5</v>
      </c>
      <c r="Y2825" t="s">
        <v>58</v>
      </c>
      <c r="AC2825" t="s">
        <v>59</v>
      </c>
      <c r="AL2825">
        <v>0</v>
      </c>
      <c r="AM2825">
        <v>0</v>
      </c>
    </row>
    <row r="2826" spans="1:39" x14ac:dyDescent="0.3">
      <c r="A2826">
        <v>1521899</v>
      </c>
      <c r="B2826" t="s">
        <v>3438</v>
      </c>
      <c r="C2826" t="s">
        <v>364</v>
      </c>
      <c r="D2826">
        <v>3736179</v>
      </c>
      <c r="E2826" t="s">
        <v>53</v>
      </c>
      <c r="H2826" s="35">
        <v>43756</v>
      </c>
      <c r="I2826" t="s">
        <v>53</v>
      </c>
      <c r="J2826">
        <v>-9</v>
      </c>
      <c r="K2826" t="s">
        <v>11</v>
      </c>
      <c r="M2826" t="s">
        <v>67</v>
      </c>
      <c r="N2826">
        <v>4370566</v>
      </c>
      <c r="O2826" t="s">
        <v>111</v>
      </c>
      <c r="P2826" s="35">
        <v>45195</v>
      </c>
      <c r="Q2826" t="s">
        <v>56</v>
      </c>
      <c r="R2826" s="35">
        <v>45195</v>
      </c>
      <c r="T2826" t="s">
        <v>63</v>
      </c>
      <c r="U2826">
        <v>500</v>
      </c>
      <c r="X2826">
        <v>5</v>
      </c>
      <c r="Y2826" t="s">
        <v>58</v>
      </c>
      <c r="AC2826" t="s">
        <v>59</v>
      </c>
      <c r="AL2826">
        <v>0</v>
      </c>
      <c r="AM2826">
        <v>0</v>
      </c>
    </row>
    <row r="2827" spans="1:39" x14ac:dyDescent="0.3">
      <c r="A2827">
        <v>1389735</v>
      </c>
      <c r="B2827" t="s">
        <v>3436</v>
      </c>
      <c r="C2827" t="s">
        <v>3439</v>
      </c>
      <c r="D2827">
        <v>2816274</v>
      </c>
      <c r="E2827" t="s">
        <v>70</v>
      </c>
      <c r="F2827" t="s">
        <v>70</v>
      </c>
      <c r="H2827" s="35">
        <v>40143</v>
      </c>
      <c r="I2827" t="s">
        <v>102</v>
      </c>
      <c r="J2827">
        <v>-15</v>
      </c>
      <c r="K2827" t="s">
        <v>6</v>
      </c>
      <c r="M2827" t="s">
        <v>69</v>
      </c>
      <c r="N2827">
        <v>4280719</v>
      </c>
      <c r="O2827" t="s">
        <v>521</v>
      </c>
      <c r="P2827" s="35">
        <v>45175</v>
      </c>
      <c r="Q2827" t="s">
        <v>56</v>
      </c>
      <c r="R2827" s="35">
        <v>44590</v>
      </c>
      <c r="T2827" t="s">
        <v>63</v>
      </c>
      <c r="U2827">
        <v>500</v>
      </c>
      <c r="X2827">
        <v>5</v>
      </c>
      <c r="Y2827" t="s">
        <v>58</v>
      </c>
      <c r="AC2827" t="s">
        <v>59</v>
      </c>
      <c r="AL2827">
        <v>0</v>
      </c>
      <c r="AM2827">
        <v>0</v>
      </c>
    </row>
    <row r="2828" spans="1:39" x14ac:dyDescent="0.3">
      <c r="A2828">
        <v>1230053</v>
      </c>
      <c r="B2828" t="s">
        <v>3436</v>
      </c>
      <c r="C2828" t="s">
        <v>380</v>
      </c>
      <c r="D2828">
        <v>4530023</v>
      </c>
      <c r="E2828" t="s">
        <v>70</v>
      </c>
      <c r="F2828" t="s">
        <v>70</v>
      </c>
      <c r="H2828" s="35">
        <v>41159</v>
      </c>
      <c r="I2828" t="s">
        <v>143</v>
      </c>
      <c r="J2828">
        <v>-12</v>
      </c>
      <c r="K2828" t="s">
        <v>11</v>
      </c>
      <c r="M2828" t="s">
        <v>54</v>
      </c>
      <c r="N2828">
        <v>4450773</v>
      </c>
      <c r="O2828" t="s">
        <v>397</v>
      </c>
      <c r="P2828" s="35">
        <v>45190</v>
      </c>
      <c r="Q2828" t="s">
        <v>56</v>
      </c>
      <c r="R2828" s="35">
        <v>43375</v>
      </c>
      <c r="T2828" t="s">
        <v>63</v>
      </c>
      <c r="U2828">
        <v>669</v>
      </c>
      <c r="X2828">
        <v>6</v>
      </c>
      <c r="Y2828" t="s">
        <v>58</v>
      </c>
      <c r="AC2828" t="s">
        <v>59</v>
      </c>
      <c r="AL2828">
        <v>0</v>
      </c>
      <c r="AM2828">
        <v>0</v>
      </c>
    </row>
    <row r="2829" spans="1:39" x14ac:dyDescent="0.3">
      <c r="A2829">
        <v>1508101</v>
      </c>
      <c r="B2829" t="s">
        <v>3440</v>
      </c>
      <c r="C2829" t="s">
        <v>547</v>
      </c>
      <c r="D2829">
        <v>3735947</v>
      </c>
      <c r="E2829" t="s">
        <v>53</v>
      </c>
      <c r="H2829" s="35">
        <v>43041</v>
      </c>
      <c r="I2829" t="s">
        <v>53</v>
      </c>
      <c r="J2829">
        <v>-9</v>
      </c>
      <c r="K2829" t="s">
        <v>11</v>
      </c>
      <c r="M2829" t="s">
        <v>67</v>
      </c>
      <c r="N2829">
        <v>4370596</v>
      </c>
      <c r="O2829" t="s">
        <v>280</v>
      </c>
      <c r="P2829" s="35">
        <v>45176</v>
      </c>
      <c r="Q2829" t="s">
        <v>56</v>
      </c>
      <c r="R2829" s="35">
        <v>45176</v>
      </c>
      <c r="T2829" t="s">
        <v>63</v>
      </c>
      <c r="U2829">
        <v>500</v>
      </c>
      <c r="X2829">
        <v>5</v>
      </c>
      <c r="Y2829" t="s">
        <v>58</v>
      </c>
      <c r="AC2829" t="s">
        <v>59</v>
      </c>
      <c r="AL2829">
        <v>0</v>
      </c>
      <c r="AM2829">
        <v>0</v>
      </c>
    </row>
    <row r="2830" spans="1:39" x14ac:dyDescent="0.3">
      <c r="A2830">
        <v>1336912</v>
      </c>
      <c r="B2830" t="s">
        <v>3441</v>
      </c>
      <c r="C2830" t="s">
        <v>3118</v>
      </c>
      <c r="D2830">
        <v>3732706</v>
      </c>
      <c r="E2830" t="s">
        <v>53</v>
      </c>
      <c r="F2830" t="s">
        <v>53</v>
      </c>
      <c r="H2830" s="35">
        <v>41464</v>
      </c>
      <c r="I2830" t="s">
        <v>66</v>
      </c>
      <c r="J2830">
        <v>-11</v>
      </c>
      <c r="K2830" t="s">
        <v>11</v>
      </c>
      <c r="M2830" t="s">
        <v>67</v>
      </c>
      <c r="N2830">
        <v>4370566</v>
      </c>
      <c r="O2830" t="s">
        <v>111</v>
      </c>
      <c r="P2830" s="35">
        <v>45115</v>
      </c>
      <c r="Q2830" t="s">
        <v>56</v>
      </c>
      <c r="R2830" s="35">
        <v>44443</v>
      </c>
      <c r="T2830" t="s">
        <v>63</v>
      </c>
      <c r="U2830">
        <v>500</v>
      </c>
      <c r="X2830">
        <v>5</v>
      </c>
      <c r="Y2830" t="s">
        <v>58</v>
      </c>
      <c r="AC2830" t="s">
        <v>59</v>
      </c>
      <c r="AL2830">
        <v>0</v>
      </c>
      <c r="AM2830">
        <v>0</v>
      </c>
    </row>
    <row r="2831" spans="1:39" x14ac:dyDescent="0.3">
      <c r="A2831">
        <v>1509381</v>
      </c>
      <c r="B2831" t="s">
        <v>3442</v>
      </c>
      <c r="C2831" t="s">
        <v>3443</v>
      </c>
      <c r="D2831">
        <v>4538006</v>
      </c>
      <c r="E2831" t="s">
        <v>70</v>
      </c>
      <c r="H2831" s="35">
        <v>40212</v>
      </c>
      <c r="I2831" t="s">
        <v>110</v>
      </c>
      <c r="J2831">
        <v>-14</v>
      </c>
      <c r="K2831" t="s">
        <v>11</v>
      </c>
      <c r="M2831" t="s">
        <v>54</v>
      </c>
      <c r="N2831">
        <v>4450759</v>
      </c>
      <c r="O2831" t="s">
        <v>499</v>
      </c>
      <c r="P2831" s="35">
        <v>45310</v>
      </c>
      <c r="Q2831" t="s">
        <v>56</v>
      </c>
      <c r="R2831" s="35">
        <v>45179</v>
      </c>
      <c r="T2831" t="s">
        <v>63</v>
      </c>
      <c r="U2831">
        <v>500</v>
      </c>
      <c r="X2831">
        <v>5</v>
      </c>
      <c r="Y2831" t="s">
        <v>58</v>
      </c>
      <c r="AC2831" t="s">
        <v>59</v>
      </c>
      <c r="AL2831">
        <v>0</v>
      </c>
      <c r="AM2831">
        <v>0</v>
      </c>
    </row>
    <row r="2832" spans="1:39" x14ac:dyDescent="0.3">
      <c r="A2832">
        <v>1510696</v>
      </c>
      <c r="B2832" t="s">
        <v>3444</v>
      </c>
      <c r="C2832" t="s">
        <v>902</v>
      </c>
      <c r="D2832">
        <v>3735999</v>
      </c>
      <c r="E2832" t="s">
        <v>53</v>
      </c>
      <c r="H2832" s="35">
        <v>40644</v>
      </c>
      <c r="I2832" t="s">
        <v>90</v>
      </c>
      <c r="J2832">
        <v>-13</v>
      </c>
      <c r="K2832" t="s">
        <v>11</v>
      </c>
      <c r="M2832" t="s">
        <v>67</v>
      </c>
      <c r="N2832">
        <v>4370464</v>
      </c>
      <c r="O2832" t="s">
        <v>145</v>
      </c>
      <c r="P2832" s="35">
        <v>45182</v>
      </c>
      <c r="Q2832" t="s">
        <v>56</v>
      </c>
      <c r="R2832" s="35">
        <v>45182</v>
      </c>
      <c r="T2832" t="s">
        <v>63</v>
      </c>
      <c r="U2832">
        <v>500</v>
      </c>
      <c r="X2832">
        <v>5</v>
      </c>
      <c r="Y2832" t="s">
        <v>58</v>
      </c>
      <c r="AC2832" t="s">
        <v>59</v>
      </c>
      <c r="AL2832">
        <v>0</v>
      </c>
      <c r="AM2832">
        <v>0</v>
      </c>
    </row>
    <row r="2833" spans="1:39" x14ac:dyDescent="0.3">
      <c r="A2833">
        <v>1509615</v>
      </c>
      <c r="B2833" t="s">
        <v>3444</v>
      </c>
      <c r="C2833" t="s">
        <v>3445</v>
      </c>
      <c r="D2833">
        <v>4538024</v>
      </c>
      <c r="E2833" t="s">
        <v>53</v>
      </c>
      <c r="H2833" s="35">
        <v>42790</v>
      </c>
      <c r="I2833" t="s">
        <v>53</v>
      </c>
      <c r="J2833">
        <v>-9</v>
      </c>
      <c r="K2833" t="s">
        <v>11</v>
      </c>
      <c r="M2833" t="s">
        <v>54</v>
      </c>
      <c r="N2833">
        <v>4450026</v>
      </c>
      <c r="O2833" t="s">
        <v>62</v>
      </c>
      <c r="P2833" s="35">
        <v>45180</v>
      </c>
      <c r="Q2833" t="s">
        <v>56</v>
      </c>
      <c r="R2833" s="35">
        <v>45180</v>
      </c>
      <c r="T2833" t="s">
        <v>63</v>
      </c>
      <c r="U2833">
        <v>500</v>
      </c>
      <c r="X2833">
        <v>5</v>
      </c>
      <c r="Y2833" t="s">
        <v>58</v>
      </c>
      <c r="AC2833" t="s">
        <v>59</v>
      </c>
      <c r="AL2833">
        <v>0</v>
      </c>
      <c r="AM2833">
        <v>0</v>
      </c>
    </row>
    <row r="2834" spans="1:39" x14ac:dyDescent="0.3">
      <c r="A2834">
        <v>1328579</v>
      </c>
      <c r="B2834" t="s">
        <v>3444</v>
      </c>
      <c r="C2834" t="s">
        <v>311</v>
      </c>
      <c r="D2834">
        <v>3732553</v>
      </c>
      <c r="E2834" t="s">
        <v>70</v>
      </c>
      <c r="F2834" t="s">
        <v>70</v>
      </c>
      <c r="H2834" s="35">
        <v>40196</v>
      </c>
      <c r="I2834" t="s">
        <v>110</v>
      </c>
      <c r="J2834">
        <v>-14</v>
      </c>
      <c r="K2834" t="s">
        <v>11</v>
      </c>
      <c r="M2834" t="s">
        <v>67</v>
      </c>
      <c r="N2834">
        <v>4370183</v>
      </c>
      <c r="O2834" t="s">
        <v>169</v>
      </c>
      <c r="P2834" s="35">
        <v>45160</v>
      </c>
      <c r="Q2834" t="s">
        <v>56</v>
      </c>
      <c r="R2834" s="35">
        <v>44119</v>
      </c>
      <c r="T2834" t="s">
        <v>63</v>
      </c>
      <c r="U2834">
        <v>522</v>
      </c>
      <c r="X2834">
        <v>5</v>
      </c>
      <c r="Y2834" t="s">
        <v>58</v>
      </c>
      <c r="AC2834" t="s">
        <v>59</v>
      </c>
      <c r="AL2834">
        <v>0</v>
      </c>
      <c r="AM2834">
        <v>0</v>
      </c>
    </row>
    <row r="2835" spans="1:39" x14ac:dyDescent="0.3">
      <c r="A2835">
        <v>1518355</v>
      </c>
      <c r="B2835" t="s">
        <v>3444</v>
      </c>
      <c r="C2835" t="s">
        <v>311</v>
      </c>
      <c r="D2835">
        <v>4538179</v>
      </c>
      <c r="E2835" t="s">
        <v>53</v>
      </c>
      <c r="H2835" s="35">
        <v>41117</v>
      </c>
      <c r="I2835" t="s">
        <v>143</v>
      </c>
      <c r="J2835">
        <v>-12</v>
      </c>
      <c r="K2835" t="s">
        <v>11</v>
      </c>
      <c r="M2835" t="s">
        <v>54</v>
      </c>
      <c r="N2835">
        <v>4450192</v>
      </c>
      <c r="O2835" t="s">
        <v>128</v>
      </c>
      <c r="P2835" s="35">
        <v>45190</v>
      </c>
      <c r="Q2835" t="s">
        <v>56</v>
      </c>
      <c r="R2835" s="35">
        <v>45190</v>
      </c>
      <c r="T2835" t="s">
        <v>63</v>
      </c>
      <c r="U2835">
        <v>500</v>
      </c>
      <c r="X2835">
        <v>5</v>
      </c>
      <c r="Y2835" t="s">
        <v>58</v>
      </c>
      <c r="AC2835" t="s">
        <v>59</v>
      </c>
      <c r="AL2835">
        <v>0</v>
      </c>
      <c r="AM2835">
        <v>0</v>
      </c>
    </row>
    <row r="2836" spans="1:39" x14ac:dyDescent="0.3">
      <c r="A2836">
        <v>1363579</v>
      </c>
      <c r="B2836" t="s">
        <v>3444</v>
      </c>
      <c r="C2836" t="s">
        <v>3446</v>
      </c>
      <c r="D2836">
        <v>369986</v>
      </c>
      <c r="E2836" t="s">
        <v>53</v>
      </c>
      <c r="F2836" t="s">
        <v>53</v>
      </c>
      <c r="H2836" s="35">
        <v>40163</v>
      </c>
      <c r="I2836" t="s">
        <v>102</v>
      </c>
      <c r="J2836">
        <v>-15</v>
      </c>
      <c r="K2836" t="s">
        <v>11</v>
      </c>
      <c r="M2836" t="s">
        <v>77</v>
      </c>
      <c r="N2836">
        <v>4360605</v>
      </c>
      <c r="O2836" t="s">
        <v>733</v>
      </c>
      <c r="P2836" s="35">
        <v>45191</v>
      </c>
      <c r="Q2836" t="s">
        <v>56</v>
      </c>
      <c r="R2836" s="35">
        <v>44482</v>
      </c>
      <c r="T2836" t="s">
        <v>63</v>
      </c>
      <c r="U2836">
        <v>500</v>
      </c>
      <c r="X2836">
        <v>5</v>
      </c>
      <c r="Y2836" t="s">
        <v>58</v>
      </c>
      <c r="AC2836" t="s">
        <v>59</v>
      </c>
      <c r="AL2836">
        <v>0</v>
      </c>
      <c r="AM2836">
        <v>0</v>
      </c>
    </row>
    <row r="2837" spans="1:39" x14ac:dyDescent="0.3">
      <c r="A2837">
        <v>1432282</v>
      </c>
      <c r="B2837" t="s">
        <v>3444</v>
      </c>
      <c r="C2837" t="s">
        <v>146</v>
      </c>
      <c r="D2837">
        <v>1810861</v>
      </c>
      <c r="E2837" t="s">
        <v>70</v>
      </c>
      <c r="F2837" t="s">
        <v>70</v>
      </c>
      <c r="H2837" s="35">
        <v>41424</v>
      </c>
      <c r="I2837" t="s">
        <v>66</v>
      </c>
      <c r="J2837">
        <v>-11</v>
      </c>
      <c r="K2837" t="s">
        <v>11</v>
      </c>
      <c r="M2837" t="s">
        <v>71</v>
      </c>
      <c r="N2837">
        <v>4180737</v>
      </c>
      <c r="O2837" t="s">
        <v>115</v>
      </c>
      <c r="P2837" s="35">
        <v>45182</v>
      </c>
      <c r="Q2837" t="s">
        <v>56</v>
      </c>
      <c r="R2837" s="35">
        <v>44826</v>
      </c>
      <c r="T2837" t="s">
        <v>63</v>
      </c>
      <c r="U2837">
        <v>500</v>
      </c>
      <c r="X2837">
        <v>5</v>
      </c>
      <c r="Y2837" t="s">
        <v>58</v>
      </c>
      <c r="AC2837" t="s">
        <v>59</v>
      </c>
      <c r="AL2837">
        <v>0</v>
      </c>
      <c r="AM2837">
        <v>0</v>
      </c>
    </row>
    <row r="2838" spans="1:39" x14ac:dyDescent="0.3">
      <c r="A2838">
        <v>1310121</v>
      </c>
      <c r="B2838" t="s">
        <v>3444</v>
      </c>
      <c r="C2838" t="s">
        <v>3447</v>
      </c>
      <c r="D2838">
        <v>4531721</v>
      </c>
      <c r="E2838" t="s">
        <v>53</v>
      </c>
      <c r="F2838" t="s">
        <v>70</v>
      </c>
      <c r="H2838" s="35">
        <v>41218</v>
      </c>
      <c r="I2838" t="s">
        <v>143</v>
      </c>
      <c r="J2838">
        <v>-12</v>
      </c>
      <c r="K2838" t="s">
        <v>11</v>
      </c>
      <c r="M2838" t="s">
        <v>54</v>
      </c>
      <c r="N2838">
        <v>4450026</v>
      </c>
      <c r="O2838" t="s">
        <v>62</v>
      </c>
      <c r="P2838" s="35">
        <v>45180</v>
      </c>
      <c r="Q2838" t="s">
        <v>56</v>
      </c>
      <c r="R2838" s="35">
        <v>43892</v>
      </c>
      <c r="T2838" t="s">
        <v>63</v>
      </c>
      <c r="U2838">
        <v>500</v>
      </c>
      <c r="X2838">
        <v>5</v>
      </c>
      <c r="Y2838" t="s">
        <v>58</v>
      </c>
      <c r="AC2838" t="s">
        <v>59</v>
      </c>
      <c r="AL2838">
        <v>0</v>
      </c>
      <c r="AM2838">
        <v>0</v>
      </c>
    </row>
    <row r="2839" spans="1:39" x14ac:dyDescent="0.3">
      <c r="A2839">
        <v>1324021</v>
      </c>
      <c r="B2839" t="s">
        <v>3448</v>
      </c>
      <c r="C2839" t="s">
        <v>1685</v>
      </c>
      <c r="D2839">
        <v>1810104</v>
      </c>
      <c r="E2839" t="s">
        <v>70</v>
      </c>
      <c r="F2839" t="s">
        <v>70</v>
      </c>
      <c r="H2839" s="35">
        <v>39647</v>
      </c>
      <c r="I2839" t="s">
        <v>98</v>
      </c>
      <c r="J2839">
        <v>-16</v>
      </c>
      <c r="K2839" t="s">
        <v>11</v>
      </c>
      <c r="M2839" t="s">
        <v>71</v>
      </c>
      <c r="N2839">
        <v>4180057</v>
      </c>
      <c r="O2839" t="s">
        <v>210</v>
      </c>
      <c r="P2839" s="35">
        <v>45185</v>
      </c>
      <c r="Q2839" t="s">
        <v>56</v>
      </c>
      <c r="R2839" s="35">
        <v>44106</v>
      </c>
      <c r="T2839" t="s">
        <v>63</v>
      </c>
      <c r="U2839">
        <v>717</v>
      </c>
      <c r="X2839">
        <v>7</v>
      </c>
      <c r="Y2839" t="s">
        <v>58</v>
      </c>
      <c r="AC2839" t="s">
        <v>59</v>
      </c>
      <c r="AL2839">
        <v>0</v>
      </c>
      <c r="AM2839">
        <v>0</v>
      </c>
    </row>
    <row r="2840" spans="1:39" x14ac:dyDescent="0.3">
      <c r="A2840">
        <v>952146</v>
      </c>
      <c r="B2840" t="s">
        <v>3449</v>
      </c>
      <c r="C2840" t="s">
        <v>396</v>
      </c>
      <c r="D2840">
        <v>4111941</v>
      </c>
      <c r="E2840" t="s">
        <v>70</v>
      </c>
      <c r="F2840" t="s">
        <v>70</v>
      </c>
      <c r="H2840" s="35">
        <v>38510</v>
      </c>
      <c r="I2840" t="s">
        <v>262</v>
      </c>
      <c r="J2840">
        <v>-19</v>
      </c>
      <c r="K2840" t="s">
        <v>11</v>
      </c>
      <c r="M2840" t="s">
        <v>181</v>
      </c>
      <c r="N2840">
        <v>4410729</v>
      </c>
      <c r="O2840" t="s">
        <v>460</v>
      </c>
      <c r="P2840" s="35">
        <v>45198</v>
      </c>
      <c r="Q2840" t="s">
        <v>56</v>
      </c>
      <c r="R2840" s="35">
        <v>41531</v>
      </c>
      <c r="S2840" s="35">
        <v>45201</v>
      </c>
      <c r="T2840" t="s">
        <v>57</v>
      </c>
      <c r="U2840">
        <v>507</v>
      </c>
      <c r="X2840">
        <v>5</v>
      </c>
      <c r="Y2840" t="s">
        <v>58</v>
      </c>
      <c r="AC2840" t="s">
        <v>59</v>
      </c>
      <c r="AL2840">
        <v>0</v>
      </c>
      <c r="AM2840">
        <v>0</v>
      </c>
    </row>
    <row r="2841" spans="1:39" x14ac:dyDescent="0.3">
      <c r="A2841">
        <v>1537482</v>
      </c>
      <c r="B2841" t="s">
        <v>3450</v>
      </c>
      <c r="C2841" t="s">
        <v>840</v>
      </c>
      <c r="D2841">
        <v>3736458</v>
      </c>
      <c r="E2841" t="s">
        <v>53</v>
      </c>
      <c r="H2841" s="35">
        <v>41806</v>
      </c>
      <c r="I2841" t="s">
        <v>85</v>
      </c>
      <c r="J2841">
        <v>-10</v>
      </c>
      <c r="K2841" t="s">
        <v>11</v>
      </c>
      <c r="M2841" t="s">
        <v>67</v>
      </c>
      <c r="N2841">
        <v>4370284</v>
      </c>
      <c r="O2841" t="s">
        <v>622</v>
      </c>
      <c r="P2841" s="35">
        <v>45215</v>
      </c>
      <c r="Q2841" t="s">
        <v>56</v>
      </c>
      <c r="R2841" s="35">
        <v>45215</v>
      </c>
      <c r="T2841" t="s">
        <v>63</v>
      </c>
      <c r="U2841">
        <v>500</v>
      </c>
      <c r="X2841">
        <v>5</v>
      </c>
      <c r="Y2841" t="s">
        <v>58</v>
      </c>
      <c r="AC2841" t="s">
        <v>59</v>
      </c>
      <c r="AL2841">
        <v>0</v>
      </c>
      <c r="AM2841">
        <v>0</v>
      </c>
    </row>
    <row r="2842" spans="1:39" x14ac:dyDescent="0.3">
      <c r="A2842">
        <v>1408859</v>
      </c>
      <c r="B2842" t="s">
        <v>3450</v>
      </c>
      <c r="C2842" t="s">
        <v>459</v>
      </c>
      <c r="D2842">
        <v>3610126</v>
      </c>
      <c r="E2842" t="s">
        <v>70</v>
      </c>
      <c r="F2842" t="s">
        <v>70</v>
      </c>
      <c r="H2842" s="35">
        <v>40648</v>
      </c>
      <c r="I2842" t="s">
        <v>90</v>
      </c>
      <c r="J2842">
        <v>-13</v>
      </c>
      <c r="K2842" t="s">
        <v>11</v>
      </c>
      <c r="M2842" t="s">
        <v>77</v>
      </c>
      <c r="N2842">
        <v>4360727</v>
      </c>
      <c r="O2842" t="s">
        <v>1043</v>
      </c>
      <c r="P2842" s="35">
        <v>45187</v>
      </c>
      <c r="Q2842" t="s">
        <v>56</v>
      </c>
      <c r="R2842" s="35">
        <v>44726</v>
      </c>
      <c r="T2842" t="s">
        <v>63</v>
      </c>
      <c r="U2842">
        <v>500</v>
      </c>
      <c r="X2842">
        <v>5</v>
      </c>
      <c r="Y2842" t="s">
        <v>58</v>
      </c>
      <c r="AC2842" t="s">
        <v>59</v>
      </c>
      <c r="AL2842">
        <v>0</v>
      </c>
      <c r="AM2842">
        <v>0</v>
      </c>
    </row>
    <row r="2843" spans="1:39" x14ac:dyDescent="0.3">
      <c r="A2843">
        <v>1559673</v>
      </c>
      <c r="B2843" t="s">
        <v>3450</v>
      </c>
      <c r="C2843" t="s">
        <v>1190</v>
      </c>
      <c r="D2843">
        <v>4539543</v>
      </c>
      <c r="E2843" t="s">
        <v>53</v>
      </c>
      <c r="H2843" s="35">
        <v>41340</v>
      </c>
      <c r="I2843" t="s">
        <v>66</v>
      </c>
      <c r="J2843">
        <v>-11</v>
      </c>
      <c r="K2843" t="s">
        <v>11</v>
      </c>
      <c r="M2843" t="s">
        <v>54</v>
      </c>
      <c r="N2843">
        <v>4450026</v>
      </c>
      <c r="O2843" t="s">
        <v>62</v>
      </c>
      <c r="P2843" s="35">
        <v>45313</v>
      </c>
      <c r="Q2843" t="s">
        <v>56</v>
      </c>
      <c r="R2843" s="35">
        <v>45313</v>
      </c>
      <c r="T2843" t="s">
        <v>63</v>
      </c>
      <c r="U2843">
        <v>500</v>
      </c>
      <c r="X2843">
        <v>5</v>
      </c>
      <c r="Y2843" t="s">
        <v>58</v>
      </c>
      <c r="AC2843" t="s">
        <v>59</v>
      </c>
      <c r="AL2843">
        <v>0</v>
      </c>
      <c r="AM2843">
        <v>0</v>
      </c>
    </row>
    <row r="2844" spans="1:39" x14ac:dyDescent="0.3">
      <c r="A2844">
        <v>1305886</v>
      </c>
      <c r="B2844" t="s">
        <v>3450</v>
      </c>
      <c r="C2844" t="s">
        <v>1786</v>
      </c>
      <c r="D2844">
        <v>4531669</v>
      </c>
      <c r="E2844" t="s">
        <v>53</v>
      </c>
      <c r="H2844" s="35">
        <v>40890</v>
      </c>
      <c r="I2844" t="s">
        <v>90</v>
      </c>
      <c r="J2844">
        <v>-13</v>
      </c>
      <c r="K2844" t="s">
        <v>6</v>
      </c>
      <c r="M2844" t="s">
        <v>54</v>
      </c>
      <c r="N2844">
        <v>4450571</v>
      </c>
      <c r="O2844" t="s">
        <v>332</v>
      </c>
      <c r="P2844" s="35">
        <v>45190</v>
      </c>
      <c r="Q2844" t="s">
        <v>56</v>
      </c>
      <c r="R2844" s="35">
        <v>43841</v>
      </c>
      <c r="T2844" t="s">
        <v>63</v>
      </c>
      <c r="U2844">
        <v>500</v>
      </c>
      <c r="X2844">
        <v>5</v>
      </c>
      <c r="Y2844" t="s">
        <v>58</v>
      </c>
      <c r="AC2844" t="s">
        <v>59</v>
      </c>
      <c r="AL2844">
        <v>0</v>
      </c>
      <c r="AM2844">
        <v>0</v>
      </c>
    </row>
    <row r="2845" spans="1:39" x14ac:dyDescent="0.3">
      <c r="A2845">
        <v>1254683</v>
      </c>
      <c r="B2845" t="s">
        <v>3450</v>
      </c>
      <c r="C2845" t="s">
        <v>342</v>
      </c>
      <c r="D2845">
        <v>4530414</v>
      </c>
      <c r="E2845" t="s">
        <v>70</v>
      </c>
      <c r="H2845" s="35">
        <v>39837</v>
      </c>
      <c r="I2845" t="s">
        <v>102</v>
      </c>
      <c r="J2845">
        <v>-15</v>
      </c>
      <c r="K2845" t="s">
        <v>11</v>
      </c>
      <c r="M2845" t="s">
        <v>54</v>
      </c>
      <c r="N2845">
        <v>4450751</v>
      </c>
      <c r="O2845" t="s">
        <v>187</v>
      </c>
      <c r="P2845" s="35">
        <v>45189</v>
      </c>
      <c r="Q2845" t="s">
        <v>56</v>
      </c>
      <c r="R2845" s="35">
        <v>43503</v>
      </c>
      <c r="T2845" t="s">
        <v>63</v>
      </c>
      <c r="U2845">
        <v>524</v>
      </c>
      <c r="X2845">
        <v>5</v>
      </c>
      <c r="Y2845" t="s">
        <v>58</v>
      </c>
      <c r="AC2845" t="s">
        <v>59</v>
      </c>
      <c r="AL2845">
        <v>0</v>
      </c>
      <c r="AM2845">
        <v>0</v>
      </c>
    </row>
    <row r="2846" spans="1:39" x14ac:dyDescent="0.3">
      <c r="A2846">
        <v>1554972</v>
      </c>
      <c r="B2846" t="s">
        <v>3450</v>
      </c>
      <c r="C2846" t="s">
        <v>3451</v>
      </c>
      <c r="D2846">
        <v>4116123</v>
      </c>
      <c r="E2846" t="s">
        <v>53</v>
      </c>
      <c r="H2846" s="35">
        <v>41556</v>
      </c>
      <c r="I2846" t="s">
        <v>66</v>
      </c>
      <c r="J2846">
        <v>-11</v>
      </c>
      <c r="K2846" t="s">
        <v>11</v>
      </c>
      <c r="M2846" t="s">
        <v>181</v>
      </c>
      <c r="N2846">
        <v>4410615</v>
      </c>
      <c r="O2846" t="s">
        <v>603</v>
      </c>
      <c r="P2846" s="35">
        <v>45274</v>
      </c>
      <c r="Q2846" t="s">
        <v>56</v>
      </c>
      <c r="R2846" s="35">
        <v>45274</v>
      </c>
      <c r="T2846" t="s">
        <v>63</v>
      </c>
      <c r="U2846">
        <v>500</v>
      </c>
      <c r="X2846">
        <v>5</v>
      </c>
      <c r="Y2846" t="s">
        <v>58</v>
      </c>
      <c r="AC2846" t="s">
        <v>59</v>
      </c>
      <c r="AL2846">
        <v>0</v>
      </c>
      <c r="AM2846">
        <v>0</v>
      </c>
    </row>
    <row r="2847" spans="1:39" x14ac:dyDescent="0.3">
      <c r="A2847">
        <v>1415262</v>
      </c>
      <c r="B2847" t="s">
        <v>3450</v>
      </c>
      <c r="C2847" t="s">
        <v>1160</v>
      </c>
      <c r="D2847">
        <v>4115357</v>
      </c>
      <c r="E2847" t="s">
        <v>53</v>
      </c>
      <c r="F2847" t="s">
        <v>53</v>
      </c>
      <c r="H2847" s="35">
        <v>40865</v>
      </c>
      <c r="I2847" t="s">
        <v>90</v>
      </c>
      <c r="J2847">
        <v>-13</v>
      </c>
      <c r="K2847" t="s">
        <v>6</v>
      </c>
      <c r="M2847" t="s">
        <v>181</v>
      </c>
      <c r="N2847">
        <v>4410726</v>
      </c>
      <c r="O2847" t="s">
        <v>389</v>
      </c>
      <c r="P2847" s="35">
        <v>45251</v>
      </c>
      <c r="Q2847" t="s">
        <v>56</v>
      </c>
      <c r="R2847" s="35">
        <v>44751</v>
      </c>
      <c r="T2847" t="s">
        <v>63</v>
      </c>
      <c r="U2847">
        <v>500</v>
      </c>
      <c r="X2847">
        <v>5</v>
      </c>
      <c r="Y2847" t="s">
        <v>58</v>
      </c>
      <c r="AC2847" t="s">
        <v>59</v>
      </c>
      <c r="AL2847">
        <v>0</v>
      </c>
      <c r="AM2847">
        <v>0</v>
      </c>
    </row>
    <row r="2848" spans="1:39" x14ac:dyDescent="0.3">
      <c r="A2848">
        <v>1538329</v>
      </c>
      <c r="B2848" t="s">
        <v>3450</v>
      </c>
      <c r="C2848" t="s">
        <v>279</v>
      </c>
      <c r="D2848">
        <v>3736469</v>
      </c>
      <c r="E2848" t="s">
        <v>53</v>
      </c>
      <c r="H2848" s="35">
        <v>42550</v>
      </c>
      <c r="I2848" t="s">
        <v>53</v>
      </c>
      <c r="J2848">
        <v>-9</v>
      </c>
      <c r="K2848" t="s">
        <v>11</v>
      </c>
      <c r="M2848" t="s">
        <v>67</v>
      </c>
      <c r="N2848">
        <v>4370001</v>
      </c>
      <c r="O2848" t="s">
        <v>461</v>
      </c>
      <c r="P2848" s="35">
        <v>45216</v>
      </c>
      <c r="Q2848" t="s">
        <v>56</v>
      </c>
      <c r="R2848" s="35">
        <v>45216</v>
      </c>
      <c r="T2848" t="s">
        <v>63</v>
      </c>
      <c r="U2848">
        <v>500</v>
      </c>
      <c r="X2848">
        <v>5</v>
      </c>
      <c r="Y2848" t="s">
        <v>58</v>
      </c>
      <c r="AC2848" t="s">
        <v>59</v>
      </c>
      <c r="AL2848">
        <v>0</v>
      </c>
      <c r="AM2848">
        <v>0</v>
      </c>
    </row>
    <row r="2849" spans="1:39" x14ac:dyDescent="0.3">
      <c r="A2849">
        <v>1477322</v>
      </c>
      <c r="B2849" t="s">
        <v>3450</v>
      </c>
      <c r="C2849" t="s">
        <v>1140</v>
      </c>
      <c r="D2849">
        <v>4537275</v>
      </c>
      <c r="E2849" t="s">
        <v>53</v>
      </c>
      <c r="F2849" t="s">
        <v>53</v>
      </c>
      <c r="H2849" s="35">
        <v>42207</v>
      </c>
      <c r="I2849" t="s">
        <v>53</v>
      </c>
      <c r="J2849">
        <v>-9</v>
      </c>
      <c r="K2849" t="s">
        <v>11</v>
      </c>
      <c r="M2849" t="s">
        <v>54</v>
      </c>
      <c r="N2849">
        <v>4450026</v>
      </c>
      <c r="O2849" t="s">
        <v>62</v>
      </c>
      <c r="P2849" s="35">
        <v>45185</v>
      </c>
      <c r="Q2849" t="s">
        <v>56</v>
      </c>
      <c r="R2849" s="35">
        <v>44991</v>
      </c>
      <c r="T2849" t="s">
        <v>63</v>
      </c>
      <c r="U2849">
        <v>500</v>
      </c>
      <c r="X2849">
        <v>5</v>
      </c>
      <c r="Y2849" t="s">
        <v>58</v>
      </c>
      <c r="AC2849" t="s">
        <v>59</v>
      </c>
      <c r="AL2849">
        <v>0</v>
      </c>
      <c r="AM2849">
        <v>0</v>
      </c>
    </row>
    <row r="2850" spans="1:39" x14ac:dyDescent="0.3">
      <c r="A2850">
        <v>1283591</v>
      </c>
      <c r="B2850" t="s">
        <v>3452</v>
      </c>
      <c r="C2850" t="s">
        <v>883</v>
      </c>
      <c r="D2850">
        <v>8616035</v>
      </c>
      <c r="E2850" t="s">
        <v>70</v>
      </c>
      <c r="F2850" t="s">
        <v>70</v>
      </c>
      <c r="H2850" s="35">
        <v>40173</v>
      </c>
      <c r="I2850" t="s">
        <v>102</v>
      </c>
      <c r="J2850">
        <v>-15</v>
      </c>
      <c r="K2850" t="s">
        <v>11</v>
      </c>
      <c r="M2850" t="s">
        <v>67</v>
      </c>
      <c r="N2850">
        <v>4370002</v>
      </c>
      <c r="O2850" t="s">
        <v>68</v>
      </c>
      <c r="P2850" s="35">
        <v>45190</v>
      </c>
      <c r="Q2850" t="s">
        <v>56</v>
      </c>
      <c r="R2850" s="35">
        <v>43742</v>
      </c>
      <c r="S2850" s="35">
        <v>45163</v>
      </c>
      <c r="T2850" t="s">
        <v>57</v>
      </c>
      <c r="U2850">
        <v>1365</v>
      </c>
      <c r="X2850">
        <v>13</v>
      </c>
      <c r="Y2850" t="s">
        <v>58</v>
      </c>
      <c r="AB2850" s="35">
        <v>45108</v>
      </c>
      <c r="AC2850" t="s">
        <v>59</v>
      </c>
      <c r="AL2850">
        <v>0</v>
      </c>
      <c r="AM2850">
        <v>0</v>
      </c>
    </row>
    <row r="2851" spans="1:39" x14ac:dyDescent="0.3">
      <c r="A2851">
        <v>1522170</v>
      </c>
      <c r="B2851" t="s">
        <v>3453</v>
      </c>
      <c r="C2851" t="s">
        <v>2235</v>
      </c>
      <c r="D2851">
        <v>3611471</v>
      </c>
      <c r="E2851" t="s">
        <v>76</v>
      </c>
      <c r="H2851" s="35">
        <v>41668</v>
      </c>
      <c r="I2851" t="s">
        <v>85</v>
      </c>
      <c r="J2851">
        <v>-10</v>
      </c>
      <c r="K2851" t="s">
        <v>11</v>
      </c>
      <c r="M2851" t="s">
        <v>77</v>
      </c>
      <c r="N2851">
        <v>4360002</v>
      </c>
      <c r="O2851" t="s">
        <v>78</v>
      </c>
      <c r="P2851" s="35">
        <v>45195</v>
      </c>
      <c r="Q2851" t="s">
        <v>56</v>
      </c>
      <c r="R2851" s="35">
        <v>45195</v>
      </c>
      <c r="T2851" t="s">
        <v>63</v>
      </c>
      <c r="U2851">
        <v>500</v>
      </c>
      <c r="X2851">
        <v>5</v>
      </c>
      <c r="Y2851" t="s">
        <v>58</v>
      </c>
      <c r="AC2851" t="s">
        <v>59</v>
      </c>
      <c r="AL2851">
        <v>0</v>
      </c>
      <c r="AM2851">
        <v>0</v>
      </c>
    </row>
    <row r="2852" spans="1:39" x14ac:dyDescent="0.3">
      <c r="A2852">
        <v>1511090</v>
      </c>
      <c r="B2852" t="s">
        <v>3454</v>
      </c>
      <c r="C2852" t="s">
        <v>606</v>
      </c>
      <c r="D2852">
        <v>3736008</v>
      </c>
      <c r="E2852" t="s">
        <v>53</v>
      </c>
      <c r="H2852" s="35">
        <v>41842</v>
      </c>
      <c r="I2852" t="s">
        <v>85</v>
      </c>
      <c r="J2852">
        <v>-10</v>
      </c>
      <c r="K2852" t="s">
        <v>11</v>
      </c>
      <c r="M2852" t="s">
        <v>67</v>
      </c>
      <c r="N2852">
        <v>4370024</v>
      </c>
      <c r="O2852" t="s">
        <v>429</v>
      </c>
      <c r="P2852" s="35">
        <v>45182</v>
      </c>
      <c r="Q2852" t="s">
        <v>56</v>
      </c>
      <c r="R2852" s="35">
        <v>45182</v>
      </c>
      <c r="T2852" t="s">
        <v>63</v>
      </c>
      <c r="U2852">
        <v>500</v>
      </c>
      <c r="X2852">
        <v>5</v>
      </c>
      <c r="Y2852" t="s">
        <v>58</v>
      </c>
      <c r="AC2852" t="s">
        <v>59</v>
      </c>
      <c r="AL2852">
        <v>0</v>
      </c>
      <c r="AM2852">
        <v>0</v>
      </c>
    </row>
    <row r="2853" spans="1:39" x14ac:dyDescent="0.3">
      <c r="A2853">
        <v>1478591</v>
      </c>
      <c r="B2853" t="s">
        <v>3455</v>
      </c>
      <c r="C2853" t="s">
        <v>104</v>
      </c>
      <c r="D2853">
        <v>3735652</v>
      </c>
      <c r="E2853" t="s">
        <v>53</v>
      </c>
      <c r="F2853" t="s">
        <v>53</v>
      </c>
      <c r="H2853" s="35">
        <v>41041</v>
      </c>
      <c r="I2853" t="s">
        <v>143</v>
      </c>
      <c r="J2853">
        <v>-12</v>
      </c>
      <c r="K2853" t="s">
        <v>11</v>
      </c>
      <c r="M2853" t="s">
        <v>67</v>
      </c>
      <c r="N2853">
        <v>4370596</v>
      </c>
      <c r="O2853" t="s">
        <v>280</v>
      </c>
      <c r="P2853" s="35">
        <v>45273</v>
      </c>
      <c r="Q2853" t="s">
        <v>56</v>
      </c>
      <c r="R2853" s="35">
        <v>45003</v>
      </c>
      <c r="T2853" t="s">
        <v>63</v>
      </c>
      <c r="U2853">
        <v>500</v>
      </c>
      <c r="X2853">
        <v>5</v>
      </c>
      <c r="Y2853" t="s">
        <v>58</v>
      </c>
      <c r="AC2853" t="s">
        <v>59</v>
      </c>
      <c r="AL2853">
        <v>0</v>
      </c>
      <c r="AM2853">
        <v>0</v>
      </c>
    </row>
    <row r="2854" spans="1:39" x14ac:dyDescent="0.3">
      <c r="A2854">
        <v>1454773</v>
      </c>
      <c r="B2854" t="s">
        <v>3456</v>
      </c>
      <c r="C2854" t="s">
        <v>3175</v>
      </c>
      <c r="D2854">
        <v>3734662</v>
      </c>
      <c r="E2854" t="s">
        <v>53</v>
      </c>
      <c r="F2854" t="s">
        <v>53</v>
      </c>
      <c r="H2854" s="35">
        <v>41222</v>
      </c>
      <c r="I2854" t="s">
        <v>143</v>
      </c>
      <c r="J2854">
        <v>-12</v>
      </c>
      <c r="K2854" t="s">
        <v>11</v>
      </c>
      <c r="M2854" t="s">
        <v>67</v>
      </c>
      <c r="N2854">
        <v>4370183</v>
      </c>
      <c r="O2854" t="s">
        <v>169</v>
      </c>
      <c r="P2854" s="35">
        <v>45246</v>
      </c>
      <c r="Q2854" t="s">
        <v>56</v>
      </c>
      <c r="R2854" s="35">
        <v>44860</v>
      </c>
      <c r="T2854" t="s">
        <v>63</v>
      </c>
      <c r="U2854">
        <v>500</v>
      </c>
      <c r="X2854">
        <v>5</v>
      </c>
      <c r="Y2854" t="s">
        <v>58</v>
      </c>
      <c r="AC2854" t="s">
        <v>59</v>
      </c>
      <c r="AL2854">
        <v>0</v>
      </c>
      <c r="AM2854">
        <v>0</v>
      </c>
    </row>
    <row r="2855" spans="1:39" x14ac:dyDescent="0.3">
      <c r="A2855">
        <v>1295989</v>
      </c>
      <c r="B2855" t="s">
        <v>3457</v>
      </c>
      <c r="C2855" t="s">
        <v>458</v>
      </c>
      <c r="D2855">
        <v>3731912</v>
      </c>
      <c r="E2855" t="s">
        <v>70</v>
      </c>
      <c r="F2855" t="s">
        <v>70</v>
      </c>
      <c r="H2855" s="35">
        <v>39938</v>
      </c>
      <c r="I2855" t="s">
        <v>102</v>
      </c>
      <c r="J2855">
        <v>-15</v>
      </c>
      <c r="K2855" t="s">
        <v>11</v>
      </c>
      <c r="M2855" t="s">
        <v>67</v>
      </c>
      <c r="N2855">
        <v>4370102</v>
      </c>
      <c r="O2855" t="s">
        <v>498</v>
      </c>
      <c r="P2855" s="35">
        <v>45184</v>
      </c>
      <c r="Q2855" t="s">
        <v>56</v>
      </c>
      <c r="R2855" s="35">
        <v>43775</v>
      </c>
      <c r="T2855" t="s">
        <v>63</v>
      </c>
      <c r="U2855">
        <v>569</v>
      </c>
      <c r="X2855">
        <v>5</v>
      </c>
      <c r="Y2855" t="s">
        <v>58</v>
      </c>
      <c r="AC2855" t="s">
        <v>59</v>
      </c>
      <c r="AL2855">
        <v>0</v>
      </c>
      <c r="AM2855">
        <v>0</v>
      </c>
    </row>
    <row r="2856" spans="1:39" x14ac:dyDescent="0.3">
      <c r="A2856">
        <v>1452605</v>
      </c>
      <c r="B2856" t="s">
        <v>3458</v>
      </c>
      <c r="C2856" t="s">
        <v>121</v>
      </c>
      <c r="D2856">
        <v>1810968</v>
      </c>
      <c r="E2856" t="s">
        <v>53</v>
      </c>
      <c r="F2856" t="s">
        <v>53</v>
      </c>
      <c r="H2856" s="35">
        <v>41780</v>
      </c>
      <c r="I2856" t="s">
        <v>85</v>
      </c>
      <c r="J2856">
        <v>-10</v>
      </c>
      <c r="K2856" t="s">
        <v>11</v>
      </c>
      <c r="M2856" t="s">
        <v>71</v>
      </c>
      <c r="N2856">
        <v>4180485</v>
      </c>
      <c r="O2856" t="s">
        <v>174</v>
      </c>
      <c r="P2856" s="35">
        <v>45245</v>
      </c>
      <c r="Q2856" t="s">
        <v>56</v>
      </c>
      <c r="R2856" s="35">
        <v>44854</v>
      </c>
      <c r="T2856" t="s">
        <v>63</v>
      </c>
      <c r="U2856">
        <v>500</v>
      </c>
      <c r="X2856">
        <v>5</v>
      </c>
      <c r="Y2856" t="s">
        <v>58</v>
      </c>
      <c r="AC2856" t="s">
        <v>59</v>
      </c>
      <c r="AL2856">
        <v>0</v>
      </c>
      <c r="AM2856">
        <v>0</v>
      </c>
    </row>
    <row r="2857" spans="1:39" x14ac:dyDescent="0.3">
      <c r="A2857">
        <v>1529608</v>
      </c>
      <c r="B2857" t="s">
        <v>3458</v>
      </c>
      <c r="C2857" t="s">
        <v>1119</v>
      </c>
      <c r="D2857">
        <v>3736340</v>
      </c>
      <c r="E2857" t="s">
        <v>70</v>
      </c>
      <c r="H2857" s="35">
        <v>40768</v>
      </c>
      <c r="I2857" t="s">
        <v>90</v>
      </c>
      <c r="J2857">
        <v>-13</v>
      </c>
      <c r="K2857" t="s">
        <v>11</v>
      </c>
      <c r="M2857" t="s">
        <v>67</v>
      </c>
      <c r="N2857">
        <v>4370024</v>
      </c>
      <c r="O2857" t="s">
        <v>429</v>
      </c>
      <c r="P2857" s="35">
        <v>45203</v>
      </c>
      <c r="Q2857" t="s">
        <v>56</v>
      </c>
      <c r="R2857" s="35">
        <v>45203</v>
      </c>
      <c r="T2857" t="s">
        <v>63</v>
      </c>
      <c r="U2857">
        <v>500</v>
      </c>
      <c r="X2857">
        <v>5</v>
      </c>
      <c r="Y2857" t="s">
        <v>58</v>
      </c>
      <c r="AC2857" t="s">
        <v>59</v>
      </c>
      <c r="AL2857">
        <v>1</v>
      </c>
      <c r="AM2857">
        <v>1</v>
      </c>
    </row>
    <row r="2858" spans="1:39" x14ac:dyDescent="0.3">
      <c r="A2858">
        <v>1558922</v>
      </c>
      <c r="B2858" t="s">
        <v>3460</v>
      </c>
      <c r="C2858" t="s">
        <v>3461</v>
      </c>
      <c r="D2858">
        <v>2817076</v>
      </c>
      <c r="E2858" t="s">
        <v>76</v>
      </c>
      <c r="H2858" s="35">
        <v>41456</v>
      </c>
      <c r="I2858" t="s">
        <v>66</v>
      </c>
      <c r="J2858">
        <v>-11</v>
      </c>
      <c r="K2858" t="s">
        <v>6</v>
      </c>
      <c r="M2858" t="s">
        <v>69</v>
      </c>
      <c r="N2858">
        <v>4280121</v>
      </c>
      <c r="O2858" t="s">
        <v>286</v>
      </c>
      <c r="P2858" s="35">
        <v>45309</v>
      </c>
      <c r="Q2858" t="s">
        <v>56</v>
      </c>
      <c r="R2858" s="35">
        <v>45309</v>
      </c>
      <c r="T2858" t="s">
        <v>63</v>
      </c>
      <c r="U2858">
        <v>500</v>
      </c>
      <c r="X2858">
        <v>5</v>
      </c>
      <c r="Y2858" t="s">
        <v>58</v>
      </c>
      <c r="AC2858" t="s">
        <v>59</v>
      </c>
      <c r="AL2858">
        <v>0</v>
      </c>
      <c r="AM2858">
        <v>0</v>
      </c>
    </row>
    <row r="2859" spans="1:39" x14ac:dyDescent="0.3">
      <c r="A2859">
        <v>1455611</v>
      </c>
      <c r="B2859" t="s">
        <v>3459</v>
      </c>
      <c r="C2859" t="s">
        <v>422</v>
      </c>
      <c r="D2859">
        <v>4535985</v>
      </c>
      <c r="E2859" t="s">
        <v>70</v>
      </c>
      <c r="F2859" t="s">
        <v>70</v>
      </c>
      <c r="H2859" s="35">
        <v>41701</v>
      </c>
      <c r="I2859" t="s">
        <v>85</v>
      </c>
      <c r="J2859">
        <v>-10</v>
      </c>
      <c r="K2859" t="s">
        <v>11</v>
      </c>
      <c r="M2859" t="s">
        <v>54</v>
      </c>
      <c r="N2859">
        <v>4450751</v>
      </c>
      <c r="O2859" t="s">
        <v>187</v>
      </c>
      <c r="P2859" s="35">
        <v>45202</v>
      </c>
      <c r="Q2859" t="s">
        <v>56</v>
      </c>
      <c r="R2859" s="35">
        <v>44865</v>
      </c>
      <c r="T2859" t="s">
        <v>63</v>
      </c>
      <c r="U2859">
        <v>500</v>
      </c>
      <c r="X2859">
        <v>5</v>
      </c>
      <c r="Y2859" t="s">
        <v>58</v>
      </c>
      <c r="AB2859" s="35">
        <v>45189</v>
      </c>
      <c r="AC2859" t="s">
        <v>59</v>
      </c>
      <c r="AL2859">
        <v>0</v>
      </c>
      <c r="AM2859">
        <v>0</v>
      </c>
    </row>
    <row r="2860" spans="1:39" x14ac:dyDescent="0.3">
      <c r="A2860">
        <v>1528891</v>
      </c>
      <c r="B2860" t="s">
        <v>3462</v>
      </c>
      <c r="C2860" t="s">
        <v>2705</v>
      </c>
      <c r="D2860">
        <v>4115978</v>
      </c>
      <c r="E2860" t="s">
        <v>53</v>
      </c>
      <c r="H2860" s="35">
        <v>41500</v>
      </c>
      <c r="I2860" t="s">
        <v>66</v>
      </c>
      <c r="J2860">
        <v>-11</v>
      </c>
      <c r="K2860" t="s">
        <v>11</v>
      </c>
      <c r="M2860" t="s">
        <v>181</v>
      </c>
      <c r="N2860">
        <v>4410016</v>
      </c>
      <c r="O2860" t="s">
        <v>793</v>
      </c>
      <c r="P2860" s="35">
        <v>45202</v>
      </c>
      <c r="Q2860" t="s">
        <v>56</v>
      </c>
      <c r="R2860" s="35">
        <v>45202</v>
      </c>
      <c r="T2860" t="s">
        <v>63</v>
      </c>
      <c r="U2860">
        <v>500</v>
      </c>
      <c r="X2860">
        <v>5</v>
      </c>
      <c r="Y2860" t="s">
        <v>58</v>
      </c>
      <c r="AC2860" t="s">
        <v>59</v>
      </c>
      <c r="AL2860">
        <v>0</v>
      </c>
      <c r="AM2860">
        <v>0</v>
      </c>
    </row>
    <row r="2861" spans="1:39" x14ac:dyDescent="0.3">
      <c r="A2861">
        <v>1507109</v>
      </c>
      <c r="B2861" t="s">
        <v>3463</v>
      </c>
      <c r="C2861" t="s">
        <v>707</v>
      </c>
      <c r="D2861">
        <v>1811261</v>
      </c>
      <c r="E2861" t="s">
        <v>76</v>
      </c>
      <c r="H2861" s="35">
        <v>39130</v>
      </c>
      <c r="I2861" t="s">
        <v>125</v>
      </c>
      <c r="J2861">
        <v>-17</v>
      </c>
      <c r="K2861" t="s">
        <v>6</v>
      </c>
      <c r="M2861" t="s">
        <v>71</v>
      </c>
      <c r="N2861">
        <v>4180696</v>
      </c>
      <c r="O2861" t="s">
        <v>137</v>
      </c>
      <c r="P2861" s="35">
        <v>45173</v>
      </c>
      <c r="Q2861" t="s">
        <v>56</v>
      </c>
      <c r="R2861" s="35">
        <v>45173</v>
      </c>
      <c r="T2861" t="s">
        <v>63</v>
      </c>
      <c r="U2861">
        <v>500</v>
      </c>
      <c r="X2861">
        <v>5</v>
      </c>
      <c r="Y2861" t="s">
        <v>58</v>
      </c>
      <c r="AC2861" t="s">
        <v>59</v>
      </c>
      <c r="AL2861">
        <v>0</v>
      </c>
      <c r="AM2861">
        <v>0</v>
      </c>
    </row>
    <row r="2862" spans="1:39" x14ac:dyDescent="0.3">
      <c r="A2862">
        <v>1507110</v>
      </c>
      <c r="B2862" t="s">
        <v>3463</v>
      </c>
      <c r="C2862" t="s">
        <v>3464</v>
      </c>
      <c r="D2862">
        <v>1811262</v>
      </c>
      <c r="E2862" t="s">
        <v>76</v>
      </c>
      <c r="H2862" s="35">
        <v>39876</v>
      </c>
      <c r="I2862" t="s">
        <v>102</v>
      </c>
      <c r="J2862">
        <v>-15</v>
      </c>
      <c r="K2862" t="s">
        <v>6</v>
      </c>
      <c r="M2862" t="s">
        <v>71</v>
      </c>
      <c r="N2862">
        <v>4180696</v>
      </c>
      <c r="O2862" t="s">
        <v>137</v>
      </c>
      <c r="P2862" s="35">
        <v>45173</v>
      </c>
      <c r="Q2862" t="s">
        <v>56</v>
      </c>
      <c r="R2862" s="35">
        <v>45173</v>
      </c>
      <c r="T2862" t="s">
        <v>63</v>
      </c>
      <c r="U2862">
        <v>500</v>
      </c>
      <c r="X2862">
        <v>5</v>
      </c>
      <c r="Y2862" t="s">
        <v>58</v>
      </c>
      <c r="AC2862" t="s">
        <v>59</v>
      </c>
      <c r="AL2862">
        <v>0</v>
      </c>
      <c r="AM2862">
        <v>0</v>
      </c>
    </row>
    <row r="2863" spans="1:39" x14ac:dyDescent="0.3">
      <c r="A2863">
        <v>1507111</v>
      </c>
      <c r="B2863" t="s">
        <v>3463</v>
      </c>
      <c r="C2863" t="s">
        <v>3465</v>
      </c>
      <c r="D2863">
        <v>1811263</v>
      </c>
      <c r="E2863" t="s">
        <v>76</v>
      </c>
      <c r="H2863" s="35">
        <v>40607</v>
      </c>
      <c r="I2863" t="s">
        <v>90</v>
      </c>
      <c r="J2863">
        <v>-13</v>
      </c>
      <c r="K2863" t="s">
        <v>6</v>
      </c>
      <c r="M2863" t="s">
        <v>71</v>
      </c>
      <c r="N2863">
        <v>4180696</v>
      </c>
      <c r="O2863" t="s">
        <v>137</v>
      </c>
      <c r="P2863" s="35">
        <v>45173</v>
      </c>
      <c r="Q2863" t="s">
        <v>56</v>
      </c>
      <c r="R2863" s="35">
        <v>45173</v>
      </c>
      <c r="T2863" t="s">
        <v>63</v>
      </c>
      <c r="U2863">
        <v>500</v>
      </c>
      <c r="X2863">
        <v>5</v>
      </c>
      <c r="Y2863" t="s">
        <v>58</v>
      </c>
      <c r="AC2863" t="s">
        <v>59</v>
      </c>
      <c r="AL2863">
        <v>0</v>
      </c>
      <c r="AM2863">
        <v>0</v>
      </c>
    </row>
    <row r="2864" spans="1:39" x14ac:dyDescent="0.3">
      <c r="A2864">
        <v>1341306</v>
      </c>
      <c r="B2864" t="s">
        <v>3466</v>
      </c>
      <c r="C2864" t="s">
        <v>3467</v>
      </c>
      <c r="D2864">
        <v>2815992</v>
      </c>
      <c r="E2864" t="s">
        <v>70</v>
      </c>
      <c r="F2864" t="s">
        <v>70</v>
      </c>
      <c r="H2864" s="35">
        <v>39298</v>
      </c>
      <c r="I2864" t="s">
        <v>125</v>
      </c>
      <c r="J2864">
        <v>-17</v>
      </c>
      <c r="K2864" t="s">
        <v>11</v>
      </c>
      <c r="M2864" t="s">
        <v>69</v>
      </c>
      <c r="N2864">
        <v>4280004</v>
      </c>
      <c r="O2864" t="s">
        <v>99</v>
      </c>
      <c r="P2864" s="35">
        <v>45177</v>
      </c>
      <c r="Q2864" t="s">
        <v>56</v>
      </c>
      <c r="R2864" s="35">
        <v>44454</v>
      </c>
      <c r="T2864" t="s">
        <v>63</v>
      </c>
      <c r="U2864">
        <v>500</v>
      </c>
      <c r="X2864">
        <v>5</v>
      </c>
      <c r="Y2864" t="s">
        <v>58</v>
      </c>
      <c r="AC2864" t="s">
        <v>59</v>
      </c>
      <c r="AL2864">
        <v>0</v>
      </c>
      <c r="AM2864">
        <v>0</v>
      </c>
    </row>
    <row r="2865" spans="1:39" x14ac:dyDescent="0.3">
      <c r="A2865">
        <v>1530378</v>
      </c>
      <c r="B2865" t="s">
        <v>3468</v>
      </c>
      <c r="C2865" t="s">
        <v>2712</v>
      </c>
      <c r="D2865">
        <v>4115996</v>
      </c>
      <c r="E2865" t="s">
        <v>76</v>
      </c>
      <c r="H2865" s="35">
        <v>39959</v>
      </c>
      <c r="I2865" t="s">
        <v>102</v>
      </c>
      <c r="J2865">
        <v>-15</v>
      </c>
      <c r="K2865" t="s">
        <v>6</v>
      </c>
      <c r="M2865" t="s">
        <v>181</v>
      </c>
      <c r="N2865">
        <v>4410612</v>
      </c>
      <c r="O2865" t="s">
        <v>213</v>
      </c>
      <c r="P2865" s="35">
        <v>45204</v>
      </c>
      <c r="Q2865" t="s">
        <v>56</v>
      </c>
      <c r="R2865" s="35">
        <v>45204</v>
      </c>
      <c r="T2865" t="s">
        <v>63</v>
      </c>
      <c r="U2865">
        <v>500</v>
      </c>
      <c r="X2865">
        <v>5</v>
      </c>
      <c r="Y2865" t="s">
        <v>58</v>
      </c>
      <c r="AC2865" t="s">
        <v>59</v>
      </c>
      <c r="AL2865">
        <v>0</v>
      </c>
      <c r="AM2865">
        <v>0</v>
      </c>
    </row>
    <row r="2866" spans="1:39" x14ac:dyDescent="0.3">
      <c r="A2866">
        <v>1207192</v>
      </c>
      <c r="B2866" t="s">
        <v>3468</v>
      </c>
      <c r="C2866" t="s">
        <v>3022</v>
      </c>
      <c r="D2866">
        <v>4529697</v>
      </c>
      <c r="E2866" t="s">
        <v>70</v>
      </c>
      <c r="F2866" t="s">
        <v>70</v>
      </c>
      <c r="H2866" s="35">
        <v>38427</v>
      </c>
      <c r="I2866" t="s">
        <v>262</v>
      </c>
      <c r="J2866">
        <v>-19</v>
      </c>
      <c r="K2866" t="s">
        <v>11</v>
      </c>
      <c r="M2866" t="s">
        <v>54</v>
      </c>
      <c r="N2866">
        <v>4450754</v>
      </c>
      <c r="O2866" t="s">
        <v>208</v>
      </c>
      <c r="P2866" s="35">
        <v>45190</v>
      </c>
      <c r="Q2866" t="s">
        <v>56</v>
      </c>
      <c r="R2866" s="35">
        <v>43175</v>
      </c>
      <c r="S2866" s="35">
        <v>45188</v>
      </c>
      <c r="T2866" t="s">
        <v>57</v>
      </c>
      <c r="U2866">
        <v>747</v>
      </c>
      <c r="X2866">
        <v>7</v>
      </c>
      <c r="Y2866" t="s">
        <v>58</v>
      </c>
      <c r="AC2866" t="s">
        <v>59</v>
      </c>
      <c r="AL2866">
        <v>0</v>
      </c>
      <c r="AM2866">
        <v>0</v>
      </c>
    </row>
    <row r="2867" spans="1:39" x14ac:dyDescent="0.3">
      <c r="A2867">
        <v>1297547</v>
      </c>
      <c r="B2867" t="s">
        <v>3468</v>
      </c>
      <c r="C2867" t="s">
        <v>3469</v>
      </c>
      <c r="D2867">
        <v>4114374</v>
      </c>
      <c r="E2867" t="s">
        <v>70</v>
      </c>
      <c r="F2867" t="s">
        <v>70</v>
      </c>
      <c r="H2867" s="35">
        <v>38824</v>
      </c>
      <c r="I2867" t="s">
        <v>94</v>
      </c>
      <c r="J2867">
        <v>-18</v>
      </c>
      <c r="K2867" t="s">
        <v>6</v>
      </c>
      <c r="M2867" t="s">
        <v>181</v>
      </c>
      <c r="N2867">
        <v>4410612</v>
      </c>
      <c r="O2867" t="s">
        <v>213</v>
      </c>
      <c r="P2867" s="35">
        <v>45178</v>
      </c>
      <c r="Q2867" t="s">
        <v>56</v>
      </c>
      <c r="R2867" s="35">
        <v>43780</v>
      </c>
      <c r="S2867" s="35">
        <v>45175</v>
      </c>
      <c r="T2867" t="s">
        <v>57</v>
      </c>
      <c r="U2867">
        <v>507</v>
      </c>
      <c r="X2867">
        <v>5</v>
      </c>
      <c r="Y2867" t="s">
        <v>58</v>
      </c>
      <c r="AC2867" t="s">
        <v>59</v>
      </c>
      <c r="AL2867">
        <v>0</v>
      </c>
      <c r="AM2867">
        <v>0</v>
      </c>
    </row>
    <row r="2868" spans="1:39" x14ac:dyDescent="0.3">
      <c r="A2868">
        <v>1547992</v>
      </c>
      <c r="B2868" t="s">
        <v>3468</v>
      </c>
      <c r="C2868" t="s">
        <v>356</v>
      </c>
      <c r="D2868">
        <v>3736626</v>
      </c>
      <c r="E2868" t="s">
        <v>70</v>
      </c>
      <c r="H2868" s="35">
        <v>40521</v>
      </c>
      <c r="I2868" t="s">
        <v>110</v>
      </c>
      <c r="J2868">
        <v>-14</v>
      </c>
      <c r="K2868" t="s">
        <v>11</v>
      </c>
      <c r="M2868" t="s">
        <v>67</v>
      </c>
      <c r="N2868">
        <v>4370146</v>
      </c>
      <c r="O2868" t="s">
        <v>408</v>
      </c>
      <c r="P2868" s="35">
        <v>45248</v>
      </c>
      <c r="Q2868" t="s">
        <v>56</v>
      </c>
      <c r="R2868" s="35">
        <v>45248</v>
      </c>
      <c r="T2868" t="s">
        <v>63</v>
      </c>
      <c r="U2868">
        <v>513</v>
      </c>
      <c r="X2868">
        <v>5</v>
      </c>
      <c r="Y2868" t="s">
        <v>58</v>
      </c>
      <c r="AC2868" t="s">
        <v>59</v>
      </c>
      <c r="AL2868">
        <v>0</v>
      </c>
      <c r="AM2868">
        <v>0</v>
      </c>
    </row>
    <row r="2869" spans="1:39" x14ac:dyDescent="0.3">
      <c r="A2869">
        <v>1515525</v>
      </c>
      <c r="B2869" t="s">
        <v>3468</v>
      </c>
      <c r="C2869" t="s">
        <v>101</v>
      </c>
      <c r="D2869">
        <v>3736071</v>
      </c>
      <c r="E2869" t="s">
        <v>53</v>
      </c>
      <c r="H2869" s="35">
        <v>43226</v>
      </c>
      <c r="I2869" t="s">
        <v>53</v>
      </c>
      <c r="J2869">
        <v>-9</v>
      </c>
      <c r="K2869" t="s">
        <v>11</v>
      </c>
      <c r="M2869" t="s">
        <v>67</v>
      </c>
      <c r="N2869">
        <v>4370694</v>
      </c>
      <c r="O2869" t="s">
        <v>103</v>
      </c>
      <c r="P2869" s="35">
        <v>45188</v>
      </c>
      <c r="Q2869" t="s">
        <v>56</v>
      </c>
      <c r="R2869" s="35">
        <v>45188</v>
      </c>
      <c r="S2869" s="35">
        <v>45168</v>
      </c>
      <c r="T2869" t="s">
        <v>57</v>
      </c>
      <c r="U2869">
        <v>500</v>
      </c>
      <c r="X2869">
        <v>5</v>
      </c>
      <c r="Y2869" t="s">
        <v>58</v>
      </c>
      <c r="AC2869" t="s">
        <v>59</v>
      </c>
      <c r="AL2869">
        <v>0</v>
      </c>
      <c r="AM2869">
        <v>0</v>
      </c>
    </row>
    <row r="2870" spans="1:39" x14ac:dyDescent="0.3">
      <c r="A2870">
        <v>1434544</v>
      </c>
      <c r="B2870" t="s">
        <v>3468</v>
      </c>
      <c r="C2870" t="s">
        <v>114</v>
      </c>
      <c r="D2870">
        <v>4535377</v>
      </c>
      <c r="E2870" t="s">
        <v>70</v>
      </c>
      <c r="H2870" s="35">
        <v>41054</v>
      </c>
      <c r="I2870" t="s">
        <v>143</v>
      </c>
      <c r="J2870">
        <v>-12</v>
      </c>
      <c r="K2870" t="s">
        <v>6</v>
      </c>
      <c r="M2870" t="s">
        <v>54</v>
      </c>
      <c r="N2870">
        <v>4450768</v>
      </c>
      <c r="O2870" t="s">
        <v>257</v>
      </c>
      <c r="P2870" s="35">
        <v>45277</v>
      </c>
      <c r="Q2870" t="s">
        <v>56</v>
      </c>
      <c r="R2870" s="35">
        <v>44829</v>
      </c>
      <c r="T2870" t="s">
        <v>63</v>
      </c>
      <c r="U2870">
        <v>500</v>
      </c>
      <c r="X2870">
        <v>5</v>
      </c>
      <c r="Y2870" t="s">
        <v>58</v>
      </c>
      <c r="AC2870" t="s">
        <v>59</v>
      </c>
      <c r="AL2870">
        <v>0</v>
      </c>
      <c r="AM2870">
        <v>0</v>
      </c>
    </row>
    <row r="2871" spans="1:39" x14ac:dyDescent="0.3">
      <c r="A2871">
        <v>1286030</v>
      </c>
      <c r="B2871" t="s">
        <v>3468</v>
      </c>
      <c r="C2871" t="s">
        <v>279</v>
      </c>
      <c r="D2871">
        <v>4531140</v>
      </c>
      <c r="E2871" t="s">
        <v>70</v>
      </c>
      <c r="F2871" t="s">
        <v>70</v>
      </c>
      <c r="H2871" s="35">
        <v>39263</v>
      </c>
      <c r="I2871" t="s">
        <v>125</v>
      </c>
      <c r="J2871">
        <v>-17</v>
      </c>
      <c r="K2871" t="s">
        <v>11</v>
      </c>
      <c r="M2871" t="s">
        <v>54</v>
      </c>
      <c r="N2871">
        <v>4450773</v>
      </c>
      <c r="O2871" t="s">
        <v>397</v>
      </c>
      <c r="P2871" s="35">
        <v>45190</v>
      </c>
      <c r="Q2871" t="s">
        <v>56</v>
      </c>
      <c r="R2871" s="35">
        <v>43746</v>
      </c>
      <c r="T2871" t="s">
        <v>63</v>
      </c>
      <c r="U2871">
        <v>722</v>
      </c>
      <c r="X2871">
        <v>7</v>
      </c>
      <c r="Y2871" t="s">
        <v>58</v>
      </c>
      <c r="AC2871" t="s">
        <v>59</v>
      </c>
      <c r="AL2871">
        <v>0</v>
      </c>
      <c r="AM2871">
        <v>0</v>
      </c>
    </row>
    <row r="2872" spans="1:39" x14ac:dyDescent="0.3">
      <c r="A2872">
        <v>1434545</v>
      </c>
      <c r="B2872" t="s">
        <v>3468</v>
      </c>
      <c r="C2872" t="s">
        <v>1000</v>
      </c>
      <c r="D2872">
        <v>4535378</v>
      </c>
      <c r="E2872" t="s">
        <v>53</v>
      </c>
      <c r="F2872" t="s">
        <v>53</v>
      </c>
      <c r="H2872" s="35">
        <v>42182</v>
      </c>
      <c r="I2872" t="s">
        <v>53</v>
      </c>
      <c r="J2872">
        <v>-9</v>
      </c>
      <c r="K2872" t="s">
        <v>11</v>
      </c>
      <c r="M2872" t="s">
        <v>54</v>
      </c>
      <c r="N2872">
        <v>4450768</v>
      </c>
      <c r="O2872" t="s">
        <v>257</v>
      </c>
      <c r="P2872" s="35">
        <v>45186</v>
      </c>
      <c r="Q2872" t="s">
        <v>56</v>
      </c>
      <c r="R2872" s="35">
        <v>44829</v>
      </c>
      <c r="T2872" t="s">
        <v>63</v>
      </c>
      <c r="U2872">
        <v>500</v>
      </c>
      <c r="X2872">
        <v>5</v>
      </c>
      <c r="Y2872" t="s">
        <v>58</v>
      </c>
      <c r="AC2872" t="s">
        <v>59</v>
      </c>
      <c r="AL2872">
        <v>0</v>
      </c>
      <c r="AM2872">
        <v>0</v>
      </c>
    </row>
    <row r="2873" spans="1:39" x14ac:dyDescent="0.3">
      <c r="A2873">
        <v>1291956</v>
      </c>
      <c r="B2873" t="s">
        <v>3470</v>
      </c>
      <c r="C2873" t="s">
        <v>724</v>
      </c>
      <c r="D2873">
        <v>4114323</v>
      </c>
      <c r="E2873" t="s">
        <v>70</v>
      </c>
      <c r="F2873" t="s">
        <v>70</v>
      </c>
      <c r="H2873" s="35">
        <v>39479</v>
      </c>
      <c r="I2873" t="s">
        <v>98</v>
      </c>
      <c r="J2873">
        <v>-16</v>
      </c>
      <c r="K2873" t="s">
        <v>11</v>
      </c>
      <c r="M2873" t="s">
        <v>181</v>
      </c>
      <c r="N2873">
        <v>4410016</v>
      </c>
      <c r="O2873" t="s">
        <v>793</v>
      </c>
      <c r="P2873" s="35">
        <v>45186</v>
      </c>
      <c r="Q2873" t="s">
        <v>56</v>
      </c>
      <c r="R2873" s="35">
        <v>43756</v>
      </c>
      <c r="T2873" t="s">
        <v>63</v>
      </c>
      <c r="U2873">
        <v>565</v>
      </c>
      <c r="X2873">
        <v>5</v>
      </c>
      <c r="Y2873" t="s">
        <v>58</v>
      </c>
      <c r="AC2873" t="s">
        <v>59</v>
      </c>
      <c r="AL2873">
        <v>0</v>
      </c>
      <c r="AM2873">
        <v>0</v>
      </c>
    </row>
    <row r="2874" spans="1:39" x14ac:dyDescent="0.3">
      <c r="A2874">
        <v>1224660</v>
      </c>
      <c r="B2874" t="s">
        <v>3471</v>
      </c>
      <c r="C2874" t="s">
        <v>384</v>
      </c>
      <c r="D2874">
        <v>368508</v>
      </c>
      <c r="E2874" t="s">
        <v>70</v>
      </c>
      <c r="F2874" t="s">
        <v>70</v>
      </c>
      <c r="H2874" s="35">
        <v>38707</v>
      </c>
      <c r="I2874" t="s">
        <v>262</v>
      </c>
      <c r="J2874">
        <v>-19</v>
      </c>
      <c r="K2874" t="s">
        <v>11</v>
      </c>
      <c r="M2874" t="s">
        <v>77</v>
      </c>
      <c r="N2874">
        <v>4360453</v>
      </c>
      <c r="O2874" t="s">
        <v>763</v>
      </c>
      <c r="P2874" s="35">
        <v>45185</v>
      </c>
      <c r="Q2874" t="s">
        <v>56</v>
      </c>
      <c r="R2874" s="35">
        <v>43367</v>
      </c>
      <c r="T2874" t="s">
        <v>63</v>
      </c>
      <c r="U2874">
        <v>576</v>
      </c>
      <c r="X2874">
        <v>5</v>
      </c>
      <c r="Y2874" t="s">
        <v>58</v>
      </c>
      <c r="AB2874" s="35">
        <v>44743</v>
      </c>
      <c r="AC2874" t="s">
        <v>59</v>
      </c>
      <c r="AL2874">
        <v>0</v>
      </c>
      <c r="AM2874">
        <v>0</v>
      </c>
    </row>
    <row r="2875" spans="1:39" x14ac:dyDescent="0.3">
      <c r="A2875">
        <v>1548117</v>
      </c>
      <c r="B2875" t="s">
        <v>3471</v>
      </c>
      <c r="C2875" t="s">
        <v>840</v>
      </c>
      <c r="D2875">
        <v>3736629</v>
      </c>
      <c r="E2875" t="s">
        <v>53</v>
      </c>
      <c r="H2875" s="35">
        <v>41261</v>
      </c>
      <c r="I2875" t="s">
        <v>143</v>
      </c>
      <c r="J2875">
        <v>-12</v>
      </c>
      <c r="K2875" t="s">
        <v>11</v>
      </c>
      <c r="M2875" t="s">
        <v>67</v>
      </c>
      <c r="N2875">
        <v>4370002</v>
      </c>
      <c r="O2875" t="s">
        <v>68</v>
      </c>
      <c r="P2875" s="35">
        <v>45249</v>
      </c>
      <c r="Q2875" t="s">
        <v>56</v>
      </c>
      <c r="R2875" s="35">
        <v>45249</v>
      </c>
      <c r="T2875" t="s">
        <v>63</v>
      </c>
      <c r="U2875">
        <v>500</v>
      </c>
      <c r="X2875">
        <v>5</v>
      </c>
      <c r="Y2875" t="s">
        <v>58</v>
      </c>
      <c r="AC2875" t="s">
        <v>59</v>
      </c>
      <c r="AL2875">
        <v>0</v>
      </c>
      <c r="AM2875">
        <v>0</v>
      </c>
    </row>
    <row r="2876" spans="1:39" x14ac:dyDescent="0.3">
      <c r="A2876">
        <v>1526872</v>
      </c>
      <c r="B2876" t="s">
        <v>3472</v>
      </c>
      <c r="C2876" t="s">
        <v>1367</v>
      </c>
      <c r="D2876">
        <v>3736299</v>
      </c>
      <c r="E2876" t="s">
        <v>76</v>
      </c>
      <c r="H2876" s="35">
        <v>41528</v>
      </c>
      <c r="I2876" t="s">
        <v>66</v>
      </c>
      <c r="J2876">
        <v>-11</v>
      </c>
      <c r="K2876" t="s">
        <v>6</v>
      </c>
      <c r="M2876" t="s">
        <v>67</v>
      </c>
      <c r="N2876">
        <v>4370002</v>
      </c>
      <c r="O2876" t="s">
        <v>68</v>
      </c>
      <c r="P2876" s="35">
        <v>45199</v>
      </c>
      <c r="Q2876" t="s">
        <v>56</v>
      </c>
      <c r="R2876" s="35">
        <v>45199</v>
      </c>
      <c r="T2876" t="s">
        <v>63</v>
      </c>
      <c r="U2876">
        <v>500</v>
      </c>
      <c r="X2876">
        <v>5</v>
      </c>
      <c r="Y2876" t="s">
        <v>58</v>
      </c>
      <c r="AC2876" t="s">
        <v>59</v>
      </c>
      <c r="AL2876">
        <v>0</v>
      </c>
      <c r="AM2876">
        <v>0</v>
      </c>
    </row>
    <row r="2877" spans="1:39" x14ac:dyDescent="0.3">
      <c r="A2877">
        <v>1513228</v>
      </c>
      <c r="B2877" t="s">
        <v>3473</v>
      </c>
      <c r="C2877" t="s">
        <v>207</v>
      </c>
      <c r="D2877">
        <v>3736059</v>
      </c>
      <c r="E2877" t="s">
        <v>70</v>
      </c>
      <c r="H2877" s="35">
        <v>40936</v>
      </c>
      <c r="I2877" t="s">
        <v>143</v>
      </c>
      <c r="J2877">
        <v>-12</v>
      </c>
      <c r="K2877" t="s">
        <v>11</v>
      </c>
      <c r="M2877" t="s">
        <v>67</v>
      </c>
      <c r="N2877">
        <v>4370289</v>
      </c>
      <c r="O2877" t="s">
        <v>293</v>
      </c>
      <c r="P2877" s="35">
        <v>45305</v>
      </c>
      <c r="Q2877" t="s">
        <v>56</v>
      </c>
      <c r="R2877" s="35">
        <v>45185</v>
      </c>
      <c r="T2877" t="s">
        <v>63</v>
      </c>
      <c r="U2877">
        <v>500</v>
      </c>
      <c r="X2877">
        <v>5</v>
      </c>
      <c r="Y2877" t="s">
        <v>58</v>
      </c>
      <c r="AC2877" t="s">
        <v>59</v>
      </c>
      <c r="AL2877">
        <v>0</v>
      </c>
      <c r="AM2877">
        <v>0</v>
      </c>
    </row>
    <row r="2878" spans="1:39" x14ac:dyDescent="0.3">
      <c r="A2878">
        <v>1563997</v>
      </c>
      <c r="B2878" t="s">
        <v>5451</v>
      </c>
      <c r="C2878" t="s">
        <v>1025</v>
      </c>
      <c r="D2878">
        <v>1811522</v>
      </c>
      <c r="E2878" t="s">
        <v>76</v>
      </c>
      <c r="H2878" s="35">
        <v>42649</v>
      </c>
      <c r="I2878" t="s">
        <v>53</v>
      </c>
      <c r="J2878">
        <v>-9</v>
      </c>
      <c r="K2878" t="s">
        <v>6</v>
      </c>
      <c r="M2878" t="s">
        <v>71</v>
      </c>
      <c r="N2878">
        <v>4180696</v>
      </c>
      <c r="O2878" t="s">
        <v>137</v>
      </c>
      <c r="P2878" s="35">
        <v>45336</v>
      </c>
      <c r="Q2878" t="s">
        <v>56</v>
      </c>
      <c r="R2878" s="35">
        <v>45336</v>
      </c>
      <c r="T2878" t="s">
        <v>63</v>
      </c>
      <c r="U2878">
        <v>500</v>
      </c>
      <c r="X2878">
        <v>5</v>
      </c>
      <c r="Y2878" t="s">
        <v>58</v>
      </c>
      <c r="AC2878" t="s">
        <v>59</v>
      </c>
      <c r="AL2878">
        <v>0</v>
      </c>
      <c r="AM2878">
        <v>0</v>
      </c>
    </row>
    <row r="2879" spans="1:39" x14ac:dyDescent="0.3">
      <c r="A2879">
        <v>1517950</v>
      </c>
      <c r="B2879" t="s">
        <v>3474</v>
      </c>
      <c r="C2879" t="s">
        <v>380</v>
      </c>
      <c r="D2879">
        <v>2816824</v>
      </c>
      <c r="E2879" t="s">
        <v>53</v>
      </c>
      <c r="H2879" s="35">
        <v>42792</v>
      </c>
      <c r="I2879" t="s">
        <v>53</v>
      </c>
      <c r="J2879">
        <v>-9</v>
      </c>
      <c r="K2879" t="s">
        <v>11</v>
      </c>
      <c r="M2879" t="s">
        <v>69</v>
      </c>
      <c r="N2879">
        <v>4280121</v>
      </c>
      <c r="O2879" t="s">
        <v>286</v>
      </c>
      <c r="P2879" s="35">
        <v>45190</v>
      </c>
      <c r="Q2879" t="s">
        <v>56</v>
      </c>
      <c r="R2879" s="35">
        <v>45190</v>
      </c>
      <c r="T2879" t="s">
        <v>63</v>
      </c>
      <c r="U2879">
        <v>500</v>
      </c>
      <c r="X2879">
        <v>5</v>
      </c>
      <c r="Y2879" t="s">
        <v>58</v>
      </c>
      <c r="AC2879" t="s">
        <v>59</v>
      </c>
      <c r="AL2879">
        <v>0</v>
      </c>
      <c r="AM2879">
        <v>0</v>
      </c>
    </row>
    <row r="2880" spans="1:39" x14ac:dyDescent="0.3">
      <c r="A2880">
        <v>1507077</v>
      </c>
      <c r="B2880" t="s">
        <v>3475</v>
      </c>
      <c r="C2880" t="s">
        <v>279</v>
      </c>
      <c r="D2880">
        <v>1811240</v>
      </c>
      <c r="E2880" t="s">
        <v>76</v>
      </c>
      <c r="H2880" s="35">
        <v>40768</v>
      </c>
      <c r="I2880" t="s">
        <v>90</v>
      </c>
      <c r="J2880">
        <v>-13</v>
      </c>
      <c r="K2880" t="s">
        <v>11</v>
      </c>
      <c r="M2880" t="s">
        <v>71</v>
      </c>
      <c r="N2880">
        <v>4180696</v>
      </c>
      <c r="O2880" t="s">
        <v>137</v>
      </c>
      <c r="P2880" s="35">
        <v>45173</v>
      </c>
      <c r="Q2880" t="s">
        <v>56</v>
      </c>
      <c r="R2880" s="35">
        <v>45173</v>
      </c>
      <c r="T2880" t="s">
        <v>63</v>
      </c>
      <c r="U2880">
        <v>500</v>
      </c>
      <c r="X2880">
        <v>5</v>
      </c>
      <c r="Y2880" t="s">
        <v>58</v>
      </c>
      <c r="AC2880" t="s">
        <v>59</v>
      </c>
      <c r="AL2880">
        <v>0</v>
      </c>
      <c r="AM2880">
        <v>0</v>
      </c>
    </row>
    <row r="2881" spans="1:39" x14ac:dyDescent="0.3">
      <c r="A2881">
        <v>1554481</v>
      </c>
      <c r="B2881" t="s">
        <v>3476</v>
      </c>
      <c r="C2881" t="s">
        <v>127</v>
      </c>
      <c r="D2881">
        <v>3611729</v>
      </c>
      <c r="E2881" t="s">
        <v>53</v>
      </c>
      <c r="H2881" s="35">
        <v>41298</v>
      </c>
      <c r="I2881" t="s">
        <v>66</v>
      </c>
      <c r="J2881">
        <v>-11</v>
      </c>
      <c r="K2881" t="s">
        <v>11</v>
      </c>
      <c r="M2881" t="s">
        <v>77</v>
      </c>
      <c r="N2881">
        <v>4360009</v>
      </c>
      <c r="O2881" t="s">
        <v>642</v>
      </c>
      <c r="P2881" s="35">
        <v>45273</v>
      </c>
      <c r="Q2881" t="s">
        <v>56</v>
      </c>
      <c r="R2881" s="35">
        <v>45273</v>
      </c>
      <c r="T2881" t="s">
        <v>63</v>
      </c>
      <c r="U2881">
        <v>500</v>
      </c>
      <c r="X2881">
        <v>5</v>
      </c>
      <c r="Y2881" t="s">
        <v>58</v>
      </c>
      <c r="AC2881" t="s">
        <v>59</v>
      </c>
      <c r="AL2881">
        <v>0</v>
      </c>
      <c r="AM2881">
        <v>0</v>
      </c>
    </row>
    <row r="2882" spans="1:39" x14ac:dyDescent="0.3">
      <c r="A2882">
        <v>1548958</v>
      </c>
      <c r="B2882" t="s">
        <v>3476</v>
      </c>
      <c r="C2882" t="s">
        <v>1959</v>
      </c>
      <c r="D2882">
        <v>1811421</v>
      </c>
      <c r="E2882" t="s">
        <v>53</v>
      </c>
      <c r="H2882" s="35">
        <v>38640</v>
      </c>
      <c r="I2882" t="s">
        <v>262</v>
      </c>
      <c r="J2882">
        <v>-19</v>
      </c>
      <c r="K2882" t="s">
        <v>11</v>
      </c>
      <c r="M2882" t="s">
        <v>71</v>
      </c>
      <c r="N2882">
        <v>4180696</v>
      </c>
      <c r="O2882" t="s">
        <v>137</v>
      </c>
      <c r="P2882" s="35">
        <v>45280</v>
      </c>
      <c r="Q2882" t="s">
        <v>56</v>
      </c>
      <c r="R2882" s="35">
        <v>45252</v>
      </c>
      <c r="T2882" t="s">
        <v>73</v>
      </c>
      <c r="U2882">
        <v>500</v>
      </c>
      <c r="X2882">
        <v>5</v>
      </c>
      <c r="Y2882" t="s">
        <v>58</v>
      </c>
      <c r="AC2882" t="s">
        <v>59</v>
      </c>
      <c r="AL2882">
        <v>0</v>
      </c>
      <c r="AM2882">
        <v>0</v>
      </c>
    </row>
    <row r="2883" spans="1:39" x14ac:dyDescent="0.3">
      <c r="A2883">
        <v>1441584</v>
      </c>
      <c r="B2883" t="s">
        <v>3478</v>
      </c>
      <c r="C2883" t="s">
        <v>709</v>
      </c>
      <c r="D2883">
        <v>2816530</v>
      </c>
      <c r="E2883" t="s">
        <v>70</v>
      </c>
      <c r="F2883" t="s">
        <v>70</v>
      </c>
      <c r="H2883" s="35">
        <v>40162</v>
      </c>
      <c r="I2883" t="s">
        <v>102</v>
      </c>
      <c r="J2883">
        <v>-15</v>
      </c>
      <c r="K2883" t="s">
        <v>11</v>
      </c>
      <c r="M2883" t="s">
        <v>69</v>
      </c>
      <c r="N2883">
        <v>4280202</v>
      </c>
      <c r="O2883" t="s">
        <v>850</v>
      </c>
      <c r="P2883" s="35">
        <v>45187</v>
      </c>
      <c r="Q2883" t="s">
        <v>56</v>
      </c>
      <c r="R2883" s="35">
        <v>44837</v>
      </c>
      <c r="T2883" t="s">
        <v>63</v>
      </c>
      <c r="U2883">
        <v>500</v>
      </c>
      <c r="X2883">
        <v>5</v>
      </c>
      <c r="Y2883" t="s">
        <v>58</v>
      </c>
      <c r="AC2883" t="s">
        <v>59</v>
      </c>
      <c r="AL2883">
        <v>0</v>
      </c>
      <c r="AM2883">
        <v>0</v>
      </c>
    </row>
    <row r="2884" spans="1:39" x14ac:dyDescent="0.3">
      <c r="A2884">
        <v>1402232</v>
      </c>
      <c r="B2884" t="s">
        <v>3479</v>
      </c>
      <c r="C2884" t="s">
        <v>1892</v>
      </c>
      <c r="D2884">
        <v>4534706</v>
      </c>
      <c r="E2884" t="s">
        <v>70</v>
      </c>
      <c r="H2884" s="35">
        <v>41187</v>
      </c>
      <c r="I2884" t="s">
        <v>143</v>
      </c>
      <c r="J2884">
        <v>-12</v>
      </c>
      <c r="K2884" t="s">
        <v>11</v>
      </c>
      <c r="M2884" t="s">
        <v>54</v>
      </c>
      <c r="N2884">
        <v>4450757</v>
      </c>
      <c r="O2884" t="s">
        <v>225</v>
      </c>
      <c r="P2884" s="35">
        <v>45275</v>
      </c>
      <c r="Q2884" t="s">
        <v>56</v>
      </c>
      <c r="R2884" s="35">
        <v>44686</v>
      </c>
      <c r="T2884" t="s">
        <v>63</v>
      </c>
      <c r="U2884">
        <v>500</v>
      </c>
      <c r="X2884">
        <v>5</v>
      </c>
      <c r="Y2884" t="s">
        <v>58</v>
      </c>
      <c r="AC2884" t="s">
        <v>59</v>
      </c>
      <c r="AL2884">
        <v>0</v>
      </c>
      <c r="AM2884">
        <v>0</v>
      </c>
    </row>
    <row r="2885" spans="1:39" x14ac:dyDescent="0.3">
      <c r="A2885">
        <v>1426858</v>
      </c>
      <c r="B2885" t="s">
        <v>3480</v>
      </c>
      <c r="C2885" t="s">
        <v>1478</v>
      </c>
      <c r="D2885">
        <v>3734041</v>
      </c>
      <c r="E2885" t="s">
        <v>53</v>
      </c>
      <c r="F2885" t="s">
        <v>53</v>
      </c>
      <c r="H2885" s="35">
        <v>41537</v>
      </c>
      <c r="I2885" t="s">
        <v>66</v>
      </c>
      <c r="J2885">
        <v>-11</v>
      </c>
      <c r="K2885" t="s">
        <v>6</v>
      </c>
      <c r="M2885" t="s">
        <v>67</v>
      </c>
      <c r="N2885">
        <v>4370681</v>
      </c>
      <c r="O2885" t="s">
        <v>150</v>
      </c>
      <c r="P2885" s="35">
        <v>45189</v>
      </c>
      <c r="Q2885" t="s">
        <v>56</v>
      </c>
      <c r="R2885" s="35">
        <v>44821</v>
      </c>
      <c r="T2885" t="s">
        <v>63</v>
      </c>
      <c r="U2885">
        <v>500</v>
      </c>
      <c r="X2885">
        <v>5</v>
      </c>
      <c r="Y2885" t="s">
        <v>58</v>
      </c>
      <c r="AC2885" t="s">
        <v>59</v>
      </c>
      <c r="AL2885">
        <v>0</v>
      </c>
      <c r="AM2885">
        <v>0</v>
      </c>
    </row>
    <row r="2886" spans="1:39" x14ac:dyDescent="0.3">
      <c r="A2886">
        <v>1519154</v>
      </c>
      <c r="B2886" t="s">
        <v>3481</v>
      </c>
      <c r="C2886" t="s">
        <v>3482</v>
      </c>
      <c r="D2886">
        <v>2816832</v>
      </c>
      <c r="E2886" t="s">
        <v>53</v>
      </c>
      <c r="H2886" s="35">
        <v>41367</v>
      </c>
      <c r="I2886" t="s">
        <v>66</v>
      </c>
      <c r="J2886">
        <v>-11</v>
      </c>
      <c r="K2886" t="s">
        <v>11</v>
      </c>
      <c r="M2886" t="s">
        <v>69</v>
      </c>
      <c r="N2886">
        <v>4280722</v>
      </c>
      <c r="O2886" t="s">
        <v>134</v>
      </c>
      <c r="P2886" s="35">
        <v>45191</v>
      </c>
      <c r="Q2886" t="s">
        <v>56</v>
      </c>
      <c r="R2886" s="35">
        <v>45191</v>
      </c>
      <c r="S2886" s="35">
        <v>45184</v>
      </c>
      <c r="T2886" t="s">
        <v>57</v>
      </c>
      <c r="U2886">
        <v>500</v>
      </c>
      <c r="X2886">
        <v>5</v>
      </c>
      <c r="Y2886" t="s">
        <v>58</v>
      </c>
      <c r="AC2886" t="s">
        <v>59</v>
      </c>
      <c r="AL2886">
        <v>0</v>
      </c>
      <c r="AM2886">
        <v>0</v>
      </c>
    </row>
    <row r="2887" spans="1:39" x14ac:dyDescent="0.3">
      <c r="A2887">
        <v>1520414</v>
      </c>
      <c r="B2887" t="s">
        <v>3483</v>
      </c>
      <c r="C2887" t="s">
        <v>1107</v>
      </c>
      <c r="D2887">
        <v>4538203</v>
      </c>
      <c r="E2887" t="s">
        <v>70</v>
      </c>
      <c r="H2887" s="35">
        <v>40948</v>
      </c>
      <c r="I2887" t="s">
        <v>143</v>
      </c>
      <c r="J2887">
        <v>-12</v>
      </c>
      <c r="K2887" t="s">
        <v>6</v>
      </c>
      <c r="M2887" t="s">
        <v>54</v>
      </c>
      <c r="N2887">
        <v>4450768</v>
      </c>
      <c r="O2887" t="s">
        <v>257</v>
      </c>
      <c r="P2887" s="35">
        <v>45277</v>
      </c>
      <c r="Q2887" t="s">
        <v>56</v>
      </c>
      <c r="R2887" s="35">
        <v>45193</v>
      </c>
      <c r="T2887" t="s">
        <v>63</v>
      </c>
      <c r="U2887">
        <v>500</v>
      </c>
      <c r="X2887">
        <v>5</v>
      </c>
      <c r="Y2887" t="s">
        <v>58</v>
      </c>
      <c r="AC2887" t="s">
        <v>59</v>
      </c>
      <c r="AL2887">
        <v>0</v>
      </c>
      <c r="AM2887">
        <v>0</v>
      </c>
    </row>
    <row r="2888" spans="1:39" x14ac:dyDescent="0.3">
      <c r="A2888">
        <v>1301758</v>
      </c>
      <c r="B2888" t="s">
        <v>3483</v>
      </c>
      <c r="C2888" t="s">
        <v>697</v>
      </c>
      <c r="D2888">
        <v>4114428</v>
      </c>
      <c r="E2888" t="s">
        <v>70</v>
      </c>
      <c r="F2888" t="s">
        <v>70</v>
      </c>
      <c r="H2888" s="35">
        <v>40180</v>
      </c>
      <c r="I2888" t="s">
        <v>110</v>
      </c>
      <c r="J2888">
        <v>-14</v>
      </c>
      <c r="K2888" t="s">
        <v>11</v>
      </c>
      <c r="M2888" t="s">
        <v>181</v>
      </c>
      <c r="N2888">
        <v>4410730</v>
      </c>
      <c r="O2888" t="s">
        <v>653</v>
      </c>
      <c r="P2888" s="35">
        <v>45183</v>
      </c>
      <c r="Q2888" t="s">
        <v>56</v>
      </c>
      <c r="R2888" s="35">
        <v>43800</v>
      </c>
      <c r="T2888" t="s">
        <v>63</v>
      </c>
      <c r="U2888">
        <v>557</v>
      </c>
      <c r="X2888">
        <v>5</v>
      </c>
      <c r="Y2888" t="s">
        <v>58</v>
      </c>
      <c r="AC2888" t="s">
        <v>59</v>
      </c>
      <c r="AL2888">
        <v>0</v>
      </c>
      <c r="AM2888">
        <v>0</v>
      </c>
    </row>
    <row r="2889" spans="1:39" x14ac:dyDescent="0.3">
      <c r="A2889">
        <v>1473349</v>
      </c>
      <c r="B2889" t="s">
        <v>3483</v>
      </c>
      <c r="C2889" t="s">
        <v>612</v>
      </c>
      <c r="D2889">
        <v>4536332</v>
      </c>
      <c r="E2889" t="s">
        <v>70</v>
      </c>
      <c r="F2889" t="s">
        <v>581</v>
      </c>
      <c r="H2889" s="35">
        <v>40948</v>
      </c>
      <c r="I2889" t="s">
        <v>143</v>
      </c>
      <c r="J2889">
        <v>-12</v>
      </c>
      <c r="K2889" t="s">
        <v>6</v>
      </c>
      <c r="M2889" t="s">
        <v>54</v>
      </c>
      <c r="N2889">
        <v>4450768</v>
      </c>
      <c r="O2889" t="s">
        <v>257</v>
      </c>
      <c r="P2889" s="35">
        <v>45194</v>
      </c>
      <c r="Q2889" t="s">
        <v>56</v>
      </c>
      <c r="R2889" s="35">
        <v>44964</v>
      </c>
      <c r="T2889" t="s">
        <v>63</v>
      </c>
      <c r="U2889">
        <v>503</v>
      </c>
      <c r="X2889">
        <v>5</v>
      </c>
      <c r="Y2889" t="s">
        <v>58</v>
      </c>
      <c r="AC2889" t="s">
        <v>59</v>
      </c>
      <c r="AL2889">
        <v>0</v>
      </c>
      <c r="AM2889">
        <v>0</v>
      </c>
    </row>
    <row r="2890" spans="1:39" x14ac:dyDescent="0.3">
      <c r="A2890">
        <v>1106244</v>
      </c>
      <c r="B2890" t="s">
        <v>3483</v>
      </c>
      <c r="C2890" t="s">
        <v>413</v>
      </c>
      <c r="D2890">
        <v>3727961</v>
      </c>
      <c r="E2890" t="s">
        <v>53</v>
      </c>
      <c r="F2890" t="s">
        <v>53</v>
      </c>
      <c r="H2890" s="35">
        <v>42463</v>
      </c>
      <c r="I2890" t="s">
        <v>53</v>
      </c>
      <c r="J2890">
        <v>-9</v>
      </c>
      <c r="K2890" t="s">
        <v>11</v>
      </c>
      <c r="M2890" t="s">
        <v>67</v>
      </c>
      <c r="N2890">
        <v>4370669</v>
      </c>
      <c r="O2890" t="s">
        <v>165</v>
      </c>
      <c r="P2890" s="35">
        <v>45169</v>
      </c>
      <c r="Q2890" t="s">
        <v>56</v>
      </c>
      <c r="R2890" s="35">
        <v>42494</v>
      </c>
      <c r="T2890" t="s">
        <v>63</v>
      </c>
      <c r="U2890">
        <v>500</v>
      </c>
      <c r="X2890">
        <v>5</v>
      </c>
      <c r="Y2890" t="s">
        <v>58</v>
      </c>
      <c r="AC2890" t="s">
        <v>59</v>
      </c>
      <c r="AL2890">
        <v>0</v>
      </c>
      <c r="AM2890">
        <v>0</v>
      </c>
    </row>
    <row r="2891" spans="1:39" x14ac:dyDescent="0.3">
      <c r="A2891">
        <v>1275585</v>
      </c>
      <c r="B2891" t="s">
        <v>3483</v>
      </c>
      <c r="C2891" t="s">
        <v>602</v>
      </c>
      <c r="D2891">
        <v>3731435</v>
      </c>
      <c r="E2891" t="s">
        <v>70</v>
      </c>
      <c r="F2891" t="s">
        <v>70</v>
      </c>
      <c r="H2891" s="35">
        <v>39062</v>
      </c>
      <c r="I2891" t="s">
        <v>94</v>
      </c>
      <c r="J2891">
        <v>-18</v>
      </c>
      <c r="K2891" t="s">
        <v>11</v>
      </c>
      <c r="M2891" t="s">
        <v>67</v>
      </c>
      <c r="N2891">
        <v>4370464</v>
      </c>
      <c r="O2891" t="s">
        <v>145</v>
      </c>
      <c r="P2891" s="35">
        <v>45167</v>
      </c>
      <c r="Q2891" t="s">
        <v>56</v>
      </c>
      <c r="R2891" s="35">
        <v>43733</v>
      </c>
      <c r="T2891" t="s">
        <v>63</v>
      </c>
      <c r="U2891">
        <v>509</v>
      </c>
      <c r="X2891">
        <v>5</v>
      </c>
      <c r="Y2891" t="s">
        <v>58</v>
      </c>
      <c r="AC2891" t="s">
        <v>59</v>
      </c>
      <c r="AL2891">
        <v>0</v>
      </c>
      <c r="AM2891">
        <v>0</v>
      </c>
    </row>
    <row r="2892" spans="1:39" x14ac:dyDescent="0.3">
      <c r="A2892">
        <v>1506259</v>
      </c>
      <c r="B2892" t="s">
        <v>3483</v>
      </c>
      <c r="C2892" t="s">
        <v>104</v>
      </c>
      <c r="D2892">
        <v>3735893</v>
      </c>
      <c r="E2892" t="s">
        <v>53</v>
      </c>
      <c r="H2892" s="35">
        <v>41249</v>
      </c>
      <c r="I2892" t="s">
        <v>143</v>
      </c>
      <c r="J2892">
        <v>-12</v>
      </c>
      <c r="K2892" t="s">
        <v>11</v>
      </c>
      <c r="M2892" t="s">
        <v>67</v>
      </c>
      <c r="N2892">
        <v>4370464</v>
      </c>
      <c r="O2892" t="s">
        <v>145</v>
      </c>
      <c r="P2892" s="35">
        <v>45168</v>
      </c>
      <c r="Q2892" t="s">
        <v>56</v>
      </c>
      <c r="R2892" s="35">
        <v>45168</v>
      </c>
      <c r="T2892" t="s">
        <v>63</v>
      </c>
      <c r="U2892">
        <v>500</v>
      </c>
      <c r="X2892">
        <v>5</v>
      </c>
      <c r="Y2892" t="s">
        <v>58</v>
      </c>
      <c r="AC2892" t="s">
        <v>59</v>
      </c>
      <c r="AL2892">
        <v>0</v>
      </c>
      <c r="AM2892">
        <v>0</v>
      </c>
    </row>
    <row r="2893" spans="1:39" x14ac:dyDescent="0.3">
      <c r="A2893">
        <v>1564042</v>
      </c>
      <c r="B2893" t="s">
        <v>5452</v>
      </c>
      <c r="C2893" t="s">
        <v>101</v>
      </c>
      <c r="D2893">
        <v>3736818</v>
      </c>
      <c r="E2893" t="s">
        <v>53</v>
      </c>
      <c r="H2893" s="35">
        <v>42208</v>
      </c>
      <c r="I2893" t="s">
        <v>53</v>
      </c>
      <c r="J2893">
        <v>-9</v>
      </c>
      <c r="K2893" t="s">
        <v>11</v>
      </c>
      <c r="M2893" t="s">
        <v>67</v>
      </c>
      <c r="N2893">
        <v>4370442</v>
      </c>
      <c r="O2893" t="s">
        <v>554</v>
      </c>
      <c r="P2893" s="35">
        <v>45336</v>
      </c>
      <c r="Q2893" t="s">
        <v>56</v>
      </c>
      <c r="R2893" s="35">
        <v>45336</v>
      </c>
      <c r="S2893" s="35">
        <v>45335</v>
      </c>
      <c r="T2893" t="s">
        <v>57</v>
      </c>
      <c r="U2893">
        <v>500</v>
      </c>
      <c r="X2893">
        <v>5</v>
      </c>
      <c r="Y2893" t="s">
        <v>58</v>
      </c>
      <c r="AC2893" t="s">
        <v>59</v>
      </c>
      <c r="AL2893">
        <v>0</v>
      </c>
      <c r="AM2893">
        <v>0</v>
      </c>
    </row>
    <row r="2894" spans="1:39" x14ac:dyDescent="0.3">
      <c r="A2894">
        <v>1433427</v>
      </c>
      <c r="B2894" t="s">
        <v>3484</v>
      </c>
      <c r="C2894" t="s">
        <v>3485</v>
      </c>
      <c r="D2894">
        <v>4115465</v>
      </c>
      <c r="E2894" t="s">
        <v>70</v>
      </c>
      <c r="F2894" t="s">
        <v>53</v>
      </c>
      <c r="H2894" s="35">
        <v>41249</v>
      </c>
      <c r="I2894" t="s">
        <v>143</v>
      </c>
      <c r="J2894">
        <v>-12</v>
      </c>
      <c r="K2894" t="s">
        <v>11</v>
      </c>
      <c r="M2894" t="s">
        <v>181</v>
      </c>
      <c r="N2894">
        <v>4410217</v>
      </c>
      <c r="O2894" t="s">
        <v>866</v>
      </c>
      <c r="P2894" s="35">
        <v>45195</v>
      </c>
      <c r="Q2894" t="s">
        <v>56</v>
      </c>
      <c r="R2894" s="35">
        <v>44827</v>
      </c>
      <c r="T2894" t="s">
        <v>63</v>
      </c>
      <c r="U2894">
        <v>500</v>
      </c>
      <c r="X2894">
        <v>5</v>
      </c>
      <c r="Y2894" t="s">
        <v>58</v>
      </c>
      <c r="AC2894" t="s">
        <v>59</v>
      </c>
      <c r="AL2894">
        <v>1</v>
      </c>
      <c r="AM2894">
        <v>0</v>
      </c>
    </row>
    <row r="2895" spans="1:39" x14ac:dyDescent="0.3">
      <c r="A2895">
        <v>1527157</v>
      </c>
      <c r="B2895" t="s">
        <v>3486</v>
      </c>
      <c r="C2895" t="s">
        <v>3487</v>
      </c>
      <c r="D2895">
        <v>3611600</v>
      </c>
      <c r="E2895" t="s">
        <v>76</v>
      </c>
      <c r="H2895" s="35">
        <v>42629</v>
      </c>
      <c r="I2895" t="s">
        <v>53</v>
      </c>
      <c r="J2895">
        <v>-9</v>
      </c>
      <c r="K2895" t="s">
        <v>6</v>
      </c>
      <c r="M2895" t="s">
        <v>77</v>
      </c>
      <c r="N2895">
        <v>4360002</v>
      </c>
      <c r="O2895" t="s">
        <v>78</v>
      </c>
      <c r="P2895" s="35">
        <v>45200</v>
      </c>
      <c r="Q2895" t="s">
        <v>56</v>
      </c>
      <c r="R2895" s="35">
        <v>45200</v>
      </c>
      <c r="T2895" t="s">
        <v>63</v>
      </c>
      <c r="U2895">
        <v>500</v>
      </c>
      <c r="X2895">
        <v>5</v>
      </c>
      <c r="Y2895" t="s">
        <v>58</v>
      </c>
      <c r="AC2895" t="s">
        <v>59</v>
      </c>
      <c r="AL2895">
        <v>0</v>
      </c>
      <c r="AM2895">
        <v>0</v>
      </c>
    </row>
    <row r="2896" spans="1:39" x14ac:dyDescent="0.3">
      <c r="A2896">
        <v>965773</v>
      </c>
      <c r="B2896" t="s">
        <v>3488</v>
      </c>
      <c r="C2896" t="s">
        <v>202</v>
      </c>
      <c r="D2896">
        <v>4112047</v>
      </c>
      <c r="E2896" t="s">
        <v>70</v>
      </c>
      <c r="F2896" t="s">
        <v>70</v>
      </c>
      <c r="H2896" s="35">
        <v>38960</v>
      </c>
      <c r="I2896" t="s">
        <v>94</v>
      </c>
      <c r="J2896">
        <v>-18</v>
      </c>
      <c r="K2896" t="s">
        <v>11</v>
      </c>
      <c r="M2896" t="s">
        <v>181</v>
      </c>
      <c r="N2896">
        <v>4410466</v>
      </c>
      <c r="O2896" t="s">
        <v>236</v>
      </c>
      <c r="P2896" s="35">
        <v>45178</v>
      </c>
      <c r="Q2896" t="s">
        <v>56</v>
      </c>
      <c r="R2896" s="35">
        <v>41549</v>
      </c>
      <c r="T2896" t="s">
        <v>63</v>
      </c>
      <c r="U2896">
        <v>1134</v>
      </c>
      <c r="X2896">
        <v>11</v>
      </c>
      <c r="Y2896" t="s">
        <v>58</v>
      </c>
      <c r="AC2896" t="s">
        <v>59</v>
      </c>
      <c r="AL2896">
        <v>0</v>
      </c>
      <c r="AM2896">
        <v>0</v>
      </c>
    </row>
    <row r="2897" spans="1:39" x14ac:dyDescent="0.3">
      <c r="A2897">
        <v>1339446</v>
      </c>
      <c r="B2897" t="s">
        <v>3488</v>
      </c>
      <c r="C2897" t="s">
        <v>400</v>
      </c>
      <c r="D2897">
        <v>4532332</v>
      </c>
      <c r="E2897" t="s">
        <v>70</v>
      </c>
      <c r="F2897" t="s">
        <v>70</v>
      </c>
      <c r="H2897" s="35">
        <v>40660</v>
      </c>
      <c r="I2897" t="s">
        <v>90</v>
      </c>
      <c r="J2897">
        <v>-13</v>
      </c>
      <c r="K2897" t="s">
        <v>11</v>
      </c>
      <c r="M2897" t="s">
        <v>54</v>
      </c>
      <c r="N2897">
        <v>4450757</v>
      </c>
      <c r="O2897" t="s">
        <v>225</v>
      </c>
      <c r="P2897" s="35">
        <v>45180</v>
      </c>
      <c r="Q2897" t="s">
        <v>56</v>
      </c>
      <c r="R2897" s="35">
        <v>44451</v>
      </c>
      <c r="T2897" t="s">
        <v>63</v>
      </c>
      <c r="U2897">
        <v>535</v>
      </c>
      <c r="X2897">
        <v>5</v>
      </c>
      <c r="Y2897" t="s">
        <v>58</v>
      </c>
      <c r="AC2897" t="s">
        <v>59</v>
      </c>
      <c r="AL2897">
        <v>0</v>
      </c>
      <c r="AM2897">
        <v>0</v>
      </c>
    </row>
    <row r="2898" spans="1:39" x14ac:dyDescent="0.3">
      <c r="A2898">
        <v>1359971</v>
      </c>
      <c r="B2898" t="s">
        <v>3488</v>
      </c>
      <c r="C2898" t="s">
        <v>458</v>
      </c>
      <c r="D2898">
        <v>4532584</v>
      </c>
      <c r="E2898" t="s">
        <v>70</v>
      </c>
      <c r="F2898" t="s">
        <v>70</v>
      </c>
      <c r="H2898" s="35">
        <v>39104</v>
      </c>
      <c r="I2898" t="s">
        <v>125</v>
      </c>
      <c r="J2898">
        <v>-17</v>
      </c>
      <c r="K2898" t="s">
        <v>11</v>
      </c>
      <c r="M2898" t="s">
        <v>54</v>
      </c>
      <c r="N2898">
        <v>4450617</v>
      </c>
      <c r="O2898" t="s">
        <v>107</v>
      </c>
      <c r="P2898" s="35">
        <v>45189</v>
      </c>
      <c r="Q2898" t="s">
        <v>56</v>
      </c>
      <c r="R2898" s="35">
        <v>44476</v>
      </c>
      <c r="T2898" t="s">
        <v>63</v>
      </c>
      <c r="U2898">
        <v>500</v>
      </c>
      <c r="X2898">
        <v>5</v>
      </c>
      <c r="Y2898" t="s">
        <v>58</v>
      </c>
      <c r="AC2898" t="s">
        <v>59</v>
      </c>
      <c r="AL2898">
        <v>0</v>
      </c>
      <c r="AM2898">
        <v>0</v>
      </c>
    </row>
    <row r="2899" spans="1:39" x14ac:dyDescent="0.3">
      <c r="A2899">
        <v>1520850</v>
      </c>
      <c r="B2899" t="s">
        <v>3488</v>
      </c>
      <c r="C2899" t="s">
        <v>486</v>
      </c>
      <c r="D2899">
        <v>2816851</v>
      </c>
      <c r="E2899" t="s">
        <v>70</v>
      </c>
      <c r="H2899" s="35">
        <v>40344</v>
      </c>
      <c r="I2899" t="s">
        <v>110</v>
      </c>
      <c r="J2899">
        <v>-14</v>
      </c>
      <c r="K2899" t="s">
        <v>11</v>
      </c>
      <c r="M2899" t="s">
        <v>69</v>
      </c>
      <c r="N2899">
        <v>4280004</v>
      </c>
      <c r="O2899" t="s">
        <v>99</v>
      </c>
      <c r="P2899" s="35">
        <v>45194</v>
      </c>
      <c r="Q2899" t="s">
        <v>56</v>
      </c>
      <c r="R2899" s="35">
        <v>45194</v>
      </c>
      <c r="T2899" t="s">
        <v>63</v>
      </c>
      <c r="U2899">
        <v>530</v>
      </c>
      <c r="X2899">
        <v>5</v>
      </c>
      <c r="Y2899" t="s">
        <v>58</v>
      </c>
      <c r="AC2899" t="s">
        <v>59</v>
      </c>
      <c r="AL2899">
        <v>0</v>
      </c>
      <c r="AM2899">
        <v>0</v>
      </c>
    </row>
    <row r="2900" spans="1:39" x14ac:dyDescent="0.3">
      <c r="A2900">
        <v>1565010</v>
      </c>
      <c r="B2900" t="s">
        <v>5453</v>
      </c>
      <c r="C2900" t="s">
        <v>5454</v>
      </c>
      <c r="D2900">
        <v>1811596</v>
      </c>
      <c r="E2900" t="s">
        <v>76</v>
      </c>
      <c r="H2900" s="35">
        <v>42829</v>
      </c>
      <c r="I2900" t="s">
        <v>53</v>
      </c>
      <c r="J2900">
        <v>-9</v>
      </c>
      <c r="K2900" t="s">
        <v>6</v>
      </c>
      <c r="M2900" t="s">
        <v>71</v>
      </c>
      <c r="N2900">
        <v>4180696</v>
      </c>
      <c r="O2900" t="s">
        <v>137</v>
      </c>
      <c r="P2900" s="35">
        <v>45340</v>
      </c>
      <c r="Q2900" t="s">
        <v>56</v>
      </c>
      <c r="R2900" s="35">
        <v>45340</v>
      </c>
      <c r="T2900" t="s">
        <v>63</v>
      </c>
      <c r="U2900">
        <v>500</v>
      </c>
      <c r="X2900">
        <v>5</v>
      </c>
      <c r="Y2900" t="s">
        <v>58</v>
      </c>
      <c r="AC2900" t="s">
        <v>59</v>
      </c>
      <c r="AL2900">
        <v>0</v>
      </c>
      <c r="AM2900">
        <v>0</v>
      </c>
    </row>
    <row r="2901" spans="1:39" x14ac:dyDescent="0.3">
      <c r="A2901">
        <v>1565028</v>
      </c>
      <c r="B2901" t="s">
        <v>5453</v>
      </c>
      <c r="C2901" t="s">
        <v>1215</v>
      </c>
      <c r="D2901">
        <v>1811613</v>
      </c>
      <c r="E2901" t="s">
        <v>76</v>
      </c>
      <c r="H2901" s="35">
        <v>42506</v>
      </c>
      <c r="I2901" t="s">
        <v>53</v>
      </c>
      <c r="J2901">
        <v>-9</v>
      </c>
      <c r="K2901" t="s">
        <v>11</v>
      </c>
      <c r="M2901" t="s">
        <v>71</v>
      </c>
      <c r="N2901">
        <v>4180696</v>
      </c>
      <c r="O2901" t="s">
        <v>137</v>
      </c>
      <c r="P2901" s="35">
        <v>45340</v>
      </c>
      <c r="Q2901" t="s">
        <v>56</v>
      </c>
      <c r="R2901" s="35">
        <v>45340</v>
      </c>
      <c r="T2901" t="s">
        <v>63</v>
      </c>
      <c r="U2901">
        <v>500</v>
      </c>
      <c r="X2901">
        <v>5</v>
      </c>
      <c r="Y2901" t="s">
        <v>58</v>
      </c>
      <c r="AC2901" t="s">
        <v>59</v>
      </c>
      <c r="AL2901">
        <v>0</v>
      </c>
      <c r="AM2901">
        <v>0</v>
      </c>
    </row>
    <row r="2902" spans="1:39" x14ac:dyDescent="0.3">
      <c r="A2902">
        <v>1548294</v>
      </c>
      <c r="B2902" t="s">
        <v>3489</v>
      </c>
      <c r="C2902" t="s">
        <v>3490</v>
      </c>
      <c r="D2902">
        <v>3736640</v>
      </c>
      <c r="E2902" t="s">
        <v>53</v>
      </c>
      <c r="H2902" s="35">
        <v>40500</v>
      </c>
      <c r="I2902" t="s">
        <v>110</v>
      </c>
      <c r="J2902">
        <v>-14</v>
      </c>
      <c r="K2902" t="s">
        <v>11</v>
      </c>
      <c r="M2902" t="s">
        <v>67</v>
      </c>
      <c r="N2902">
        <v>4370425</v>
      </c>
      <c r="O2902" t="s">
        <v>948</v>
      </c>
      <c r="P2902" s="35">
        <v>45250</v>
      </c>
      <c r="Q2902" t="s">
        <v>56</v>
      </c>
      <c r="R2902" s="35">
        <v>45250</v>
      </c>
      <c r="S2902" s="35">
        <v>45201</v>
      </c>
      <c r="T2902" t="s">
        <v>57</v>
      </c>
      <c r="U2902">
        <v>500</v>
      </c>
      <c r="X2902">
        <v>5</v>
      </c>
      <c r="Y2902" t="s">
        <v>58</v>
      </c>
      <c r="AC2902" t="s">
        <v>59</v>
      </c>
      <c r="AL2902">
        <v>0</v>
      </c>
      <c r="AM2902">
        <v>0</v>
      </c>
    </row>
    <row r="2903" spans="1:39" x14ac:dyDescent="0.3">
      <c r="A2903">
        <v>1516757</v>
      </c>
      <c r="B2903" t="s">
        <v>3491</v>
      </c>
      <c r="C2903" t="s">
        <v>3492</v>
      </c>
      <c r="D2903">
        <v>3736105</v>
      </c>
      <c r="E2903" t="s">
        <v>53</v>
      </c>
      <c r="H2903" s="35">
        <v>41543</v>
      </c>
      <c r="I2903" t="s">
        <v>66</v>
      </c>
      <c r="J2903">
        <v>-11</v>
      </c>
      <c r="K2903" t="s">
        <v>11</v>
      </c>
      <c r="M2903" t="s">
        <v>67</v>
      </c>
      <c r="N2903">
        <v>4370002</v>
      </c>
      <c r="O2903" t="s">
        <v>68</v>
      </c>
      <c r="P2903" s="35">
        <v>45189</v>
      </c>
      <c r="Q2903" t="s">
        <v>56</v>
      </c>
      <c r="R2903" s="35">
        <v>45189</v>
      </c>
      <c r="T2903" t="s">
        <v>63</v>
      </c>
      <c r="U2903">
        <v>500</v>
      </c>
      <c r="X2903">
        <v>5</v>
      </c>
      <c r="Y2903" t="s">
        <v>58</v>
      </c>
      <c r="AC2903" t="s">
        <v>59</v>
      </c>
      <c r="AL2903">
        <v>0</v>
      </c>
      <c r="AM2903">
        <v>0</v>
      </c>
    </row>
    <row r="2904" spans="1:39" x14ac:dyDescent="0.3">
      <c r="A2904">
        <v>1383395</v>
      </c>
      <c r="B2904" t="s">
        <v>3493</v>
      </c>
      <c r="C2904" t="s">
        <v>121</v>
      </c>
      <c r="D2904">
        <v>2816251</v>
      </c>
      <c r="E2904" t="s">
        <v>53</v>
      </c>
      <c r="F2904" t="s">
        <v>53</v>
      </c>
      <c r="H2904" s="35">
        <v>40049</v>
      </c>
      <c r="I2904" t="s">
        <v>102</v>
      </c>
      <c r="J2904">
        <v>-15</v>
      </c>
      <c r="K2904" t="s">
        <v>11</v>
      </c>
      <c r="M2904" t="s">
        <v>69</v>
      </c>
      <c r="N2904">
        <v>4280617</v>
      </c>
      <c r="O2904" t="s">
        <v>836</v>
      </c>
      <c r="P2904" s="35">
        <v>45209</v>
      </c>
      <c r="Q2904" t="s">
        <v>56</v>
      </c>
      <c r="R2904" s="35">
        <v>44546</v>
      </c>
      <c r="T2904" t="s">
        <v>63</v>
      </c>
      <c r="U2904">
        <v>500</v>
      </c>
      <c r="X2904">
        <v>5</v>
      </c>
      <c r="Y2904" t="s">
        <v>58</v>
      </c>
      <c r="AC2904" t="s">
        <v>59</v>
      </c>
      <c r="AL2904">
        <v>1</v>
      </c>
      <c r="AM2904">
        <v>0</v>
      </c>
    </row>
    <row r="2905" spans="1:39" x14ac:dyDescent="0.3">
      <c r="A2905">
        <v>1243368</v>
      </c>
      <c r="B2905" t="s">
        <v>3493</v>
      </c>
      <c r="C2905" t="s">
        <v>1813</v>
      </c>
      <c r="D2905">
        <v>4114003</v>
      </c>
      <c r="E2905" t="s">
        <v>70</v>
      </c>
      <c r="F2905" t="s">
        <v>70</v>
      </c>
      <c r="H2905" s="35">
        <v>40927</v>
      </c>
      <c r="I2905" t="s">
        <v>143</v>
      </c>
      <c r="J2905">
        <v>-12</v>
      </c>
      <c r="K2905" t="s">
        <v>6</v>
      </c>
      <c r="M2905" t="s">
        <v>181</v>
      </c>
      <c r="N2905">
        <v>4410543</v>
      </c>
      <c r="O2905" t="s">
        <v>591</v>
      </c>
      <c r="P2905" s="35">
        <v>45180</v>
      </c>
      <c r="Q2905" t="s">
        <v>56</v>
      </c>
      <c r="R2905" s="35">
        <v>43411</v>
      </c>
      <c r="T2905" t="s">
        <v>63</v>
      </c>
      <c r="U2905">
        <v>506</v>
      </c>
      <c r="X2905">
        <v>5</v>
      </c>
      <c r="Y2905" t="s">
        <v>58</v>
      </c>
      <c r="AC2905" t="s">
        <v>59</v>
      </c>
      <c r="AL2905">
        <v>0</v>
      </c>
      <c r="AM2905">
        <v>0</v>
      </c>
    </row>
    <row r="2906" spans="1:39" x14ac:dyDescent="0.3">
      <c r="A2906">
        <v>1517645</v>
      </c>
      <c r="B2906" t="s">
        <v>3493</v>
      </c>
      <c r="C2906" t="s">
        <v>361</v>
      </c>
      <c r="D2906">
        <v>2816822</v>
      </c>
      <c r="E2906" t="s">
        <v>53</v>
      </c>
      <c r="H2906" s="35">
        <v>42270</v>
      </c>
      <c r="I2906" t="s">
        <v>53</v>
      </c>
      <c r="J2906">
        <v>-9</v>
      </c>
      <c r="K2906" t="s">
        <v>11</v>
      </c>
      <c r="M2906" t="s">
        <v>69</v>
      </c>
      <c r="N2906">
        <v>4280322</v>
      </c>
      <c r="O2906" t="s">
        <v>324</v>
      </c>
      <c r="P2906" s="35">
        <v>45190</v>
      </c>
      <c r="Q2906" t="s">
        <v>56</v>
      </c>
      <c r="R2906" s="35">
        <v>45190</v>
      </c>
      <c r="T2906" t="s">
        <v>63</v>
      </c>
      <c r="U2906">
        <v>500</v>
      </c>
      <c r="X2906">
        <v>5</v>
      </c>
      <c r="Y2906" t="s">
        <v>58</v>
      </c>
      <c r="AC2906" t="s">
        <v>59</v>
      </c>
      <c r="AL2906">
        <v>0</v>
      </c>
      <c r="AM2906">
        <v>0</v>
      </c>
    </row>
    <row r="2907" spans="1:39" x14ac:dyDescent="0.3">
      <c r="A2907">
        <v>1548908</v>
      </c>
      <c r="B2907" t="s">
        <v>3494</v>
      </c>
      <c r="C2907" t="s">
        <v>109</v>
      </c>
      <c r="D2907">
        <v>3736648</v>
      </c>
      <c r="E2907" t="s">
        <v>53</v>
      </c>
      <c r="H2907" s="35">
        <v>41187</v>
      </c>
      <c r="I2907" t="s">
        <v>143</v>
      </c>
      <c r="J2907">
        <v>-12</v>
      </c>
      <c r="K2907" t="s">
        <v>11</v>
      </c>
      <c r="M2907" t="s">
        <v>67</v>
      </c>
      <c r="N2907">
        <v>4370681</v>
      </c>
      <c r="O2907" t="s">
        <v>150</v>
      </c>
      <c r="P2907" s="35">
        <v>45252</v>
      </c>
      <c r="Q2907" t="s">
        <v>56</v>
      </c>
      <c r="R2907" s="35">
        <v>45252</v>
      </c>
      <c r="S2907" s="35">
        <v>45234</v>
      </c>
      <c r="T2907" t="s">
        <v>57</v>
      </c>
      <c r="U2907">
        <v>500</v>
      </c>
      <c r="X2907">
        <v>5</v>
      </c>
      <c r="Y2907" t="s">
        <v>58</v>
      </c>
      <c r="AC2907" t="s">
        <v>59</v>
      </c>
      <c r="AL2907">
        <v>0</v>
      </c>
      <c r="AM2907">
        <v>0</v>
      </c>
    </row>
    <row r="2908" spans="1:39" x14ac:dyDescent="0.3">
      <c r="A2908">
        <v>1272217</v>
      </c>
      <c r="B2908" t="s">
        <v>3494</v>
      </c>
      <c r="C2908" t="s">
        <v>1192</v>
      </c>
      <c r="D2908">
        <v>3731281</v>
      </c>
      <c r="E2908" t="s">
        <v>53</v>
      </c>
      <c r="H2908" s="35">
        <v>41602</v>
      </c>
      <c r="I2908" t="s">
        <v>66</v>
      </c>
      <c r="J2908">
        <v>-11</v>
      </c>
      <c r="K2908" t="s">
        <v>11</v>
      </c>
      <c r="M2908" t="s">
        <v>67</v>
      </c>
      <c r="N2908">
        <v>4370596</v>
      </c>
      <c r="O2908" t="s">
        <v>280</v>
      </c>
      <c r="P2908" s="35">
        <v>45303</v>
      </c>
      <c r="Q2908" t="s">
        <v>56</v>
      </c>
      <c r="R2908" s="35">
        <v>43727</v>
      </c>
      <c r="T2908" t="s">
        <v>63</v>
      </c>
      <c r="U2908">
        <v>500</v>
      </c>
      <c r="X2908">
        <v>5</v>
      </c>
      <c r="Y2908" t="s">
        <v>58</v>
      </c>
      <c r="AC2908" t="s">
        <v>59</v>
      </c>
      <c r="AL2908">
        <v>0</v>
      </c>
      <c r="AM2908">
        <v>0</v>
      </c>
    </row>
    <row r="2909" spans="1:39" x14ac:dyDescent="0.3">
      <c r="A2909">
        <v>1548901</v>
      </c>
      <c r="B2909" t="s">
        <v>3494</v>
      </c>
      <c r="C2909" t="s">
        <v>487</v>
      </c>
      <c r="D2909">
        <v>3736647</v>
      </c>
      <c r="E2909" t="s">
        <v>53</v>
      </c>
      <c r="H2909" s="35">
        <v>41602</v>
      </c>
      <c r="I2909" t="s">
        <v>66</v>
      </c>
      <c r="J2909">
        <v>-11</v>
      </c>
      <c r="K2909" t="s">
        <v>11</v>
      </c>
      <c r="M2909" t="s">
        <v>67</v>
      </c>
      <c r="N2909">
        <v>4370681</v>
      </c>
      <c r="O2909" t="s">
        <v>150</v>
      </c>
      <c r="P2909" s="35">
        <v>45252</v>
      </c>
      <c r="Q2909" t="s">
        <v>56</v>
      </c>
      <c r="R2909" s="35">
        <v>45252</v>
      </c>
      <c r="S2909" s="35">
        <v>45234</v>
      </c>
      <c r="T2909" t="s">
        <v>57</v>
      </c>
      <c r="U2909">
        <v>500</v>
      </c>
      <c r="X2909">
        <v>5</v>
      </c>
      <c r="Y2909" t="s">
        <v>58</v>
      </c>
      <c r="AC2909" t="s">
        <v>59</v>
      </c>
      <c r="AL2909">
        <v>0</v>
      </c>
      <c r="AM2909">
        <v>0</v>
      </c>
    </row>
    <row r="2910" spans="1:39" x14ac:dyDescent="0.3">
      <c r="A2910">
        <v>1521877</v>
      </c>
      <c r="B2910" t="s">
        <v>3495</v>
      </c>
      <c r="C2910" t="s">
        <v>780</v>
      </c>
      <c r="D2910">
        <v>4115942</v>
      </c>
      <c r="E2910" t="s">
        <v>53</v>
      </c>
      <c r="H2910" s="35">
        <v>39894</v>
      </c>
      <c r="I2910" t="s">
        <v>102</v>
      </c>
      <c r="J2910">
        <v>-15</v>
      </c>
      <c r="K2910" t="s">
        <v>11</v>
      </c>
      <c r="M2910" t="s">
        <v>181</v>
      </c>
      <c r="N2910">
        <v>4410217</v>
      </c>
      <c r="O2910" t="s">
        <v>866</v>
      </c>
      <c r="P2910" s="35">
        <v>45195</v>
      </c>
      <c r="Q2910" t="s">
        <v>56</v>
      </c>
      <c r="R2910" s="35">
        <v>45195</v>
      </c>
      <c r="T2910" t="s">
        <v>63</v>
      </c>
      <c r="U2910">
        <v>500</v>
      </c>
      <c r="X2910">
        <v>5</v>
      </c>
      <c r="Y2910" t="s">
        <v>58</v>
      </c>
      <c r="AC2910" t="s">
        <v>59</v>
      </c>
      <c r="AL2910">
        <v>0</v>
      </c>
      <c r="AM2910">
        <v>0</v>
      </c>
    </row>
    <row r="2911" spans="1:39" x14ac:dyDescent="0.3">
      <c r="A2911">
        <v>1433430</v>
      </c>
      <c r="B2911" t="s">
        <v>3495</v>
      </c>
      <c r="C2911" t="s">
        <v>1290</v>
      </c>
      <c r="D2911">
        <v>4115467</v>
      </c>
      <c r="E2911" t="s">
        <v>53</v>
      </c>
      <c r="F2911" t="s">
        <v>53</v>
      </c>
      <c r="H2911" s="35">
        <v>40460</v>
      </c>
      <c r="I2911" t="s">
        <v>110</v>
      </c>
      <c r="J2911">
        <v>-14</v>
      </c>
      <c r="K2911" t="s">
        <v>11</v>
      </c>
      <c r="M2911" t="s">
        <v>181</v>
      </c>
      <c r="N2911">
        <v>4410217</v>
      </c>
      <c r="O2911" t="s">
        <v>866</v>
      </c>
      <c r="P2911" s="35">
        <v>45171</v>
      </c>
      <c r="Q2911" t="s">
        <v>56</v>
      </c>
      <c r="R2911" s="35">
        <v>44827</v>
      </c>
      <c r="T2911" t="s">
        <v>63</v>
      </c>
      <c r="U2911">
        <v>500</v>
      </c>
      <c r="X2911">
        <v>5</v>
      </c>
      <c r="Y2911" t="s">
        <v>58</v>
      </c>
      <c r="AC2911" t="s">
        <v>59</v>
      </c>
      <c r="AL2911">
        <v>1</v>
      </c>
      <c r="AM2911">
        <v>0</v>
      </c>
    </row>
    <row r="2912" spans="1:39" x14ac:dyDescent="0.3">
      <c r="A2912">
        <v>1562990</v>
      </c>
      <c r="B2912" t="s">
        <v>5455</v>
      </c>
      <c r="C2912" t="s">
        <v>342</v>
      </c>
      <c r="D2912">
        <v>2817116</v>
      </c>
      <c r="E2912" t="s">
        <v>76</v>
      </c>
      <c r="H2912" s="35">
        <v>41424</v>
      </c>
      <c r="I2912" t="s">
        <v>66</v>
      </c>
      <c r="J2912">
        <v>-11</v>
      </c>
      <c r="K2912" t="s">
        <v>11</v>
      </c>
      <c r="M2912" t="s">
        <v>69</v>
      </c>
      <c r="N2912">
        <v>4280121</v>
      </c>
      <c r="O2912" t="s">
        <v>286</v>
      </c>
      <c r="P2912" s="35">
        <v>45329</v>
      </c>
      <c r="Q2912" t="s">
        <v>56</v>
      </c>
      <c r="R2912" s="35">
        <v>45329</v>
      </c>
      <c r="T2912" t="s">
        <v>63</v>
      </c>
      <c r="U2912">
        <v>500</v>
      </c>
      <c r="X2912">
        <v>5</v>
      </c>
      <c r="Y2912" t="s">
        <v>58</v>
      </c>
      <c r="AC2912" t="s">
        <v>59</v>
      </c>
      <c r="AL2912">
        <v>0</v>
      </c>
      <c r="AM2912">
        <v>0</v>
      </c>
    </row>
    <row r="2913" spans="1:39" x14ac:dyDescent="0.3">
      <c r="A2913">
        <v>1428557</v>
      </c>
      <c r="B2913" t="s">
        <v>3496</v>
      </c>
      <c r="C2913" t="s">
        <v>384</v>
      </c>
      <c r="D2913">
        <v>3610153</v>
      </c>
      <c r="E2913" t="s">
        <v>53</v>
      </c>
      <c r="F2913" t="s">
        <v>53</v>
      </c>
      <c r="H2913" s="35">
        <v>39937</v>
      </c>
      <c r="I2913" t="s">
        <v>102</v>
      </c>
      <c r="J2913">
        <v>-15</v>
      </c>
      <c r="K2913" t="s">
        <v>11</v>
      </c>
      <c r="M2913" t="s">
        <v>77</v>
      </c>
      <c r="N2913">
        <v>4360453</v>
      </c>
      <c r="O2913" t="s">
        <v>763</v>
      </c>
      <c r="P2913" s="35">
        <v>45182</v>
      </c>
      <c r="Q2913" t="s">
        <v>56</v>
      </c>
      <c r="R2913" s="35">
        <v>44823</v>
      </c>
      <c r="T2913" t="s">
        <v>63</v>
      </c>
      <c r="U2913">
        <v>500</v>
      </c>
      <c r="X2913">
        <v>5</v>
      </c>
      <c r="Y2913" t="s">
        <v>58</v>
      </c>
      <c r="AC2913" t="s">
        <v>59</v>
      </c>
      <c r="AL2913">
        <v>0</v>
      </c>
      <c r="AM2913">
        <v>0</v>
      </c>
    </row>
    <row r="2914" spans="1:39" x14ac:dyDescent="0.3">
      <c r="A2914">
        <v>1480027</v>
      </c>
      <c r="B2914" t="s">
        <v>3497</v>
      </c>
      <c r="C2914" t="s">
        <v>3252</v>
      </c>
      <c r="D2914">
        <v>3735657</v>
      </c>
      <c r="E2914" t="s">
        <v>70</v>
      </c>
      <c r="F2914" t="s">
        <v>53</v>
      </c>
      <c r="H2914" s="35">
        <v>40770</v>
      </c>
      <c r="I2914" t="s">
        <v>90</v>
      </c>
      <c r="J2914">
        <v>-13</v>
      </c>
      <c r="K2914" t="s">
        <v>11</v>
      </c>
      <c r="M2914" t="s">
        <v>67</v>
      </c>
      <c r="N2914">
        <v>4370464</v>
      </c>
      <c r="O2914" t="s">
        <v>145</v>
      </c>
      <c r="P2914" s="35">
        <v>45171</v>
      </c>
      <c r="Q2914" t="s">
        <v>56</v>
      </c>
      <c r="R2914" s="35">
        <v>45010</v>
      </c>
      <c r="T2914" t="s">
        <v>63</v>
      </c>
      <c r="U2914">
        <v>500</v>
      </c>
      <c r="X2914">
        <v>5</v>
      </c>
      <c r="Y2914" t="s">
        <v>58</v>
      </c>
      <c r="AC2914" t="s">
        <v>59</v>
      </c>
      <c r="AL2914">
        <v>0</v>
      </c>
      <c r="AM2914">
        <v>0</v>
      </c>
    </row>
    <row r="2915" spans="1:39" x14ac:dyDescent="0.3">
      <c r="A2915">
        <v>1217537</v>
      </c>
      <c r="B2915" t="s">
        <v>3498</v>
      </c>
      <c r="C2915" t="s">
        <v>724</v>
      </c>
      <c r="D2915">
        <v>4529851</v>
      </c>
      <c r="E2915" t="s">
        <v>70</v>
      </c>
      <c r="F2915" t="s">
        <v>70</v>
      </c>
      <c r="H2915" s="35">
        <v>40962</v>
      </c>
      <c r="I2915" t="s">
        <v>143</v>
      </c>
      <c r="J2915">
        <v>-12</v>
      </c>
      <c r="K2915" t="s">
        <v>11</v>
      </c>
      <c r="M2915" t="s">
        <v>54</v>
      </c>
      <c r="N2915">
        <v>4450751</v>
      </c>
      <c r="O2915" t="s">
        <v>187</v>
      </c>
      <c r="P2915" s="35">
        <v>45131</v>
      </c>
      <c r="Q2915" t="s">
        <v>56</v>
      </c>
      <c r="R2915" s="35">
        <v>43355</v>
      </c>
      <c r="T2915" t="s">
        <v>63</v>
      </c>
      <c r="U2915">
        <v>1200</v>
      </c>
      <c r="X2915">
        <v>12</v>
      </c>
      <c r="Y2915" t="s">
        <v>58</v>
      </c>
      <c r="AB2915" s="35">
        <v>43647</v>
      </c>
      <c r="AC2915" t="s">
        <v>59</v>
      </c>
      <c r="AL2915">
        <v>0</v>
      </c>
      <c r="AM2915">
        <v>0</v>
      </c>
    </row>
    <row r="2916" spans="1:39" x14ac:dyDescent="0.3">
      <c r="A2916">
        <v>1507305</v>
      </c>
      <c r="B2916" t="s">
        <v>3499</v>
      </c>
      <c r="C2916" t="s">
        <v>391</v>
      </c>
      <c r="D2916">
        <v>3735927</v>
      </c>
      <c r="E2916" t="s">
        <v>53</v>
      </c>
      <c r="H2916" s="35">
        <v>42574</v>
      </c>
      <c r="I2916" t="s">
        <v>53</v>
      </c>
      <c r="J2916">
        <v>-9</v>
      </c>
      <c r="K2916" t="s">
        <v>11</v>
      </c>
      <c r="M2916" t="s">
        <v>67</v>
      </c>
      <c r="N2916">
        <v>4370269</v>
      </c>
      <c r="O2916" t="s">
        <v>226</v>
      </c>
      <c r="P2916" s="35">
        <v>45174</v>
      </c>
      <c r="Q2916" t="s">
        <v>56</v>
      </c>
      <c r="R2916" s="35">
        <v>45174</v>
      </c>
      <c r="T2916" t="s">
        <v>63</v>
      </c>
      <c r="U2916">
        <v>500</v>
      </c>
      <c r="X2916">
        <v>5</v>
      </c>
      <c r="Y2916" t="s">
        <v>58</v>
      </c>
      <c r="AC2916" t="s">
        <v>59</v>
      </c>
      <c r="AL2916">
        <v>0</v>
      </c>
      <c r="AM2916">
        <v>0</v>
      </c>
    </row>
    <row r="2917" spans="1:39" x14ac:dyDescent="0.3">
      <c r="A2917">
        <v>917975</v>
      </c>
      <c r="B2917" t="s">
        <v>3499</v>
      </c>
      <c r="C2917" t="s">
        <v>279</v>
      </c>
      <c r="D2917">
        <v>4524242</v>
      </c>
      <c r="E2917" t="s">
        <v>70</v>
      </c>
      <c r="F2917" t="s">
        <v>70</v>
      </c>
      <c r="H2917" s="35">
        <v>39141</v>
      </c>
      <c r="I2917" t="s">
        <v>125</v>
      </c>
      <c r="J2917">
        <v>-17</v>
      </c>
      <c r="K2917" t="s">
        <v>11</v>
      </c>
      <c r="M2917" t="s">
        <v>54</v>
      </c>
      <c r="N2917">
        <v>4450757</v>
      </c>
      <c r="O2917" t="s">
        <v>225</v>
      </c>
      <c r="P2917" s="35">
        <v>45182</v>
      </c>
      <c r="Q2917" t="s">
        <v>56</v>
      </c>
      <c r="R2917" s="35">
        <v>41207</v>
      </c>
      <c r="T2917" t="s">
        <v>63</v>
      </c>
      <c r="U2917">
        <v>1607</v>
      </c>
      <c r="X2917">
        <v>16</v>
      </c>
      <c r="Y2917" t="s">
        <v>58</v>
      </c>
      <c r="AC2917" t="s">
        <v>59</v>
      </c>
      <c r="AL2917">
        <v>0</v>
      </c>
      <c r="AM2917">
        <v>0</v>
      </c>
    </row>
    <row r="2918" spans="1:39" x14ac:dyDescent="0.3">
      <c r="A2918">
        <v>1358169</v>
      </c>
      <c r="B2918" t="s">
        <v>3500</v>
      </c>
      <c r="C2918" t="s">
        <v>101</v>
      </c>
      <c r="D2918">
        <v>4115058</v>
      </c>
      <c r="E2918" t="s">
        <v>53</v>
      </c>
      <c r="F2918" t="s">
        <v>53</v>
      </c>
      <c r="H2918" s="35">
        <v>41874</v>
      </c>
      <c r="I2918" t="s">
        <v>85</v>
      </c>
      <c r="J2918">
        <v>-10</v>
      </c>
      <c r="K2918" t="s">
        <v>11</v>
      </c>
      <c r="M2918" t="s">
        <v>181</v>
      </c>
      <c r="N2918">
        <v>4410080</v>
      </c>
      <c r="O2918" t="s">
        <v>182</v>
      </c>
      <c r="P2918" s="35">
        <v>45211</v>
      </c>
      <c r="Q2918" t="s">
        <v>56</v>
      </c>
      <c r="R2918" s="35">
        <v>44474</v>
      </c>
      <c r="T2918" t="s">
        <v>82</v>
      </c>
      <c r="U2918">
        <v>500</v>
      </c>
      <c r="X2918">
        <v>5</v>
      </c>
      <c r="Y2918" t="s">
        <v>58</v>
      </c>
      <c r="AC2918" t="s">
        <v>59</v>
      </c>
      <c r="AL2918">
        <v>0</v>
      </c>
      <c r="AM2918">
        <v>0</v>
      </c>
    </row>
    <row r="2919" spans="1:39" x14ac:dyDescent="0.3">
      <c r="A2919">
        <v>1536961</v>
      </c>
      <c r="B2919" t="s">
        <v>3501</v>
      </c>
      <c r="C2919" t="s">
        <v>356</v>
      </c>
      <c r="D2919">
        <v>3736451</v>
      </c>
      <c r="E2919" t="s">
        <v>53</v>
      </c>
      <c r="H2919" s="35">
        <v>42627</v>
      </c>
      <c r="I2919" t="s">
        <v>53</v>
      </c>
      <c r="J2919">
        <v>-9</v>
      </c>
      <c r="K2919" t="s">
        <v>11</v>
      </c>
      <c r="M2919" t="s">
        <v>67</v>
      </c>
      <c r="N2919">
        <v>4370269</v>
      </c>
      <c r="O2919" t="s">
        <v>226</v>
      </c>
      <c r="P2919" s="35">
        <v>45213</v>
      </c>
      <c r="Q2919" t="s">
        <v>56</v>
      </c>
      <c r="R2919" s="35">
        <v>45213</v>
      </c>
      <c r="T2919" t="s">
        <v>63</v>
      </c>
      <c r="U2919">
        <v>500</v>
      </c>
      <c r="X2919">
        <v>5</v>
      </c>
      <c r="Y2919" t="s">
        <v>58</v>
      </c>
      <c r="AC2919" t="s">
        <v>59</v>
      </c>
      <c r="AL2919">
        <v>0</v>
      </c>
      <c r="AM2919">
        <v>0</v>
      </c>
    </row>
    <row r="2920" spans="1:39" x14ac:dyDescent="0.3">
      <c r="A2920">
        <v>1462460</v>
      </c>
      <c r="B2920" t="s">
        <v>3502</v>
      </c>
      <c r="C2920" t="s">
        <v>291</v>
      </c>
      <c r="D2920">
        <v>3734773</v>
      </c>
      <c r="E2920" t="s">
        <v>70</v>
      </c>
      <c r="H2920" s="35">
        <v>40325</v>
      </c>
      <c r="I2920" t="s">
        <v>110</v>
      </c>
      <c r="J2920">
        <v>-14</v>
      </c>
      <c r="K2920" t="s">
        <v>11</v>
      </c>
      <c r="M2920" t="s">
        <v>67</v>
      </c>
      <c r="N2920">
        <v>4370132</v>
      </c>
      <c r="O2920" t="s">
        <v>148</v>
      </c>
      <c r="P2920" s="35">
        <v>45317</v>
      </c>
      <c r="Q2920" t="s">
        <v>56</v>
      </c>
      <c r="R2920" s="35">
        <v>44893</v>
      </c>
      <c r="S2920" s="35">
        <v>45173</v>
      </c>
      <c r="T2920" t="s">
        <v>57</v>
      </c>
      <c r="U2920">
        <v>500</v>
      </c>
      <c r="X2920">
        <v>5</v>
      </c>
      <c r="Y2920" t="s">
        <v>58</v>
      </c>
      <c r="AC2920" t="s">
        <v>59</v>
      </c>
      <c r="AL2920">
        <v>0</v>
      </c>
      <c r="AM2920">
        <v>0</v>
      </c>
    </row>
    <row r="2921" spans="1:39" x14ac:dyDescent="0.3">
      <c r="A2921">
        <v>1341132</v>
      </c>
      <c r="B2921" t="s">
        <v>3503</v>
      </c>
      <c r="C2921" t="s">
        <v>202</v>
      </c>
      <c r="D2921">
        <v>2815985</v>
      </c>
      <c r="E2921" t="s">
        <v>70</v>
      </c>
      <c r="F2921" t="s">
        <v>70</v>
      </c>
      <c r="H2921" s="35">
        <v>40814</v>
      </c>
      <c r="I2921" t="s">
        <v>90</v>
      </c>
      <c r="J2921">
        <v>-13</v>
      </c>
      <c r="K2921" t="s">
        <v>11</v>
      </c>
      <c r="M2921" t="s">
        <v>69</v>
      </c>
      <c r="N2921">
        <v>4280045</v>
      </c>
      <c r="O2921" t="s">
        <v>172</v>
      </c>
      <c r="P2921" s="35">
        <v>45155</v>
      </c>
      <c r="Q2921" t="s">
        <v>56</v>
      </c>
      <c r="R2921" s="35">
        <v>44454</v>
      </c>
      <c r="T2921" t="s">
        <v>63</v>
      </c>
      <c r="U2921">
        <v>999</v>
      </c>
      <c r="X2921">
        <v>9</v>
      </c>
      <c r="Y2921" t="s">
        <v>58</v>
      </c>
      <c r="AC2921" t="s">
        <v>59</v>
      </c>
      <c r="AL2921">
        <v>0</v>
      </c>
      <c r="AM2921">
        <v>0</v>
      </c>
    </row>
    <row r="2922" spans="1:39" x14ac:dyDescent="0.3">
      <c r="A2922">
        <v>1513676</v>
      </c>
      <c r="B2922" t="s">
        <v>3503</v>
      </c>
      <c r="C2922" t="s">
        <v>445</v>
      </c>
      <c r="D2922">
        <v>4115892</v>
      </c>
      <c r="E2922" t="s">
        <v>53</v>
      </c>
      <c r="H2922" s="35">
        <v>43542</v>
      </c>
      <c r="I2922" t="s">
        <v>53</v>
      </c>
      <c r="J2922">
        <v>-9</v>
      </c>
      <c r="K2922" t="s">
        <v>6</v>
      </c>
      <c r="M2922" t="s">
        <v>181</v>
      </c>
      <c r="N2922">
        <v>4410016</v>
      </c>
      <c r="O2922" t="s">
        <v>793</v>
      </c>
      <c r="P2922" s="35">
        <v>45186</v>
      </c>
      <c r="Q2922" t="s">
        <v>56</v>
      </c>
      <c r="R2922" s="35">
        <v>45186</v>
      </c>
      <c r="T2922" t="s">
        <v>63</v>
      </c>
      <c r="U2922">
        <v>500</v>
      </c>
      <c r="X2922">
        <v>5</v>
      </c>
      <c r="Y2922" t="s">
        <v>58</v>
      </c>
      <c r="AC2922" t="s">
        <v>59</v>
      </c>
      <c r="AL2922">
        <v>0</v>
      </c>
      <c r="AM2922">
        <v>0</v>
      </c>
    </row>
    <row r="2923" spans="1:39" x14ac:dyDescent="0.3">
      <c r="A2923">
        <v>1433781</v>
      </c>
      <c r="B2923" t="s">
        <v>3503</v>
      </c>
      <c r="C2923" t="s">
        <v>273</v>
      </c>
      <c r="D2923">
        <v>2816463</v>
      </c>
      <c r="E2923" t="s">
        <v>70</v>
      </c>
      <c r="F2923" t="s">
        <v>70</v>
      </c>
      <c r="H2923" s="35">
        <v>40814</v>
      </c>
      <c r="I2923" t="s">
        <v>90</v>
      </c>
      <c r="J2923">
        <v>-13</v>
      </c>
      <c r="K2923" t="s">
        <v>6</v>
      </c>
      <c r="M2923" t="s">
        <v>69</v>
      </c>
      <c r="N2923">
        <v>4280045</v>
      </c>
      <c r="O2923" t="s">
        <v>172</v>
      </c>
      <c r="P2923" s="35">
        <v>45171</v>
      </c>
      <c r="Q2923" t="s">
        <v>56</v>
      </c>
      <c r="R2923" s="35">
        <v>44828</v>
      </c>
      <c r="T2923" t="s">
        <v>63</v>
      </c>
      <c r="U2923">
        <v>500</v>
      </c>
      <c r="X2923">
        <v>5</v>
      </c>
      <c r="Y2923" t="s">
        <v>58</v>
      </c>
      <c r="AC2923" t="s">
        <v>59</v>
      </c>
      <c r="AL2923">
        <v>0</v>
      </c>
      <c r="AM2923">
        <v>0</v>
      </c>
    </row>
    <row r="2924" spans="1:39" x14ac:dyDescent="0.3">
      <c r="A2924">
        <v>1344652</v>
      </c>
      <c r="B2924" t="s">
        <v>3503</v>
      </c>
      <c r="C2924" t="s">
        <v>726</v>
      </c>
      <c r="D2924">
        <v>4114950</v>
      </c>
      <c r="E2924" t="s">
        <v>70</v>
      </c>
      <c r="F2924" t="s">
        <v>53</v>
      </c>
      <c r="H2924" s="35">
        <v>42455</v>
      </c>
      <c r="I2924" t="s">
        <v>53</v>
      </c>
      <c r="J2924">
        <v>-9</v>
      </c>
      <c r="K2924" t="s">
        <v>11</v>
      </c>
      <c r="M2924" t="s">
        <v>181</v>
      </c>
      <c r="N2924">
        <v>4410016</v>
      </c>
      <c r="O2924" t="s">
        <v>793</v>
      </c>
      <c r="P2924" s="35">
        <v>45186</v>
      </c>
      <c r="Q2924" t="s">
        <v>56</v>
      </c>
      <c r="R2924" s="35">
        <v>44459</v>
      </c>
      <c r="T2924" t="s">
        <v>63</v>
      </c>
      <c r="U2924">
        <v>510</v>
      </c>
      <c r="X2924">
        <v>5</v>
      </c>
      <c r="Y2924" t="s">
        <v>58</v>
      </c>
      <c r="AC2924" t="s">
        <v>59</v>
      </c>
      <c r="AL2924">
        <v>0</v>
      </c>
      <c r="AM2924">
        <v>0</v>
      </c>
    </row>
    <row r="2925" spans="1:39" x14ac:dyDescent="0.3">
      <c r="A2925">
        <v>1470105</v>
      </c>
      <c r="B2925" t="s">
        <v>3504</v>
      </c>
      <c r="C2925" t="s">
        <v>458</v>
      </c>
      <c r="D2925">
        <v>4115771</v>
      </c>
      <c r="E2925" t="s">
        <v>70</v>
      </c>
      <c r="F2925" t="s">
        <v>70</v>
      </c>
      <c r="H2925" s="35">
        <v>41613</v>
      </c>
      <c r="I2925" t="s">
        <v>66</v>
      </c>
      <c r="J2925">
        <v>-11</v>
      </c>
      <c r="K2925" t="s">
        <v>11</v>
      </c>
      <c r="M2925" t="s">
        <v>181</v>
      </c>
      <c r="N2925">
        <v>4410546</v>
      </c>
      <c r="O2925" t="s">
        <v>403</v>
      </c>
      <c r="P2925" s="35">
        <v>45176</v>
      </c>
      <c r="Q2925" t="s">
        <v>56</v>
      </c>
      <c r="R2925" s="35">
        <v>44943</v>
      </c>
      <c r="T2925" t="s">
        <v>63</v>
      </c>
      <c r="U2925">
        <v>538</v>
      </c>
      <c r="X2925">
        <v>5</v>
      </c>
      <c r="Y2925" t="s">
        <v>58</v>
      </c>
      <c r="AC2925" t="s">
        <v>59</v>
      </c>
      <c r="AL2925">
        <v>0</v>
      </c>
      <c r="AM2925">
        <v>0</v>
      </c>
    </row>
    <row r="2926" spans="1:39" x14ac:dyDescent="0.3">
      <c r="A2926">
        <v>1345332</v>
      </c>
      <c r="B2926" t="s">
        <v>3504</v>
      </c>
      <c r="C2926" t="s">
        <v>101</v>
      </c>
      <c r="D2926">
        <v>4114957</v>
      </c>
      <c r="E2926" t="s">
        <v>70</v>
      </c>
      <c r="F2926" t="s">
        <v>70</v>
      </c>
      <c r="H2926" s="35">
        <v>40230</v>
      </c>
      <c r="I2926" t="s">
        <v>110</v>
      </c>
      <c r="J2926">
        <v>-14</v>
      </c>
      <c r="K2926" t="s">
        <v>11</v>
      </c>
      <c r="M2926" t="s">
        <v>181</v>
      </c>
      <c r="N2926">
        <v>4410546</v>
      </c>
      <c r="O2926" t="s">
        <v>403</v>
      </c>
      <c r="P2926" s="35">
        <v>45176</v>
      </c>
      <c r="Q2926" t="s">
        <v>56</v>
      </c>
      <c r="R2926" s="35">
        <v>44460</v>
      </c>
      <c r="T2926" t="s">
        <v>63</v>
      </c>
      <c r="U2926">
        <v>685</v>
      </c>
      <c r="X2926">
        <v>6</v>
      </c>
      <c r="Y2926" t="s">
        <v>58</v>
      </c>
      <c r="AC2926" t="s">
        <v>59</v>
      </c>
      <c r="AL2926">
        <v>0</v>
      </c>
      <c r="AM2926">
        <v>0</v>
      </c>
    </row>
    <row r="2927" spans="1:39" x14ac:dyDescent="0.3">
      <c r="A2927">
        <v>1461966</v>
      </c>
      <c r="B2927" t="s">
        <v>3505</v>
      </c>
      <c r="C2927" t="s">
        <v>1618</v>
      </c>
      <c r="D2927">
        <v>4536124</v>
      </c>
      <c r="E2927" t="s">
        <v>53</v>
      </c>
      <c r="F2927" t="s">
        <v>53</v>
      </c>
      <c r="H2927" s="35">
        <v>40445</v>
      </c>
      <c r="I2927" t="s">
        <v>110</v>
      </c>
      <c r="J2927">
        <v>-14</v>
      </c>
      <c r="K2927" t="s">
        <v>6</v>
      </c>
      <c r="M2927" t="s">
        <v>54</v>
      </c>
      <c r="N2927">
        <v>4450410</v>
      </c>
      <c r="O2927" t="s">
        <v>81</v>
      </c>
      <c r="P2927" s="35">
        <v>45260</v>
      </c>
      <c r="Q2927" t="s">
        <v>56</v>
      </c>
      <c r="R2927" s="35">
        <v>44891</v>
      </c>
      <c r="T2927" t="s">
        <v>82</v>
      </c>
      <c r="U2927">
        <v>500</v>
      </c>
      <c r="X2927">
        <v>5</v>
      </c>
      <c r="Y2927" t="s">
        <v>58</v>
      </c>
      <c r="AC2927" t="s">
        <v>59</v>
      </c>
      <c r="AL2927">
        <v>0</v>
      </c>
      <c r="AM2927">
        <v>0</v>
      </c>
    </row>
    <row r="2928" spans="1:39" x14ac:dyDescent="0.3">
      <c r="A2928">
        <v>1422107</v>
      </c>
      <c r="B2928" t="s">
        <v>3505</v>
      </c>
      <c r="C2928" t="s">
        <v>222</v>
      </c>
      <c r="D2928">
        <v>4115376</v>
      </c>
      <c r="E2928" t="s">
        <v>70</v>
      </c>
      <c r="F2928" t="s">
        <v>53</v>
      </c>
      <c r="H2928" s="35">
        <v>41419</v>
      </c>
      <c r="I2928" t="s">
        <v>66</v>
      </c>
      <c r="J2928">
        <v>-11</v>
      </c>
      <c r="K2928" t="s">
        <v>11</v>
      </c>
      <c r="M2928" t="s">
        <v>181</v>
      </c>
      <c r="N2928">
        <v>4410729</v>
      </c>
      <c r="O2928" t="s">
        <v>460</v>
      </c>
      <c r="P2928" s="35">
        <v>45169</v>
      </c>
      <c r="Q2928" t="s">
        <v>56</v>
      </c>
      <c r="R2928" s="35">
        <v>44815</v>
      </c>
      <c r="T2928" t="s">
        <v>63</v>
      </c>
      <c r="U2928">
        <v>500</v>
      </c>
      <c r="X2928">
        <v>5</v>
      </c>
      <c r="Y2928" t="s">
        <v>58</v>
      </c>
      <c r="AC2928" t="s">
        <v>59</v>
      </c>
      <c r="AL2928">
        <v>1</v>
      </c>
      <c r="AM2928">
        <v>0</v>
      </c>
    </row>
    <row r="2929" spans="1:39" x14ac:dyDescent="0.3">
      <c r="A2929">
        <v>1303955</v>
      </c>
      <c r="B2929" t="s">
        <v>3506</v>
      </c>
      <c r="C2929" t="s">
        <v>104</v>
      </c>
      <c r="D2929">
        <v>1810038</v>
      </c>
      <c r="E2929" t="s">
        <v>53</v>
      </c>
      <c r="F2929" t="s">
        <v>53</v>
      </c>
      <c r="H2929" s="35">
        <v>40835</v>
      </c>
      <c r="I2929" t="s">
        <v>90</v>
      </c>
      <c r="J2929">
        <v>-13</v>
      </c>
      <c r="K2929" t="s">
        <v>11</v>
      </c>
      <c r="M2929" t="s">
        <v>71</v>
      </c>
      <c r="N2929">
        <v>4180734</v>
      </c>
      <c r="O2929" t="s">
        <v>370</v>
      </c>
      <c r="P2929" s="35">
        <v>45202</v>
      </c>
      <c r="Q2929" t="s">
        <v>56</v>
      </c>
      <c r="R2929" s="35">
        <v>43814</v>
      </c>
      <c r="T2929" t="s">
        <v>63</v>
      </c>
      <c r="U2929">
        <v>500</v>
      </c>
      <c r="X2929">
        <v>5</v>
      </c>
      <c r="Y2929" t="s">
        <v>58</v>
      </c>
      <c r="AC2929" t="s">
        <v>59</v>
      </c>
      <c r="AL2929">
        <v>0</v>
      </c>
      <c r="AM2929">
        <v>0</v>
      </c>
    </row>
    <row r="2930" spans="1:39" x14ac:dyDescent="0.3">
      <c r="A2930">
        <v>1340255</v>
      </c>
      <c r="B2930" t="s">
        <v>3507</v>
      </c>
      <c r="C2930" t="s">
        <v>289</v>
      </c>
      <c r="D2930">
        <v>3732782</v>
      </c>
      <c r="E2930" t="s">
        <v>53</v>
      </c>
      <c r="F2930" t="s">
        <v>53</v>
      </c>
      <c r="H2930" s="35">
        <v>40293</v>
      </c>
      <c r="I2930" t="s">
        <v>110</v>
      </c>
      <c r="J2930">
        <v>-14</v>
      </c>
      <c r="K2930" t="s">
        <v>11</v>
      </c>
      <c r="M2930" t="s">
        <v>67</v>
      </c>
      <c r="N2930">
        <v>4370001</v>
      </c>
      <c r="O2930" t="s">
        <v>461</v>
      </c>
      <c r="P2930" s="35">
        <v>45189</v>
      </c>
      <c r="Q2930" t="s">
        <v>56</v>
      </c>
      <c r="R2930" s="35">
        <v>44453</v>
      </c>
      <c r="T2930" t="s">
        <v>63</v>
      </c>
      <c r="U2930">
        <v>500</v>
      </c>
      <c r="X2930">
        <v>5</v>
      </c>
      <c r="Y2930" t="s">
        <v>58</v>
      </c>
      <c r="AC2930" t="s">
        <v>59</v>
      </c>
      <c r="AL2930">
        <v>0</v>
      </c>
      <c r="AM2930">
        <v>0</v>
      </c>
    </row>
    <row r="2931" spans="1:39" x14ac:dyDescent="0.3">
      <c r="A2931">
        <v>1554451</v>
      </c>
      <c r="B2931" t="s">
        <v>3508</v>
      </c>
      <c r="C2931" t="s">
        <v>279</v>
      </c>
      <c r="D2931">
        <v>3736734</v>
      </c>
      <c r="E2931" t="s">
        <v>53</v>
      </c>
      <c r="H2931" s="35">
        <v>40956</v>
      </c>
      <c r="I2931" t="s">
        <v>143</v>
      </c>
      <c r="J2931">
        <v>-12</v>
      </c>
      <c r="K2931" t="s">
        <v>11</v>
      </c>
      <c r="M2931" t="s">
        <v>67</v>
      </c>
      <c r="N2931">
        <v>4370698</v>
      </c>
      <c r="O2931" t="s">
        <v>200</v>
      </c>
      <c r="P2931" s="35">
        <v>45273</v>
      </c>
      <c r="Q2931" t="s">
        <v>56</v>
      </c>
      <c r="R2931" s="35">
        <v>45273</v>
      </c>
      <c r="T2931" t="s">
        <v>63</v>
      </c>
      <c r="U2931">
        <v>500</v>
      </c>
      <c r="X2931">
        <v>5</v>
      </c>
      <c r="Y2931" t="s">
        <v>58</v>
      </c>
      <c r="AC2931" t="s">
        <v>59</v>
      </c>
      <c r="AL2931">
        <v>0</v>
      </c>
      <c r="AM2931">
        <v>0</v>
      </c>
    </row>
    <row r="2932" spans="1:39" x14ac:dyDescent="0.3">
      <c r="A2932">
        <v>1139603</v>
      </c>
      <c r="B2932" t="s">
        <v>3509</v>
      </c>
      <c r="C2932" t="s">
        <v>101</v>
      </c>
      <c r="D2932">
        <v>4528568</v>
      </c>
      <c r="E2932" t="s">
        <v>53</v>
      </c>
      <c r="F2932" t="s">
        <v>53</v>
      </c>
      <c r="H2932" s="35">
        <v>39166</v>
      </c>
      <c r="I2932" t="s">
        <v>125</v>
      </c>
      <c r="J2932">
        <v>-17</v>
      </c>
      <c r="K2932" t="s">
        <v>11</v>
      </c>
      <c r="M2932" t="s">
        <v>54</v>
      </c>
      <c r="N2932">
        <v>4450026</v>
      </c>
      <c r="O2932" t="s">
        <v>62</v>
      </c>
      <c r="P2932" s="35">
        <v>45197</v>
      </c>
      <c r="Q2932" t="s">
        <v>56</v>
      </c>
      <c r="R2932" s="35">
        <v>42663</v>
      </c>
      <c r="T2932" t="s">
        <v>63</v>
      </c>
      <c r="U2932">
        <v>500</v>
      </c>
      <c r="X2932">
        <v>5</v>
      </c>
      <c r="Y2932" t="s">
        <v>58</v>
      </c>
      <c r="AC2932" t="s">
        <v>59</v>
      </c>
      <c r="AL2932">
        <v>0</v>
      </c>
      <c r="AM2932">
        <v>0</v>
      </c>
    </row>
    <row r="2933" spans="1:39" x14ac:dyDescent="0.3">
      <c r="A2933">
        <v>1202202</v>
      </c>
      <c r="B2933" t="s">
        <v>3510</v>
      </c>
      <c r="C2933" t="s">
        <v>123</v>
      </c>
      <c r="D2933">
        <v>3729954</v>
      </c>
      <c r="E2933" t="s">
        <v>70</v>
      </c>
      <c r="F2933" t="s">
        <v>70</v>
      </c>
      <c r="H2933" s="35">
        <v>39724</v>
      </c>
      <c r="I2933" t="s">
        <v>98</v>
      </c>
      <c r="J2933">
        <v>-16</v>
      </c>
      <c r="K2933" t="s">
        <v>11</v>
      </c>
      <c r="M2933" t="s">
        <v>67</v>
      </c>
      <c r="N2933">
        <v>4370566</v>
      </c>
      <c r="O2933" t="s">
        <v>111</v>
      </c>
      <c r="P2933" s="35">
        <v>45115</v>
      </c>
      <c r="Q2933" t="s">
        <v>56</v>
      </c>
      <c r="R2933" s="35">
        <v>43113</v>
      </c>
      <c r="S2933" s="35">
        <v>45105</v>
      </c>
      <c r="T2933" t="s">
        <v>57</v>
      </c>
      <c r="U2933">
        <v>2188</v>
      </c>
      <c r="V2933" t="s">
        <v>333</v>
      </c>
      <c r="W2933">
        <v>631</v>
      </c>
      <c r="X2933" t="s">
        <v>334</v>
      </c>
      <c r="Y2933" t="s">
        <v>58</v>
      </c>
      <c r="AC2933" t="s">
        <v>59</v>
      </c>
      <c r="AL2933">
        <v>0</v>
      </c>
      <c r="AM2933">
        <v>0</v>
      </c>
    </row>
    <row r="2934" spans="1:39" x14ac:dyDescent="0.3">
      <c r="A2934">
        <v>1122352</v>
      </c>
      <c r="B2934" t="s">
        <v>3511</v>
      </c>
      <c r="C2934" t="s">
        <v>277</v>
      </c>
      <c r="D2934">
        <v>2814511</v>
      </c>
      <c r="E2934" t="s">
        <v>70</v>
      </c>
      <c r="F2934" t="s">
        <v>70</v>
      </c>
      <c r="H2934" s="35">
        <v>39490</v>
      </c>
      <c r="I2934" t="s">
        <v>98</v>
      </c>
      <c r="J2934">
        <v>-16</v>
      </c>
      <c r="K2934" t="s">
        <v>11</v>
      </c>
      <c r="M2934" t="s">
        <v>69</v>
      </c>
      <c r="N2934">
        <v>4280322</v>
      </c>
      <c r="O2934" t="s">
        <v>324</v>
      </c>
      <c r="P2934" s="35">
        <v>45187</v>
      </c>
      <c r="Q2934" t="s">
        <v>56</v>
      </c>
      <c r="R2934" s="35">
        <v>42635</v>
      </c>
      <c r="T2934" t="s">
        <v>63</v>
      </c>
      <c r="U2934">
        <v>507</v>
      </c>
      <c r="X2934">
        <v>5</v>
      </c>
      <c r="Y2934" t="s">
        <v>58</v>
      </c>
      <c r="AC2934" t="s">
        <v>59</v>
      </c>
      <c r="AL2934">
        <v>0</v>
      </c>
      <c r="AM2934">
        <v>0</v>
      </c>
    </row>
    <row r="2935" spans="1:39" x14ac:dyDescent="0.3">
      <c r="A2935">
        <v>1512471</v>
      </c>
      <c r="B2935" t="s">
        <v>3512</v>
      </c>
      <c r="C2935" t="s">
        <v>259</v>
      </c>
      <c r="D2935">
        <v>4115881</v>
      </c>
      <c r="E2935" t="s">
        <v>70</v>
      </c>
      <c r="H2935" s="35">
        <v>40590</v>
      </c>
      <c r="I2935" t="s">
        <v>90</v>
      </c>
      <c r="J2935">
        <v>-13</v>
      </c>
      <c r="K2935" t="s">
        <v>11</v>
      </c>
      <c r="M2935" t="s">
        <v>181</v>
      </c>
      <c r="N2935">
        <v>4410083</v>
      </c>
      <c r="O2935" t="s">
        <v>541</v>
      </c>
      <c r="P2935" s="35">
        <v>45184</v>
      </c>
      <c r="Q2935" t="s">
        <v>56</v>
      </c>
      <c r="R2935" s="35">
        <v>45184</v>
      </c>
      <c r="T2935" t="s">
        <v>63</v>
      </c>
      <c r="U2935">
        <v>500</v>
      </c>
      <c r="X2935">
        <v>5</v>
      </c>
      <c r="Y2935" t="s">
        <v>58</v>
      </c>
      <c r="AC2935" t="s">
        <v>59</v>
      </c>
      <c r="AL2935">
        <v>0</v>
      </c>
      <c r="AM2935">
        <v>0</v>
      </c>
    </row>
    <row r="2936" spans="1:39" x14ac:dyDescent="0.3">
      <c r="A2936">
        <v>1330080</v>
      </c>
      <c r="B2936" t="s">
        <v>3513</v>
      </c>
      <c r="C2936" t="s">
        <v>147</v>
      </c>
      <c r="D2936">
        <v>1718284</v>
      </c>
      <c r="E2936" t="s">
        <v>70</v>
      </c>
      <c r="F2936" t="s">
        <v>70</v>
      </c>
      <c r="H2936" s="35">
        <v>40142</v>
      </c>
      <c r="I2936" t="s">
        <v>102</v>
      </c>
      <c r="J2936">
        <v>-15</v>
      </c>
      <c r="K2936" t="s">
        <v>11</v>
      </c>
      <c r="M2936" t="s">
        <v>54</v>
      </c>
      <c r="N2936">
        <v>4450706</v>
      </c>
      <c r="O2936" t="s">
        <v>195</v>
      </c>
      <c r="P2936" s="35">
        <v>45169</v>
      </c>
      <c r="Q2936" t="s">
        <v>56</v>
      </c>
      <c r="R2936" s="35">
        <v>44127</v>
      </c>
      <c r="T2936" t="s">
        <v>63</v>
      </c>
      <c r="U2936">
        <v>538</v>
      </c>
      <c r="X2936">
        <v>5</v>
      </c>
      <c r="Y2936" t="s">
        <v>58</v>
      </c>
      <c r="AC2936" t="s">
        <v>59</v>
      </c>
      <c r="AL2936">
        <v>0</v>
      </c>
      <c r="AM2936">
        <v>0</v>
      </c>
    </row>
    <row r="2937" spans="1:39" x14ac:dyDescent="0.3">
      <c r="A2937">
        <v>1563673</v>
      </c>
      <c r="B2937" t="s">
        <v>3514</v>
      </c>
      <c r="C2937" t="s">
        <v>251</v>
      </c>
      <c r="D2937">
        <v>3736813</v>
      </c>
      <c r="E2937" t="s">
        <v>53</v>
      </c>
      <c r="H2937" s="35">
        <v>41040</v>
      </c>
      <c r="I2937" t="s">
        <v>143</v>
      </c>
      <c r="J2937">
        <v>-12</v>
      </c>
      <c r="K2937" t="s">
        <v>11</v>
      </c>
      <c r="M2937" t="s">
        <v>67</v>
      </c>
      <c r="N2937">
        <v>4370167</v>
      </c>
      <c r="O2937" t="s">
        <v>154</v>
      </c>
      <c r="P2937" s="35">
        <v>45333</v>
      </c>
      <c r="Q2937" t="s">
        <v>56</v>
      </c>
      <c r="R2937" s="35">
        <v>45333</v>
      </c>
      <c r="T2937" t="s">
        <v>63</v>
      </c>
      <c r="U2937">
        <v>500</v>
      </c>
      <c r="X2937">
        <v>5</v>
      </c>
      <c r="Y2937" t="s">
        <v>58</v>
      </c>
      <c r="AC2937" t="s">
        <v>59</v>
      </c>
      <c r="AL2937">
        <v>1</v>
      </c>
      <c r="AM2937">
        <v>0</v>
      </c>
    </row>
    <row r="2938" spans="1:39" x14ac:dyDescent="0.3">
      <c r="A2938">
        <v>1510312</v>
      </c>
      <c r="B2938" t="s">
        <v>3516</v>
      </c>
      <c r="C2938" t="s">
        <v>3515</v>
      </c>
      <c r="D2938">
        <v>4115868</v>
      </c>
      <c r="E2938" t="s">
        <v>70</v>
      </c>
      <c r="H2938" s="35">
        <v>41711</v>
      </c>
      <c r="I2938" t="s">
        <v>85</v>
      </c>
      <c r="J2938">
        <v>-10</v>
      </c>
      <c r="K2938" t="s">
        <v>11</v>
      </c>
      <c r="M2938" t="s">
        <v>181</v>
      </c>
      <c r="N2938">
        <v>4410080</v>
      </c>
      <c r="O2938" t="s">
        <v>182</v>
      </c>
      <c r="P2938" s="35">
        <v>45334</v>
      </c>
      <c r="Q2938" t="s">
        <v>56</v>
      </c>
      <c r="R2938" s="35">
        <v>45181</v>
      </c>
      <c r="T2938" t="s">
        <v>63</v>
      </c>
      <c r="U2938">
        <v>500</v>
      </c>
      <c r="X2938">
        <v>5</v>
      </c>
      <c r="Y2938" t="s">
        <v>58</v>
      </c>
      <c r="AC2938" t="s">
        <v>59</v>
      </c>
      <c r="AL2938">
        <v>0</v>
      </c>
      <c r="AM2938">
        <v>0</v>
      </c>
    </row>
    <row r="2939" spans="1:39" x14ac:dyDescent="0.3">
      <c r="A2939">
        <v>1443614</v>
      </c>
      <c r="B2939" t="s">
        <v>3516</v>
      </c>
      <c r="C2939" t="s">
        <v>202</v>
      </c>
      <c r="D2939">
        <v>4115554</v>
      </c>
      <c r="E2939" t="s">
        <v>53</v>
      </c>
      <c r="F2939" t="s">
        <v>70</v>
      </c>
      <c r="H2939" s="35">
        <v>40530</v>
      </c>
      <c r="I2939" t="s">
        <v>110</v>
      </c>
      <c r="J2939">
        <v>-14</v>
      </c>
      <c r="K2939" t="s">
        <v>11</v>
      </c>
      <c r="M2939" t="s">
        <v>181</v>
      </c>
      <c r="N2939">
        <v>4410697</v>
      </c>
      <c r="O2939" t="s">
        <v>423</v>
      </c>
      <c r="P2939" s="35">
        <v>45189</v>
      </c>
      <c r="Q2939" t="s">
        <v>56</v>
      </c>
      <c r="R2939" s="35">
        <v>44840</v>
      </c>
      <c r="T2939" t="s">
        <v>63</v>
      </c>
      <c r="U2939">
        <v>500</v>
      </c>
      <c r="X2939">
        <v>5</v>
      </c>
      <c r="Y2939" t="s">
        <v>58</v>
      </c>
      <c r="AC2939" t="s">
        <v>59</v>
      </c>
      <c r="AL2939">
        <v>0</v>
      </c>
      <c r="AM2939">
        <v>0</v>
      </c>
    </row>
    <row r="2940" spans="1:39" x14ac:dyDescent="0.3">
      <c r="A2940">
        <v>1538406</v>
      </c>
      <c r="B2940" t="s">
        <v>3516</v>
      </c>
      <c r="C2940" t="s">
        <v>3517</v>
      </c>
      <c r="D2940">
        <v>2816992</v>
      </c>
      <c r="E2940" t="s">
        <v>53</v>
      </c>
      <c r="H2940" s="35">
        <v>42763</v>
      </c>
      <c r="I2940" t="s">
        <v>53</v>
      </c>
      <c r="J2940">
        <v>-9</v>
      </c>
      <c r="K2940" t="s">
        <v>11</v>
      </c>
      <c r="M2940" t="s">
        <v>69</v>
      </c>
      <c r="N2940">
        <v>4280121</v>
      </c>
      <c r="O2940" t="s">
        <v>286</v>
      </c>
      <c r="P2940" s="35">
        <v>45216</v>
      </c>
      <c r="Q2940" t="s">
        <v>56</v>
      </c>
      <c r="R2940" s="35">
        <v>45216</v>
      </c>
      <c r="S2940" s="35">
        <v>45208</v>
      </c>
      <c r="T2940" t="s">
        <v>57</v>
      </c>
      <c r="U2940">
        <v>500</v>
      </c>
      <c r="X2940">
        <v>5</v>
      </c>
      <c r="Y2940" t="s">
        <v>58</v>
      </c>
      <c r="AC2940" t="s">
        <v>59</v>
      </c>
      <c r="AL2940">
        <v>0</v>
      </c>
      <c r="AM2940">
        <v>0</v>
      </c>
    </row>
    <row r="2941" spans="1:39" x14ac:dyDescent="0.3">
      <c r="A2941">
        <v>1455727</v>
      </c>
      <c r="B2941" t="s">
        <v>3516</v>
      </c>
      <c r="C2941" t="s">
        <v>3024</v>
      </c>
      <c r="D2941">
        <v>3734674</v>
      </c>
      <c r="E2941" t="s">
        <v>70</v>
      </c>
      <c r="F2941" t="s">
        <v>70</v>
      </c>
      <c r="H2941" s="35">
        <v>40814</v>
      </c>
      <c r="I2941" t="s">
        <v>90</v>
      </c>
      <c r="J2941">
        <v>-13</v>
      </c>
      <c r="K2941" t="s">
        <v>11</v>
      </c>
      <c r="M2941" t="s">
        <v>67</v>
      </c>
      <c r="N2941">
        <v>4370533</v>
      </c>
      <c r="O2941" t="s">
        <v>119</v>
      </c>
      <c r="P2941" s="35">
        <v>45216</v>
      </c>
      <c r="Q2941" t="s">
        <v>56</v>
      </c>
      <c r="R2941" s="35">
        <v>44866</v>
      </c>
      <c r="T2941" t="s">
        <v>63</v>
      </c>
      <c r="U2941">
        <v>500</v>
      </c>
      <c r="X2941">
        <v>5</v>
      </c>
      <c r="Y2941" t="s">
        <v>58</v>
      </c>
      <c r="AC2941" t="s">
        <v>59</v>
      </c>
      <c r="AL2941">
        <v>0</v>
      </c>
      <c r="AM2941">
        <v>0</v>
      </c>
    </row>
    <row r="2942" spans="1:39" x14ac:dyDescent="0.3">
      <c r="A2942">
        <v>1451144</v>
      </c>
      <c r="B2942" t="s">
        <v>3516</v>
      </c>
      <c r="C2942" t="s">
        <v>486</v>
      </c>
      <c r="D2942">
        <v>4115626</v>
      </c>
      <c r="E2942" t="s">
        <v>70</v>
      </c>
      <c r="H2942" s="35">
        <v>41924</v>
      </c>
      <c r="I2942" t="s">
        <v>85</v>
      </c>
      <c r="J2942">
        <v>-10</v>
      </c>
      <c r="K2942" t="s">
        <v>11</v>
      </c>
      <c r="M2942" t="s">
        <v>181</v>
      </c>
      <c r="N2942">
        <v>4410612</v>
      </c>
      <c r="O2942" t="s">
        <v>213</v>
      </c>
      <c r="P2942" s="35">
        <v>45267</v>
      </c>
      <c r="Q2942" t="s">
        <v>56</v>
      </c>
      <c r="R2942" s="35">
        <v>44852</v>
      </c>
      <c r="T2942" t="s">
        <v>63</v>
      </c>
      <c r="U2942">
        <v>502</v>
      </c>
      <c r="X2942">
        <v>5</v>
      </c>
      <c r="Y2942" t="s">
        <v>58</v>
      </c>
      <c r="AC2942" t="s">
        <v>59</v>
      </c>
      <c r="AL2942">
        <v>1</v>
      </c>
      <c r="AM2942">
        <v>0</v>
      </c>
    </row>
    <row r="2943" spans="1:39" x14ac:dyDescent="0.3">
      <c r="A2943">
        <v>1530198</v>
      </c>
      <c r="B2943" t="s">
        <v>3516</v>
      </c>
      <c r="C2943" t="s">
        <v>2079</v>
      </c>
      <c r="D2943">
        <v>2816931</v>
      </c>
      <c r="E2943" t="s">
        <v>53</v>
      </c>
      <c r="H2943" s="35">
        <v>39289</v>
      </c>
      <c r="I2943" t="s">
        <v>125</v>
      </c>
      <c r="J2943">
        <v>-17</v>
      </c>
      <c r="K2943" t="s">
        <v>11</v>
      </c>
      <c r="M2943" t="s">
        <v>69</v>
      </c>
      <c r="N2943">
        <v>4280322</v>
      </c>
      <c r="O2943" t="s">
        <v>324</v>
      </c>
      <c r="P2943" s="35">
        <v>45204</v>
      </c>
      <c r="Q2943" t="s">
        <v>56</v>
      </c>
      <c r="R2943" s="35">
        <v>45204</v>
      </c>
      <c r="T2943" t="s">
        <v>63</v>
      </c>
      <c r="U2943">
        <v>500</v>
      </c>
      <c r="X2943">
        <v>5</v>
      </c>
      <c r="Y2943" t="s">
        <v>58</v>
      </c>
      <c r="AC2943" t="s">
        <v>59</v>
      </c>
      <c r="AL2943">
        <v>0</v>
      </c>
      <c r="AM2943">
        <v>0</v>
      </c>
    </row>
    <row r="2944" spans="1:39" x14ac:dyDescent="0.3">
      <c r="A2944">
        <v>1375950</v>
      </c>
      <c r="B2944" t="s">
        <v>3516</v>
      </c>
      <c r="C2944" t="s">
        <v>311</v>
      </c>
      <c r="D2944">
        <v>4532831</v>
      </c>
      <c r="E2944" t="s">
        <v>53</v>
      </c>
      <c r="H2944" s="35">
        <v>42326</v>
      </c>
      <c r="I2944" t="s">
        <v>53</v>
      </c>
      <c r="J2944">
        <v>-9</v>
      </c>
      <c r="K2944" t="s">
        <v>11</v>
      </c>
      <c r="M2944" t="s">
        <v>54</v>
      </c>
      <c r="N2944">
        <v>4450410</v>
      </c>
      <c r="O2944" t="s">
        <v>81</v>
      </c>
      <c r="P2944" s="35">
        <v>45267</v>
      </c>
      <c r="Q2944" t="s">
        <v>56</v>
      </c>
      <c r="R2944" s="35">
        <v>44518</v>
      </c>
      <c r="T2944" t="s">
        <v>82</v>
      </c>
      <c r="U2944">
        <v>500</v>
      </c>
      <c r="X2944">
        <v>5</v>
      </c>
      <c r="Y2944" t="s">
        <v>58</v>
      </c>
      <c r="AC2944" t="s">
        <v>59</v>
      </c>
      <c r="AL2944">
        <v>0</v>
      </c>
      <c r="AM2944">
        <v>0</v>
      </c>
    </row>
    <row r="2945" spans="1:39" x14ac:dyDescent="0.3">
      <c r="A2945">
        <v>1523108</v>
      </c>
      <c r="B2945" t="s">
        <v>3516</v>
      </c>
      <c r="C2945" t="s">
        <v>410</v>
      </c>
      <c r="D2945">
        <v>3611512</v>
      </c>
      <c r="E2945" t="s">
        <v>70</v>
      </c>
      <c r="H2945" s="35">
        <v>40797</v>
      </c>
      <c r="I2945" t="s">
        <v>90</v>
      </c>
      <c r="J2945">
        <v>-13</v>
      </c>
      <c r="K2945" t="s">
        <v>11</v>
      </c>
      <c r="M2945" t="s">
        <v>77</v>
      </c>
      <c r="N2945">
        <v>4360124</v>
      </c>
      <c r="O2945" t="s">
        <v>177</v>
      </c>
      <c r="P2945" s="35">
        <v>45196</v>
      </c>
      <c r="Q2945" t="s">
        <v>56</v>
      </c>
      <c r="R2945" s="35">
        <v>45196</v>
      </c>
      <c r="T2945" t="s">
        <v>63</v>
      </c>
      <c r="U2945">
        <v>500</v>
      </c>
      <c r="X2945">
        <v>5</v>
      </c>
      <c r="Y2945" t="s">
        <v>58</v>
      </c>
      <c r="AC2945" t="s">
        <v>59</v>
      </c>
      <c r="AL2945">
        <v>0</v>
      </c>
      <c r="AM2945">
        <v>0</v>
      </c>
    </row>
    <row r="2946" spans="1:39" x14ac:dyDescent="0.3">
      <c r="A2946">
        <v>1523105</v>
      </c>
      <c r="B2946" t="s">
        <v>3516</v>
      </c>
      <c r="C2946" t="s">
        <v>905</v>
      </c>
      <c r="D2946">
        <v>3611511</v>
      </c>
      <c r="E2946" t="s">
        <v>70</v>
      </c>
      <c r="H2946" s="35">
        <v>41596</v>
      </c>
      <c r="I2946" t="s">
        <v>66</v>
      </c>
      <c r="J2946">
        <v>-11</v>
      </c>
      <c r="K2946" t="s">
        <v>11</v>
      </c>
      <c r="M2946" t="s">
        <v>77</v>
      </c>
      <c r="N2946">
        <v>4360124</v>
      </c>
      <c r="O2946" t="s">
        <v>177</v>
      </c>
      <c r="P2946" s="35">
        <v>45196</v>
      </c>
      <c r="Q2946" t="s">
        <v>56</v>
      </c>
      <c r="R2946" s="35">
        <v>45196</v>
      </c>
      <c r="T2946" t="s">
        <v>63</v>
      </c>
      <c r="U2946">
        <v>500</v>
      </c>
      <c r="X2946">
        <v>5</v>
      </c>
      <c r="Y2946" t="s">
        <v>58</v>
      </c>
      <c r="AC2946" t="s">
        <v>59</v>
      </c>
      <c r="AL2946">
        <v>0</v>
      </c>
      <c r="AM2946">
        <v>0</v>
      </c>
    </row>
    <row r="2947" spans="1:39" x14ac:dyDescent="0.3">
      <c r="A2947">
        <v>1516749</v>
      </c>
      <c r="B2947" t="s">
        <v>3516</v>
      </c>
      <c r="C2947" t="s">
        <v>699</v>
      </c>
      <c r="D2947">
        <v>3736104</v>
      </c>
      <c r="E2947" t="s">
        <v>70</v>
      </c>
      <c r="H2947" s="35">
        <v>42527</v>
      </c>
      <c r="I2947" t="s">
        <v>53</v>
      </c>
      <c r="J2947">
        <v>-9</v>
      </c>
      <c r="K2947" t="s">
        <v>11</v>
      </c>
      <c r="M2947" t="s">
        <v>67</v>
      </c>
      <c r="N2947">
        <v>4370566</v>
      </c>
      <c r="O2947" t="s">
        <v>111</v>
      </c>
      <c r="P2947" s="35">
        <v>45189</v>
      </c>
      <c r="Q2947" t="s">
        <v>56</v>
      </c>
      <c r="R2947" s="35">
        <v>45189</v>
      </c>
      <c r="T2947" t="s">
        <v>63</v>
      </c>
      <c r="U2947">
        <v>500</v>
      </c>
      <c r="X2947">
        <v>5</v>
      </c>
      <c r="Y2947" t="s">
        <v>58</v>
      </c>
      <c r="AC2947" t="s">
        <v>59</v>
      </c>
      <c r="AL2947">
        <v>0</v>
      </c>
      <c r="AM2947">
        <v>0</v>
      </c>
    </row>
    <row r="2948" spans="1:39" x14ac:dyDescent="0.3">
      <c r="A2948">
        <v>1507081</v>
      </c>
      <c r="B2948" t="s">
        <v>3519</v>
      </c>
      <c r="C2948" t="s">
        <v>2026</v>
      </c>
      <c r="D2948">
        <v>1811243</v>
      </c>
      <c r="E2948" t="s">
        <v>76</v>
      </c>
      <c r="H2948" s="35">
        <v>39797</v>
      </c>
      <c r="I2948" t="s">
        <v>98</v>
      </c>
      <c r="J2948">
        <v>-16</v>
      </c>
      <c r="K2948" t="s">
        <v>11</v>
      </c>
      <c r="M2948" t="s">
        <v>71</v>
      </c>
      <c r="N2948">
        <v>4180696</v>
      </c>
      <c r="O2948" t="s">
        <v>137</v>
      </c>
      <c r="P2948" s="35">
        <v>45173</v>
      </c>
      <c r="Q2948" t="s">
        <v>56</v>
      </c>
      <c r="R2948" s="35">
        <v>45173</v>
      </c>
      <c r="T2948" t="s">
        <v>63</v>
      </c>
      <c r="U2948">
        <v>500</v>
      </c>
      <c r="X2948">
        <v>5</v>
      </c>
      <c r="Y2948" t="s">
        <v>58</v>
      </c>
      <c r="AC2948" t="s">
        <v>59</v>
      </c>
      <c r="AL2948">
        <v>0</v>
      </c>
      <c r="AM2948">
        <v>0</v>
      </c>
    </row>
    <row r="2949" spans="1:39" x14ac:dyDescent="0.3">
      <c r="A2949">
        <v>1564401</v>
      </c>
      <c r="B2949" t="s">
        <v>3520</v>
      </c>
      <c r="C2949" t="s">
        <v>422</v>
      </c>
      <c r="D2949">
        <v>3736827</v>
      </c>
      <c r="E2949" t="s">
        <v>53</v>
      </c>
      <c r="H2949" s="35">
        <v>41018</v>
      </c>
      <c r="I2949" t="s">
        <v>143</v>
      </c>
      <c r="J2949">
        <v>-12</v>
      </c>
      <c r="K2949" t="s">
        <v>11</v>
      </c>
      <c r="M2949" t="s">
        <v>67</v>
      </c>
      <c r="N2949">
        <v>4370349</v>
      </c>
      <c r="O2949" t="s">
        <v>220</v>
      </c>
      <c r="P2949" s="35">
        <v>45338</v>
      </c>
      <c r="Q2949" t="s">
        <v>56</v>
      </c>
      <c r="R2949" s="35">
        <v>45338</v>
      </c>
      <c r="T2949" t="s">
        <v>63</v>
      </c>
      <c r="U2949">
        <v>500</v>
      </c>
      <c r="X2949">
        <v>5</v>
      </c>
      <c r="Y2949" t="s">
        <v>58</v>
      </c>
      <c r="AC2949" t="s">
        <v>59</v>
      </c>
      <c r="AL2949">
        <v>0</v>
      </c>
      <c r="AM2949">
        <v>0</v>
      </c>
    </row>
    <row r="2950" spans="1:39" x14ac:dyDescent="0.3">
      <c r="A2950">
        <v>1424483</v>
      </c>
      <c r="B2950" t="s">
        <v>3520</v>
      </c>
      <c r="C2950" t="s">
        <v>428</v>
      </c>
      <c r="D2950">
        <v>2816377</v>
      </c>
      <c r="E2950" t="s">
        <v>70</v>
      </c>
      <c r="F2950" t="s">
        <v>70</v>
      </c>
      <c r="H2950" s="35">
        <v>40292</v>
      </c>
      <c r="I2950" t="s">
        <v>110</v>
      </c>
      <c r="J2950">
        <v>-14</v>
      </c>
      <c r="K2950" t="s">
        <v>11</v>
      </c>
      <c r="M2950" t="s">
        <v>69</v>
      </c>
      <c r="N2950">
        <v>4280322</v>
      </c>
      <c r="O2950" t="s">
        <v>324</v>
      </c>
      <c r="P2950" s="35">
        <v>45156</v>
      </c>
      <c r="Q2950" t="s">
        <v>56</v>
      </c>
      <c r="R2950" s="35">
        <v>44819</v>
      </c>
      <c r="T2950" t="s">
        <v>63</v>
      </c>
      <c r="U2950">
        <v>537</v>
      </c>
      <c r="X2950">
        <v>5</v>
      </c>
      <c r="Y2950" t="s">
        <v>58</v>
      </c>
      <c r="AC2950" t="s">
        <v>59</v>
      </c>
      <c r="AL2950">
        <v>0</v>
      </c>
      <c r="AM2950">
        <v>0</v>
      </c>
    </row>
    <row r="2951" spans="1:39" x14ac:dyDescent="0.3">
      <c r="A2951">
        <v>1525659</v>
      </c>
      <c r="B2951" t="s">
        <v>3521</v>
      </c>
      <c r="C2951" t="s">
        <v>1003</v>
      </c>
      <c r="D2951">
        <v>2816901</v>
      </c>
      <c r="E2951" t="s">
        <v>53</v>
      </c>
      <c r="H2951" s="35">
        <v>42798</v>
      </c>
      <c r="I2951" t="s">
        <v>53</v>
      </c>
      <c r="J2951">
        <v>-9</v>
      </c>
      <c r="K2951" t="s">
        <v>11</v>
      </c>
      <c r="M2951" t="s">
        <v>69</v>
      </c>
      <c r="N2951">
        <v>4280004</v>
      </c>
      <c r="O2951" t="s">
        <v>99</v>
      </c>
      <c r="P2951" s="35">
        <v>45198</v>
      </c>
      <c r="Q2951" t="s">
        <v>56</v>
      </c>
      <c r="R2951" s="35">
        <v>45198</v>
      </c>
      <c r="T2951" t="s">
        <v>63</v>
      </c>
      <c r="U2951">
        <v>500</v>
      </c>
      <c r="X2951">
        <v>5</v>
      </c>
      <c r="Y2951" t="s">
        <v>58</v>
      </c>
      <c r="AC2951" t="s">
        <v>59</v>
      </c>
      <c r="AL2951">
        <v>0</v>
      </c>
      <c r="AM2951">
        <v>0</v>
      </c>
    </row>
    <row r="2952" spans="1:39" x14ac:dyDescent="0.3">
      <c r="A2952">
        <v>1070880</v>
      </c>
      <c r="B2952" t="s">
        <v>3522</v>
      </c>
      <c r="C2952" t="s">
        <v>104</v>
      </c>
      <c r="D2952">
        <v>3727269</v>
      </c>
      <c r="E2952" t="s">
        <v>70</v>
      </c>
      <c r="F2952" t="s">
        <v>70</v>
      </c>
      <c r="H2952" s="35">
        <v>39323</v>
      </c>
      <c r="I2952" t="s">
        <v>125</v>
      </c>
      <c r="J2952">
        <v>-17</v>
      </c>
      <c r="K2952" t="s">
        <v>11</v>
      </c>
      <c r="M2952" t="s">
        <v>67</v>
      </c>
      <c r="N2952">
        <v>4370269</v>
      </c>
      <c r="O2952" t="s">
        <v>226</v>
      </c>
      <c r="P2952" s="35">
        <v>45184</v>
      </c>
      <c r="Q2952" t="s">
        <v>56</v>
      </c>
      <c r="R2952" s="35">
        <v>42272</v>
      </c>
      <c r="S2952" s="35">
        <v>45169</v>
      </c>
      <c r="T2952" t="s">
        <v>57</v>
      </c>
      <c r="U2952">
        <v>649</v>
      </c>
      <c r="X2952">
        <v>6</v>
      </c>
      <c r="Y2952" t="s">
        <v>58</v>
      </c>
      <c r="AB2952" s="35">
        <v>45108</v>
      </c>
      <c r="AC2952" t="s">
        <v>59</v>
      </c>
      <c r="AL2952">
        <v>0</v>
      </c>
      <c r="AM2952">
        <v>0</v>
      </c>
    </row>
    <row r="2953" spans="1:39" x14ac:dyDescent="0.3">
      <c r="A2953">
        <v>1291941</v>
      </c>
      <c r="B2953" t="s">
        <v>3523</v>
      </c>
      <c r="C2953" t="s">
        <v>2313</v>
      </c>
      <c r="D2953">
        <v>368851</v>
      </c>
      <c r="E2953" t="s">
        <v>70</v>
      </c>
      <c r="F2953" t="s">
        <v>70</v>
      </c>
      <c r="H2953" s="35">
        <v>40069</v>
      </c>
      <c r="I2953" t="s">
        <v>102</v>
      </c>
      <c r="J2953">
        <v>-15</v>
      </c>
      <c r="K2953" t="s">
        <v>6</v>
      </c>
      <c r="M2953" t="s">
        <v>77</v>
      </c>
      <c r="N2953">
        <v>4360605</v>
      </c>
      <c r="O2953" t="s">
        <v>733</v>
      </c>
      <c r="P2953" s="35">
        <v>45189</v>
      </c>
      <c r="Q2953" t="s">
        <v>56</v>
      </c>
      <c r="R2953" s="35">
        <v>43756</v>
      </c>
      <c r="T2953" t="s">
        <v>63</v>
      </c>
      <c r="U2953">
        <v>500</v>
      </c>
      <c r="X2953">
        <v>5</v>
      </c>
      <c r="Y2953" t="s">
        <v>58</v>
      </c>
      <c r="AC2953" t="s">
        <v>59</v>
      </c>
      <c r="AL2953">
        <v>0</v>
      </c>
      <c r="AM2953">
        <v>0</v>
      </c>
    </row>
    <row r="2954" spans="1:39" x14ac:dyDescent="0.3">
      <c r="A2954">
        <v>1522297</v>
      </c>
      <c r="B2954" t="s">
        <v>3524</v>
      </c>
      <c r="C2954" t="s">
        <v>619</v>
      </c>
      <c r="D2954">
        <v>3611492</v>
      </c>
      <c r="E2954" t="s">
        <v>76</v>
      </c>
      <c r="H2954" s="35">
        <v>40587</v>
      </c>
      <c r="I2954" t="s">
        <v>90</v>
      </c>
      <c r="J2954">
        <v>-13</v>
      </c>
      <c r="K2954" t="s">
        <v>6</v>
      </c>
      <c r="M2954" t="s">
        <v>77</v>
      </c>
      <c r="N2954">
        <v>4360002</v>
      </c>
      <c r="O2954" t="s">
        <v>78</v>
      </c>
      <c r="P2954" s="35">
        <v>45196</v>
      </c>
      <c r="Q2954" t="s">
        <v>56</v>
      </c>
      <c r="R2954" s="35">
        <v>45196</v>
      </c>
      <c r="T2954" t="s">
        <v>63</v>
      </c>
      <c r="U2954">
        <v>500</v>
      </c>
      <c r="X2954">
        <v>5</v>
      </c>
      <c r="Y2954" t="s">
        <v>58</v>
      </c>
      <c r="AC2954" t="s">
        <v>59</v>
      </c>
      <c r="AL2954">
        <v>0</v>
      </c>
      <c r="AM2954">
        <v>0</v>
      </c>
    </row>
    <row r="2955" spans="1:39" x14ac:dyDescent="0.3">
      <c r="A2955">
        <v>1520815</v>
      </c>
      <c r="B2955" t="s">
        <v>3525</v>
      </c>
      <c r="C2955" t="s">
        <v>840</v>
      </c>
      <c r="D2955">
        <v>2816846</v>
      </c>
      <c r="E2955" t="s">
        <v>53</v>
      </c>
      <c r="H2955" s="35">
        <v>41214</v>
      </c>
      <c r="I2955" t="s">
        <v>143</v>
      </c>
      <c r="J2955">
        <v>-12</v>
      </c>
      <c r="K2955" t="s">
        <v>11</v>
      </c>
      <c r="M2955" t="s">
        <v>69</v>
      </c>
      <c r="N2955">
        <v>4280004</v>
      </c>
      <c r="O2955" t="s">
        <v>99</v>
      </c>
      <c r="P2955" s="35">
        <v>45194</v>
      </c>
      <c r="Q2955" t="s">
        <v>56</v>
      </c>
      <c r="R2955" s="35">
        <v>45194</v>
      </c>
      <c r="T2955" t="s">
        <v>63</v>
      </c>
      <c r="U2955">
        <v>500</v>
      </c>
      <c r="X2955">
        <v>5</v>
      </c>
      <c r="Y2955" t="s">
        <v>58</v>
      </c>
      <c r="AC2955" t="s">
        <v>59</v>
      </c>
      <c r="AL2955">
        <v>0</v>
      </c>
      <c r="AM2955">
        <v>0</v>
      </c>
    </row>
    <row r="2956" spans="1:39" x14ac:dyDescent="0.3">
      <c r="A2956">
        <v>1508840</v>
      </c>
      <c r="B2956" t="s">
        <v>3526</v>
      </c>
      <c r="C2956" t="s">
        <v>202</v>
      </c>
      <c r="D2956">
        <v>3735971</v>
      </c>
      <c r="E2956" t="s">
        <v>53</v>
      </c>
      <c r="H2956" s="35">
        <v>42041</v>
      </c>
      <c r="I2956" t="s">
        <v>53</v>
      </c>
      <c r="J2956">
        <v>-9</v>
      </c>
      <c r="K2956" t="s">
        <v>11</v>
      </c>
      <c r="M2956" t="s">
        <v>67</v>
      </c>
      <c r="N2956">
        <v>4370269</v>
      </c>
      <c r="O2956" t="s">
        <v>226</v>
      </c>
      <c r="P2956" s="35">
        <v>45178</v>
      </c>
      <c r="Q2956" t="s">
        <v>56</v>
      </c>
      <c r="R2956" s="35">
        <v>45178</v>
      </c>
      <c r="T2956" t="s">
        <v>63</v>
      </c>
      <c r="U2956">
        <v>500</v>
      </c>
      <c r="X2956">
        <v>5</v>
      </c>
      <c r="Y2956" t="s">
        <v>58</v>
      </c>
      <c r="AC2956" t="s">
        <v>59</v>
      </c>
      <c r="AL2956">
        <v>0</v>
      </c>
      <c r="AM2956">
        <v>0</v>
      </c>
    </row>
    <row r="2957" spans="1:39" x14ac:dyDescent="0.3">
      <c r="A2957">
        <v>1165849</v>
      </c>
      <c r="B2957" t="s">
        <v>3527</v>
      </c>
      <c r="C2957" t="s">
        <v>127</v>
      </c>
      <c r="D2957">
        <v>4529040</v>
      </c>
      <c r="E2957" t="s">
        <v>70</v>
      </c>
      <c r="F2957" t="s">
        <v>70</v>
      </c>
      <c r="H2957" s="35">
        <v>39249</v>
      </c>
      <c r="I2957" t="s">
        <v>125</v>
      </c>
      <c r="J2957">
        <v>-17</v>
      </c>
      <c r="K2957" t="s">
        <v>11</v>
      </c>
      <c r="M2957" t="s">
        <v>54</v>
      </c>
      <c r="N2957">
        <v>4450751</v>
      </c>
      <c r="O2957" t="s">
        <v>187</v>
      </c>
      <c r="P2957" s="35">
        <v>45120</v>
      </c>
      <c r="Q2957" t="s">
        <v>56</v>
      </c>
      <c r="R2957" s="35">
        <v>42986</v>
      </c>
      <c r="T2957" t="s">
        <v>63</v>
      </c>
      <c r="U2957">
        <v>1088</v>
      </c>
      <c r="X2957">
        <v>10</v>
      </c>
      <c r="Y2957" t="s">
        <v>58</v>
      </c>
      <c r="AC2957" t="s">
        <v>59</v>
      </c>
      <c r="AL2957">
        <v>0</v>
      </c>
      <c r="AM2957">
        <v>0</v>
      </c>
    </row>
    <row r="2958" spans="1:39" x14ac:dyDescent="0.3">
      <c r="A2958">
        <v>1458907</v>
      </c>
      <c r="B2958" t="s">
        <v>3528</v>
      </c>
      <c r="C2958" t="s">
        <v>1656</v>
      </c>
      <c r="D2958">
        <v>4536074</v>
      </c>
      <c r="E2958" t="s">
        <v>53</v>
      </c>
      <c r="F2958" t="s">
        <v>70</v>
      </c>
      <c r="H2958" s="35">
        <v>40638</v>
      </c>
      <c r="I2958" t="s">
        <v>90</v>
      </c>
      <c r="J2958">
        <v>-13</v>
      </c>
      <c r="K2958" t="s">
        <v>11</v>
      </c>
      <c r="M2958" t="s">
        <v>54</v>
      </c>
      <c r="N2958">
        <v>4450760</v>
      </c>
      <c r="O2958" t="s">
        <v>648</v>
      </c>
      <c r="P2958" s="35">
        <v>45201</v>
      </c>
      <c r="Q2958" t="s">
        <v>56</v>
      </c>
      <c r="R2958" s="35">
        <v>44880</v>
      </c>
      <c r="T2958" t="s">
        <v>63</v>
      </c>
      <c r="U2958">
        <v>500</v>
      </c>
      <c r="X2958">
        <v>5</v>
      </c>
      <c r="Y2958" t="s">
        <v>58</v>
      </c>
      <c r="AC2958" t="s">
        <v>59</v>
      </c>
      <c r="AL2958">
        <v>0</v>
      </c>
      <c r="AM2958">
        <v>0</v>
      </c>
    </row>
    <row r="2959" spans="1:39" x14ac:dyDescent="0.3">
      <c r="A2959">
        <v>1515581</v>
      </c>
      <c r="B2959" t="s">
        <v>3529</v>
      </c>
      <c r="C2959" t="s">
        <v>356</v>
      </c>
      <c r="D2959">
        <v>3736077</v>
      </c>
      <c r="E2959" t="s">
        <v>70</v>
      </c>
      <c r="H2959" s="35">
        <v>39026</v>
      </c>
      <c r="I2959" t="s">
        <v>94</v>
      </c>
      <c r="J2959">
        <v>-18</v>
      </c>
      <c r="K2959" t="s">
        <v>11</v>
      </c>
      <c r="M2959" t="s">
        <v>67</v>
      </c>
      <c r="N2959">
        <v>4370625</v>
      </c>
      <c r="O2959" t="s">
        <v>440</v>
      </c>
      <c r="P2959" s="35">
        <v>45188</v>
      </c>
      <c r="Q2959" t="s">
        <v>56</v>
      </c>
      <c r="R2959" s="35">
        <v>45188</v>
      </c>
      <c r="T2959" t="s">
        <v>63</v>
      </c>
      <c r="U2959">
        <v>500</v>
      </c>
      <c r="X2959">
        <v>5</v>
      </c>
      <c r="Y2959" t="s">
        <v>58</v>
      </c>
      <c r="AC2959" t="s">
        <v>59</v>
      </c>
      <c r="AL2959">
        <v>0</v>
      </c>
      <c r="AM2959">
        <v>0</v>
      </c>
    </row>
    <row r="2960" spans="1:39" x14ac:dyDescent="0.3">
      <c r="A2960">
        <v>1346290</v>
      </c>
      <c r="B2960" t="s">
        <v>3529</v>
      </c>
      <c r="C2960" t="s">
        <v>458</v>
      </c>
      <c r="D2960">
        <v>1810185</v>
      </c>
      <c r="E2960" t="s">
        <v>70</v>
      </c>
      <c r="F2960" t="s">
        <v>70</v>
      </c>
      <c r="H2960" s="35">
        <v>40744</v>
      </c>
      <c r="I2960" t="s">
        <v>90</v>
      </c>
      <c r="J2960">
        <v>-13</v>
      </c>
      <c r="K2960" t="s">
        <v>11</v>
      </c>
      <c r="M2960" t="s">
        <v>71</v>
      </c>
      <c r="N2960">
        <v>4180530</v>
      </c>
      <c r="O2960" t="s">
        <v>942</v>
      </c>
      <c r="P2960" s="35">
        <v>45180</v>
      </c>
      <c r="Q2960" t="s">
        <v>56</v>
      </c>
      <c r="R2960" s="35">
        <v>44461</v>
      </c>
      <c r="T2960" t="s">
        <v>63</v>
      </c>
      <c r="U2960">
        <v>545</v>
      </c>
      <c r="X2960">
        <v>5</v>
      </c>
      <c r="Y2960" t="s">
        <v>58</v>
      </c>
      <c r="AC2960" t="s">
        <v>59</v>
      </c>
      <c r="AL2960">
        <v>0</v>
      </c>
      <c r="AM2960">
        <v>0</v>
      </c>
    </row>
    <row r="2961" spans="1:39" x14ac:dyDescent="0.3">
      <c r="A2961">
        <v>1506345</v>
      </c>
      <c r="B2961" t="s">
        <v>3530</v>
      </c>
      <c r="C2961" t="s">
        <v>106</v>
      </c>
      <c r="D2961">
        <v>3735898</v>
      </c>
      <c r="E2961" t="s">
        <v>53</v>
      </c>
      <c r="H2961" s="35">
        <v>40276</v>
      </c>
      <c r="I2961" t="s">
        <v>110</v>
      </c>
      <c r="J2961">
        <v>-14</v>
      </c>
      <c r="K2961" t="s">
        <v>11</v>
      </c>
      <c r="M2961" t="s">
        <v>67</v>
      </c>
      <c r="N2961">
        <v>4370002</v>
      </c>
      <c r="O2961" t="s">
        <v>68</v>
      </c>
      <c r="P2961" s="35">
        <v>45168</v>
      </c>
      <c r="Q2961" t="s">
        <v>56</v>
      </c>
      <c r="R2961" s="35">
        <v>45168</v>
      </c>
      <c r="S2961" s="35">
        <v>45140</v>
      </c>
      <c r="T2961" t="s">
        <v>57</v>
      </c>
      <c r="U2961">
        <v>500</v>
      </c>
      <c r="X2961">
        <v>5</v>
      </c>
      <c r="Y2961" t="s">
        <v>58</v>
      </c>
      <c r="AC2961" t="s">
        <v>59</v>
      </c>
      <c r="AL2961">
        <v>0</v>
      </c>
      <c r="AM2961">
        <v>0</v>
      </c>
    </row>
    <row r="2962" spans="1:39" x14ac:dyDescent="0.3">
      <c r="A2962">
        <v>1387806</v>
      </c>
      <c r="B2962" t="s">
        <v>3531</v>
      </c>
      <c r="C2962" t="s">
        <v>743</v>
      </c>
      <c r="D2962">
        <v>1810774</v>
      </c>
      <c r="E2962" t="s">
        <v>70</v>
      </c>
      <c r="F2962" t="s">
        <v>70</v>
      </c>
      <c r="H2962" s="35">
        <v>39926</v>
      </c>
      <c r="I2962" t="s">
        <v>102</v>
      </c>
      <c r="J2962">
        <v>-15</v>
      </c>
      <c r="K2962" t="s">
        <v>11</v>
      </c>
      <c r="M2962" t="s">
        <v>54</v>
      </c>
      <c r="N2962">
        <v>4450773</v>
      </c>
      <c r="O2962" t="s">
        <v>397</v>
      </c>
      <c r="P2962" s="35">
        <v>45182</v>
      </c>
      <c r="Q2962" t="s">
        <v>56</v>
      </c>
      <c r="R2962" s="35">
        <v>44575</v>
      </c>
      <c r="T2962" t="s">
        <v>63</v>
      </c>
      <c r="U2962">
        <v>597</v>
      </c>
      <c r="X2962">
        <v>5</v>
      </c>
      <c r="Y2962" t="s">
        <v>58</v>
      </c>
      <c r="AB2962" s="35">
        <v>45322</v>
      </c>
      <c r="AC2962" t="s">
        <v>59</v>
      </c>
      <c r="AL2962">
        <v>1</v>
      </c>
      <c r="AM2962">
        <v>0</v>
      </c>
    </row>
    <row r="2963" spans="1:39" x14ac:dyDescent="0.3">
      <c r="A2963">
        <v>1448431</v>
      </c>
      <c r="B2963" t="s">
        <v>3532</v>
      </c>
      <c r="C2963" t="s">
        <v>958</v>
      </c>
      <c r="D2963">
        <v>2816592</v>
      </c>
      <c r="E2963" t="s">
        <v>53</v>
      </c>
      <c r="F2963" t="s">
        <v>53</v>
      </c>
      <c r="H2963" s="35">
        <v>42367</v>
      </c>
      <c r="I2963" t="s">
        <v>53</v>
      </c>
      <c r="J2963">
        <v>-9</v>
      </c>
      <c r="K2963" t="s">
        <v>6</v>
      </c>
      <c r="M2963" t="s">
        <v>69</v>
      </c>
      <c r="N2963">
        <v>4280359</v>
      </c>
      <c r="O2963" t="s">
        <v>321</v>
      </c>
      <c r="P2963" s="35">
        <v>45207</v>
      </c>
      <c r="Q2963" t="s">
        <v>56</v>
      </c>
      <c r="R2963" s="35">
        <v>44847</v>
      </c>
      <c r="T2963" t="s">
        <v>63</v>
      </c>
      <c r="U2963">
        <v>500</v>
      </c>
      <c r="X2963">
        <v>5</v>
      </c>
      <c r="Y2963" t="s">
        <v>58</v>
      </c>
      <c r="AC2963" t="s">
        <v>59</v>
      </c>
      <c r="AL2963">
        <v>0</v>
      </c>
      <c r="AM2963">
        <v>0</v>
      </c>
    </row>
    <row r="2964" spans="1:39" x14ac:dyDescent="0.3">
      <c r="A2964">
        <v>1196794</v>
      </c>
      <c r="B2964" t="s">
        <v>3532</v>
      </c>
      <c r="C2964" t="s">
        <v>910</v>
      </c>
      <c r="D2964">
        <v>2815056</v>
      </c>
      <c r="E2964" t="s">
        <v>70</v>
      </c>
      <c r="F2964" t="s">
        <v>70</v>
      </c>
      <c r="H2964" s="35">
        <v>41437</v>
      </c>
      <c r="I2964" t="s">
        <v>66</v>
      </c>
      <c r="J2964">
        <v>-11</v>
      </c>
      <c r="K2964" t="s">
        <v>11</v>
      </c>
      <c r="M2964" t="s">
        <v>69</v>
      </c>
      <c r="N2964">
        <v>4280359</v>
      </c>
      <c r="O2964" t="s">
        <v>321</v>
      </c>
      <c r="P2964" s="35">
        <v>45191</v>
      </c>
      <c r="Q2964" t="s">
        <v>56</v>
      </c>
      <c r="R2964" s="35">
        <v>43061</v>
      </c>
      <c r="T2964" t="s">
        <v>63</v>
      </c>
      <c r="U2964">
        <v>500</v>
      </c>
      <c r="X2964">
        <v>5</v>
      </c>
      <c r="Y2964" t="s">
        <v>58</v>
      </c>
      <c r="AC2964" t="s">
        <v>59</v>
      </c>
      <c r="AL2964">
        <v>0</v>
      </c>
      <c r="AM2964">
        <v>0</v>
      </c>
    </row>
    <row r="2965" spans="1:39" x14ac:dyDescent="0.3">
      <c r="A2965">
        <v>1517270</v>
      </c>
      <c r="B2965" t="s">
        <v>3533</v>
      </c>
      <c r="C2965" t="s">
        <v>2218</v>
      </c>
      <c r="D2965">
        <v>3736117</v>
      </c>
      <c r="E2965" t="s">
        <v>53</v>
      </c>
      <c r="H2965" s="35">
        <v>41027</v>
      </c>
      <c r="I2965" t="s">
        <v>143</v>
      </c>
      <c r="J2965">
        <v>-12</v>
      </c>
      <c r="K2965" t="s">
        <v>6</v>
      </c>
      <c r="M2965" t="s">
        <v>67</v>
      </c>
      <c r="N2965">
        <v>4370729</v>
      </c>
      <c r="O2965" t="s">
        <v>233</v>
      </c>
      <c r="P2965" s="35">
        <v>45190</v>
      </c>
      <c r="Q2965" t="s">
        <v>56</v>
      </c>
      <c r="R2965" s="35">
        <v>45190</v>
      </c>
      <c r="S2965" s="35">
        <v>45182</v>
      </c>
      <c r="T2965" t="s">
        <v>57</v>
      </c>
      <c r="U2965">
        <v>500</v>
      </c>
      <c r="X2965">
        <v>5</v>
      </c>
      <c r="Y2965" t="s">
        <v>58</v>
      </c>
      <c r="AC2965" t="s">
        <v>59</v>
      </c>
      <c r="AL2965">
        <v>0</v>
      </c>
      <c r="AM2965">
        <v>0</v>
      </c>
    </row>
    <row r="2966" spans="1:39" x14ac:dyDescent="0.3">
      <c r="A2966">
        <v>1323282</v>
      </c>
      <c r="B2966" t="s">
        <v>3534</v>
      </c>
      <c r="C2966" t="s">
        <v>279</v>
      </c>
      <c r="D2966">
        <v>3732423</v>
      </c>
      <c r="E2966" t="s">
        <v>70</v>
      </c>
      <c r="F2966" t="s">
        <v>53</v>
      </c>
      <c r="H2966" s="35">
        <v>39631</v>
      </c>
      <c r="I2966" t="s">
        <v>98</v>
      </c>
      <c r="J2966">
        <v>-16</v>
      </c>
      <c r="K2966" t="s">
        <v>11</v>
      </c>
      <c r="M2966" t="s">
        <v>67</v>
      </c>
      <c r="N2966">
        <v>4370015</v>
      </c>
      <c r="O2966" t="s">
        <v>561</v>
      </c>
      <c r="P2966" s="35">
        <v>45187</v>
      </c>
      <c r="Q2966" t="s">
        <v>56</v>
      </c>
      <c r="R2966" s="35">
        <v>44104</v>
      </c>
      <c r="T2966" t="s">
        <v>63</v>
      </c>
      <c r="U2966">
        <v>500</v>
      </c>
      <c r="X2966">
        <v>5</v>
      </c>
      <c r="Y2966" t="s">
        <v>58</v>
      </c>
      <c r="AC2966" t="s">
        <v>59</v>
      </c>
      <c r="AL2966">
        <v>0</v>
      </c>
      <c r="AM2966">
        <v>0</v>
      </c>
    </row>
    <row r="2967" spans="1:39" x14ac:dyDescent="0.3">
      <c r="A2967">
        <v>1476796</v>
      </c>
      <c r="B2967" t="s">
        <v>3535</v>
      </c>
      <c r="C2967" t="s">
        <v>644</v>
      </c>
      <c r="D2967">
        <v>2816725</v>
      </c>
      <c r="E2967" t="s">
        <v>70</v>
      </c>
      <c r="F2967" t="s">
        <v>70</v>
      </c>
      <c r="H2967" s="35">
        <v>41944</v>
      </c>
      <c r="I2967" t="s">
        <v>85</v>
      </c>
      <c r="J2967">
        <v>-10</v>
      </c>
      <c r="K2967" t="s">
        <v>11</v>
      </c>
      <c r="M2967" t="s">
        <v>69</v>
      </c>
      <c r="N2967">
        <v>4280038</v>
      </c>
      <c r="O2967" t="s">
        <v>524</v>
      </c>
      <c r="P2967" s="35">
        <v>45183</v>
      </c>
      <c r="Q2967" t="s">
        <v>56</v>
      </c>
      <c r="R2967" s="35">
        <v>44986</v>
      </c>
      <c r="T2967" t="s">
        <v>63</v>
      </c>
      <c r="U2967">
        <v>500</v>
      </c>
      <c r="X2967">
        <v>5</v>
      </c>
      <c r="Y2967" t="s">
        <v>58</v>
      </c>
      <c r="AC2967" t="s">
        <v>59</v>
      </c>
      <c r="AL2967">
        <v>0</v>
      </c>
      <c r="AM2967">
        <v>0</v>
      </c>
    </row>
    <row r="2968" spans="1:39" x14ac:dyDescent="0.3">
      <c r="A2968">
        <v>1555168</v>
      </c>
      <c r="B2968" t="s">
        <v>3536</v>
      </c>
      <c r="C2968" t="s">
        <v>3537</v>
      </c>
      <c r="D2968">
        <v>4116127</v>
      </c>
      <c r="E2968" t="s">
        <v>53</v>
      </c>
      <c r="H2968" s="35">
        <v>40747</v>
      </c>
      <c r="I2968" t="s">
        <v>90</v>
      </c>
      <c r="J2968">
        <v>-13</v>
      </c>
      <c r="K2968" t="s">
        <v>11</v>
      </c>
      <c r="M2968" t="s">
        <v>181</v>
      </c>
      <c r="N2968">
        <v>4410615</v>
      </c>
      <c r="O2968" t="s">
        <v>603</v>
      </c>
      <c r="P2968" s="35">
        <v>45275</v>
      </c>
      <c r="Q2968" t="s">
        <v>56</v>
      </c>
      <c r="R2968" s="35">
        <v>45275</v>
      </c>
      <c r="T2968" t="s">
        <v>63</v>
      </c>
      <c r="U2968">
        <v>500</v>
      </c>
      <c r="X2968">
        <v>5</v>
      </c>
      <c r="Y2968" t="s">
        <v>58</v>
      </c>
      <c r="AC2968" t="s">
        <v>59</v>
      </c>
      <c r="AL2968">
        <v>1</v>
      </c>
      <c r="AM2968">
        <v>0</v>
      </c>
    </row>
    <row r="2969" spans="1:39" x14ac:dyDescent="0.3">
      <c r="A2969">
        <v>1518567</v>
      </c>
      <c r="B2969" t="s">
        <v>3538</v>
      </c>
      <c r="C2969" t="s">
        <v>230</v>
      </c>
      <c r="D2969">
        <v>3736132</v>
      </c>
      <c r="E2969" t="s">
        <v>53</v>
      </c>
      <c r="H2969" s="35">
        <v>41999</v>
      </c>
      <c r="I2969" t="s">
        <v>85</v>
      </c>
      <c r="J2969">
        <v>-10</v>
      </c>
      <c r="K2969" t="s">
        <v>11</v>
      </c>
      <c r="M2969" t="s">
        <v>67</v>
      </c>
      <c r="N2969">
        <v>4370464</v>
      </c>
      <c r="O2969" t="s">
        <v>145</v>
      </c>
      <c r="P2969" s="35">
        <v>45191</v>
      </c>
      <c r="Q2969" t="s">
        <v>56</v>
      </c>
      <c r="R2969" s="35">
        <v>45191</v>
      </c>
      <c r="T2969" t="s">
        <v>63</v>
      </c>
      <c r="U2969">
        <v>500</v>
      </c>
      <c r="X2969">
        <v>5</v>
      </c>
      <c r="Y2969" t="s">
        <v>58</v>
      </c>
      <c r="AC2969" t="s">
        <v>59</v>
      </c>
      <c r="AL2969">
        <v>1</v>
      </c>
      <c r="AM2969">
        <v>0</v>
      </c>
    </row>
    <row r="2970" spans="1:39" x14ac:dyDescent="0.3">
      <c r="A2970">
        <v>1361411</v>
      </c>
      <c r="B2970" t="s">
        <v>3538</v>
      </c>
      <c r="C2970" t="s">
        <v>3539</v>
      </c>
      <c r="D2970">
        <v>4115093</v>
      </c>
      <c r="E2970" t="s">
        <v>70</v>
      </c>
      <c r="F2970" t="s">
        <v>53</v>
      </c>
      <c r="H2970" s="35">
        <v>41934</v>
      </c>
      <c r="I2970" t="s">
        <v>85</v>
      </c>
      <c r="J2970">
        <v>-10</v>
      </c>
      <c r="K2970" t="s">
        <v>6</v>
      </c>
      <c r="M2970" t="s">
        <v>181</v>
      </c>
      <c r="N2970">
        <v>4410016</v>
      </c>
      <c r="O2970" t="s">
        <v>793</v>
      </c>
      <c r="P2970" s="35">
        <v>45186</v>
      </c>
      <c r="Q2970" t="s">
        <v>56</v>
      </c>
      <c r="R2970" s="35">
        <v>44478</v>
      </c>
      <c r="T2970" t="s">
        <v>63</v>
      </c>
      <c r="U2970">
        <v>500</v>
      </c>
      <c r="X2970">
        <v>5</v>
      </c>
      <c r="Y2970" t="s">
        <v>58</v>
      </c>
      <c r="AC2970" t="s">
        <v>59</v>
      </c>
      <c r="AL2970">
        <v>0</v>
      </c>
      <c r="AM2970">
        <v>0</v>
      </c>
    </row>
    <row r="2971" spans="1:39" x14ac:dyDescent="0.3">
      <c r="A2971">
        <v>1526703</v>
      </c>
      <c r="B2971" t="s">
        <v>3540</v>
      </c>
      <c r="C2971" t="s">
        <v>391</v>
      </c>
      <c r="D2971">
        <v>3736255</v>
      </c>
      <c r="E2971" t="s">
        <v>70</v>
      </c>
      <c r="H2971" s="35">
        <v>41830</v>
      </c>
      <c r="I2971" t="s">
        <v>85</v>
      </c>
      <c r="J2971">
        <v>-10</v>
      </c>
      <c r="K2971" t="s">
        <v>11</v>
      </c>
      <c r="M2971" t="s">
        <v>67</v>
      </c>
      <c r="N2971">
        <v>4370183</v>
      </c>
      <c r="O2971" t="s">
        <v>169</v>
      </c>
      <c r="P2971" s="35">
        <v>45199</v>
      </c>
      <c r="Q2971" t="s">
        <v>56</v>
      </c>
      <c r="R2971" s="35">
        <v>45199</v>
      </c>
      <c r="T2971" t="s">
        <v>63</v>
      </c>
      <c r="U2971">
        <v>500</v>
      </c>
      <c r="X2971">
        <v>5</v>
      </c>
      <c r="Y2971" t="s">
        <v>58</v>
      </c>
      <c r="AC2971" t="s">
        <v>59</v>
      </c>
      <c r="AL2971">
        <v>0</v>
      </c>
      <c r="AM2971">
        <v>0</v>
      </c>
    </row>
    <row r="2972" spans="1:39" x14ac:dyDescent="0.3">
      <c r="A2972">
        <v>1340510</v>
      </c>
      <c r="B2972" t="s">
        <v>3541</v>
      </c>
      <c r="C2972" t="s">
        <v>251</v>
      </c>
      <c r="D2972">
        <v>4532353</v>
      </c>
      <c r="E2972" t="s">
        <v>70</v>
      </c>
      <c r="F2972" t="s">
        <v>70</v>
      </c>
      <c r="H2972" s="35">
        <v>39136</v>
      </c>
      <c r="I2972" t="s">
        <v>125</v>
      </c>
      <c r="J2972">
        <v>-17</v>
      </c>
      <c r="K2972" t="s">
        <v>11</v>
      </c>
      <c r="M2972" t="s">
        <v>54</v>
      </c>
      <c r="N2972">
        <v>4450706</v>
      </c>
      <c r="O2972" t="s">
        <v>195</v>
      </c>
      <c r="P2972" s="35">
        <v>45187</v>
      </c>
      <c r="Q2972" t="s">
        <v>56</v>
      </c>
      <c r="R2972" s="35">
        <v>44453</v>
      </c>
      <c r="T2972" t="s">
        <v>63</v>
      </c>
      <c r="U2972">
        <v>510</v>
      </c>
      <c r="X2972">
        <v>5</v>
      </c>
      <c r="Y2972" t="s">
        <v>58</v>
      </c>
      <c r="AC2972" t="s">
        <v>59</v>
      </c>
      <c r="AL2972">
        <v>0</v>
      </c>
      <c r="AM2972">
        <v>0</v>
      </c>
    </row>
    <row r="2973" spans="1:39" x14ac:dyDescent="0.3">
      <c r="A2973">
        <v>1514679</v>
      </c>
      <c r="B2973" t="s">
        <v>3541</v>
      </c>
      <c r="C2973" t="s">
        <v>289</v>
      </c>
      <c r="D2973">
        <v>4538097</v>
      </c>
      <c r="E2973" t="s">
        <v>70</v>
      </c>
      <c r="H2973" s="35">
        <v>40732</v>
      </c>
      <c r="I2973" t="s">
        <v>90</v>
      </c>
      <c r="J2973">
        <v>-13</v>
      </c>
      <c r="K2973" t="s">
        <v>11</v>
      </c>
      <c r="M2973" t="s">
        <v>54</v>
      </c>
      <c r="N2973">
        <v>4450706</v>
      </c>
      <c r="O2973" t="s">
        <v>195</v>
      </c>
      <c r="P2973" s="35">
        <v>45187</v>
      </c>
      <c r="Q2973" t="s">
        <v>56</v>
      </c>
      <c r="R2973" s="35">
        <v>45187</v>
      </c>
      <c r="T2973" t="s">
        <v>63</v>
      </c>
      <c r="U2973">
        <v>508</v>
      </c>
      <c r="X2973">
        <v>5</v>
      </c>
      <c r="Y2973" t="s">
        <v>58</v>
      </c>
      <c r="AC2973" t="s">
        <v>59</v>
      </c>
      <c r="AL2973">
        <v>0</v>
      </c>
      <c r="AM2973">
        <v>0</v>
      </c>
    </row>
    <row r="2974" spans="1:39" x14ac:dyDescent="0.3">
      <c r="A2974">
        <v>1341522</v>
      </c>
      <c r="B2974" t="s">
        <v>3542</v>
      </c>
      <c r="C2974" t="s">
        <v>1002</v>
      </c>
      <c r="D2974">
        <v>3732829</v>
      </c>
      <c r="E2974" t="s">
        <v>70</v>
      </c>
      <c r="F2974" t="s">
        <v>70</v>
      </c>
      <c r="H2974" s="35">
        <v>40150</v>
      </c>
      <c r="I2974" t="s">
        <v>102</v>
      </c>
      <c r="J2974">
        <v>-15</v>
      </c>
      <c r="K2974" t="s">
        <v>11</v>
      </c>
      <c r="M2974" t="s">
        <v>67</v>
      </c>
      <c r="N2974">
        <v>4370001</v>
      </c>
      <c r="O2974" t="s">
        <v>461</v>
      </c>
      <c r="P2974" s="35">
        <v>45189</v>
      </c>
      <c r="Q2974" t="s">
        <v>56</v>
      </c>
      <c r="R2974" s="35">
        <v>44454</v>
      </c>
      <c r="T2974" t="s">
        <v>63</v>
      </c>
      <c r="U2974">
        <v>528</v>
      </c>
      <c r="X2974">
        <v>5</v>
      </c>
      <c r="Y2974" t="s">
        <v>58</v>
      </c>
      <c r="AC2974" t="s">
        <v>59</v>
      </c>
      <c r="AL2974">
        <v>0</v>
      </c>
      <c r="AM2974">
        <v>0</v>
      </c>
    </row>
    <row r="2975" spans="1:39" x14ac:dyDescent="0.3">
      <c r="A2975">
        <v>1558925</v>
      </c>
      <c r="B2975" t="s">
        <v>3543</v>
      </c>
      <c r="C2975" t="s">
        <v>349</v>
      </c>
      <c r="D2975">
        <v>2817077</v>
      </c>
      <c r="E2975" t="s">
        <v>76</v>
      </c>
      <c r="H2975" s="35">
        <v>41565</v>
      </c>
      <c r="I2975" t="s">
        <v>66</v>
      </c>
      <c r="J2975">
        <v>-11</v>
      </c>
      <c r="K2975" t="s">
        <v>11</v>
      </c>
      <c r="M2975" t="s">
        <v>69</v>
      </c>
      <c r="N2975">
        <v>4280121</v>
      </c>
      <c r="O2975" t="s">
        <v>286</v>
      </c>
      <c r="P2975" s="35">
        <v>45309</v>
      </c>
      <c r="Q2975" t="s">
        <v>56</v>
      </c>
      <c r="R2975" s="35">
        <v>45309</v>
      </c>
      <c r="T2975" t="s">
        <v>63</v>
      </c>
      <c r="U2975">
        <v>500</v>
      </c>
      <c r="X2975">
        <v>5</v>
      </c>
      <c r="Y2975" t="s">
        <v>58</v>
      </c>
      <c r="AC2975" t="s">
        <v>59</v>
      </c>
      <c r="AL2975">
        <v>0</v>
      </c>
      <c r="AM2975">
        <v>0</v>
      </c>
    </row>
    <row r="2976" spans="1:39" x14ac:dyDescent="0.3">
      <c r="A2976">
        <v>1252232</v>
      </c>
      <c r="B2976" t="s">
        <v>3544</v>
      </c>
      <c r="C2976" t="s">
        <v>3545</v>
      </c>
      <c r="D2976">
        <v>4530378</v>
      </c>
      <c r="E2976" t="s">
        <v>70</v>
      </c>
      <c r="F2976" t="s">
        <v>53</v>
      </c>
      <c r="H2976" s="35">
        <v>40898</v>
      </c>
      <c r="I2976" t="s">
        <v>90</v>
      </c>
      <c r="J2976">
        <v>-13</v>
      </c>
      <c r="K2976" t="s">
        <v>11</v>
      </c>
      <c r="M2976" t="s">
        <v>54</v>
      </c>
      <c r="N2976">
        <v>4450410</v>
      </c>
      <c r="O2976" t="s">
        <v>81</v>
      </c>
      <c r="P2976" s="35">
        <v>45176</v>
      </c>
      <c r="Q2976" t="s">
        <v>56</v>
      </c>
      <c r="R2976" s="35">
        <v>43476</v>
      </c>
      <c r="T2976" t="s">
        <v>63</v>
      </c>
      <c r="U2976">
        <v>594</v>
      </c>
      <c r="X2976">
        <v>5</v>
      </c>
      <c r="Y2976" t="s">
        <v>58</v>
      </c>
      <c r="AC2976" t="s">
        <v>59</v>
      </c>
      <c r="AL2976">
        <v>0</v>
      </c>
      <c r="AM2976">
        <v>0</v>
      </c>
    </row>
    <row r="2977" spans="1:39" x14ac:dyDescent="0.3">
      <c r="A2977">
        <v>1232522</v>
      </c>
      <c r="B2977" t="s">
        <v>3546</v>
      </c>
      <c r="C2977" t="s">
        <v>949</v>
      </c>
      <c r="D2977">
        <v>4113908</v>
      </c>
      <c r="E2977" t="s">
        <v>53</v>
      </c>
      <c r="H2977" s="35">
        <v>40198</v>
      </c>
      <c r="I2977" t="s">
        <v>110</v>
      </c>
      <c r="J2977">
        <v>-14</v>
      </c>
      <c r="K2977" t="s">
        <v>11</v>
      </c>
      <c r="M2977" t="s">
        <v>181</v>
      </c>
      <c r="N2977">
        <v>4410543</v>
      </c>
      <c r="O2977" t="s">
        <v>591</v>
      </c>
      <c r="P2977" s="35">
        <v>45245</v>
      </c>
      <c r="Q2977" t="s">
        <v>56</v>
      </c>
      <c r="R2977" s="35">
        <v>43378</v>
      </c>
      <c r="T2977" t="s">
        <v>63</v>
      </c>
      <c r="U2977">
        <v>500</v>
      </c>
      <c r="X2977">
        <v>5</v>
      </c>
      <c r="Y2977" t="s">
        <v>58</v>
      </c>
      <c r="AC2977" t="s">
        <v>59</v>
      </c>
      <c r="AL2977">
        <v>0</v>
      </c>
      <c r="AM2977">
        <v>0</v>
      </c>
    </row>
    <row r="2978" spans="1:39" x14ac:dyDescent="0.3">
      <c r="A2978">
        <v>1524577</v>
      </c>
      <c r="B2978" t="s">
        <v>3547</v>
      </c>
      <c r="C2978" t="s">
        <v>3548</v>
      </c>
      <c r="D2978">
        <v>4538259</v>
      </c>
      <c r="E2978" t="s">
        <v>53</v>
      </c>
      <c r="H2978" s="35">
        <v>42584</v>
      </c>
      <c r="I2978" t="s">
        <v>53</v>
      </c>
      <c r="J2978">
        <v>-9</v>
      </c>
      <c r="K2978" t="s">
        <v>6</v>
      </c>
      <c r="M2978" t="s">
        <v>54</v>
      </c>
      <c r="N2978">
        <v>4450410</v>
      </c>
      <c r="O2978" t="s">
        <v>81</v>
      </c>
      <c r="P2978" s="35">
        <v>45197</v>
      </c>
      <c r="Q2978" t="s">
        <v>56</v>
      </c>
      <c r="R2978" s="35">
        <v>45197</v>
      </c>
      <c r="S2978" s="35">
        <v>45126</v>
      </c>
      <c r="T2978" t="s">
        <v>57</v>
      </c>
      <c r="U2978">
        <v>500</v>
      </c>
      <c r="X2978">
        <v>5</v>
      </c>
      <c r="Y2978" t="s">
        <v>58</v>
      </c>
      <c r="AC2978" t="s">
        <v>59</v>
      </c>
      <c r="AL2978">
        <v>0</v>
      </c>
      <c r="AM2978">
        <v>0</v>
      </c>
    </row>
    <row r="2979" spans="1:39" x14ac:dyDescent="0.3">
      <c r="A2979">
        <v>1533664</v>
      </c>
      <c r="B2979" t="s">
        <v>3549</v>
      </c>
      <c r="C2979" t="s">
        <v>391</v>
      </c>
      <c r="D2979">
        <v>4538359</v>
      </c>
      <c r="E2979" t="s">
        <v>53</v>
      </c>
      <c r="H2979" s="35">
        <v>42402</v>
      </c>
      <c r="I2979" t="s">
        <v>53</v>
      </c>
      <c r="J2979">
        <v>-9</v>
      </c>
      <c r="K2979" t="s">
        <v>11</v>
      </c>
      <c r="M2979" t="s">
        <v>54</v>
      </c>
      <c r="N2979">
        <v>4450108</v>
      </c>
      <c r="O2979" t="s">
        <v>157</v>
      </c>
      <c r="P2979" s="35">
        <v>45209</v>
      </c>
      <c r="Q2979" t="s">
        <v>56</v>
      </c>
      <c r="R2979" s="35">
        <v>45209</v>
      </c>
      <c r="T2979" t="s">
        <v>63</v>
      </c>
      <c r="U2979">
        <v>500</v>
      </c>
      <c r="X2979">
        <v>5</v>
      </c>
      <c r="Y2979" t="s">
        <v>58</v>
      </c>
      <c r="AC2979" t="s">
        <v>59</v>
      </c>
      <c r="AL2979">
        <v>0</v>
      </c>
      <c r="AM2979">
        <v>0</v>
      </c>
    </row>
    <row r="2980" spans="1:39" x14ac:dyDescent="0.3">
      <c r="A2980">
        <v>1561491</v>
      </c>
      <c r="B2980" t="s">
        <v>3550</v>
      </c>
      <c r="C2980" t="s">
        <v>396</v>
      </c>
      <c r="D2980">
        <v>1811489</v>
      </c>
      <c r="E2980" t="s">
        <v>76</v>
      </c>
      <c r="H2980" s="35">
        <v>41416</v>
      </c>
      <c r="I2980" t="s">
        <v>66</v>
      </c>
      <c r="J2980">
        <v>-11</v>
      </c>
      <c r="K2980" t="s">
        <v>11</v>
      </c>
      <c r="M2980" t="s">
        <v>71</v>
      </c>
      <c r="N2980">
        <v>4180485</v>
      </c>
      <c r="O2980" t="s">
        <v>174</v>
      </c>
      <c r="P2980" s="35">
        <v>45322</v>
      </c>
      <c r="Q2980" t="s">
        <v>56</v>
      </c>
      <c r="R2980" s="35">
        <v>45322</v>
      </c>
      <c r="T2980" t="s">
        <v>63</v>
      </c>
      <c r="U2980">
        <v>500</v>
      </c>
      <c r="X2980">
        <v>5</v>
      </c>
      <c r="Y2980" t="s">
        <v>58</v>
      </c>
      <c r="AC2980" t="s">
        <v>59</v>
      </c>
      <c r="AL2980">
        <v>0</v>
      </c>
      <c r="AM2980">
        <v>0</v>
      </c>
    </row>
    <row r="2981" spans="1:39" x14ac:dyDescent="0.3">
      <c r="A2981">
        <v>1561492</v>
      </c>
      <c r="B2981" t="s">
        <v>3550</v>
      </c>
      <c r="C2981" t="s">
        <v>3118</v>
      </c>
      <c r="D2981">
        <v>1811490</v>
      </c>
      <c r="E2981" t="s">
        <v>76</v>
      </c>
      <c r="H2981" s="35">
        <v>42187</v>
      </c>
      <c r="I2981" t="s">
        <v>53</v>
      </c>
      <c r="J2981">
        <v>-9</v>
      </c>
      <c r="K2981" t="s">
        <v>11</v>
      </c>
      <c r="M2981" t="s">
        <v>71</v>
      </c>
      <c r="N2981">
        <v>4180485</v>
      </c>
      <c r="O2981" t="s">
        <v>174</v>
      </c>
      <c r="P2981" s="35">
        <v>45322</v>
      </c>
      <c r="Q2981" t="s">
        <v>56</v>
      </c>
      <c r="R2981" s="35">
        <v>45322</v>
      </c>
      <c r="T2981" t="s">
        <v>63</v>
      </c>
      <c r="U2981">
        <v>500</v>
      </c>
      <c r="X2981">
        <v>5</v>
      </c>
      <c r="Y2981" t="s">
        <v>58</v>
      </c>
      <c r="AC2981" t="s">
        <v>59</v>
      </c>
      <c r="AL2981">
        <v>0</v>
      </c>
      <c r="AM2981">
        <v>0</v>
      </c>
    </row>
    <row r="2982" spans="1:39" x14ac:dyDescent="0.3">
      <c r="A2982">
        <v>1510366</v>
      </c>
      <c r="B2982" t="s">
        <v>3551</v>
      </c>
      <c r="C2982" t="s">
        <v>3552</v>
      </c>
      <c r="D2982">
        <v>3611306</v>
      </c>
      <c r="E2982" t="s">
        <v>53</v>
      </c>
      <c r="H2982" s="35">
        <v>41699</v>
      </c>
      <c r="I2982" t="s">
        <v>85</v>
      </c>
      <c r="J2982">
        <v>-10</v>
      </c>
      <c r="K2982" t="s">
        <v>11</v>
      </c>
      <c r="M2982" t="s">
        <v>77</v>
      </c>
      <c r="N2982">
        <v>4360002</v>
      </c>
      <c r="O2982" t="s">
        <v>78</v>
      </c>
      <c r="P2982" s="35">
        <v>45181</v>
      </c>
      <c r="Q2982" t="s">
        <v>56</v>
      </c>
      <c r="R2982" s="35">
        <v>45181</v>
      </c>
      <c r="T2982" t="s">
        <v>63</v>
      </c>
      <c r="U2982">
        <v>500</v>
      </c>
      <c r="X2982">
        <v>5</v>
      </c>
      <c r="Y2982" t="s">
        <v>58</v>
      </c>
      <c r="AC2982" t="s">
        <v>59</v>
      </c>
      <c r="AL2982">
        <v>0</v>
      </c>
      <c r="AM2982">
        <v>0</v>
      </c>
    </row>
    <row r="2983" spans="1:39" x14ac:dyDescent="0.3">
      <c r="A2983">
        <v>1471634</v>
      </c>
      <c r="B2983" t="s">
        <v>3553</v>
      </c>
      <c r="C2983" t="s">
        <v>1353</v>
      </c>
      <c r="D2983">
        <v>4115791</v>
      </c>
      <c r="E2983" t="s">
        <v>53</v>
      </c>
      <c r="F2983" t="s">
        <v>53</v>
      </c>
      <c r="H2983" s="35">
        <v>41507</v>
      </c>
      <c r="I2983" t="s">
        <v>66</v>
      </c>
      <c r="J2983">
        <v>-11</v>
      </c>
      <c r="K2983" t="s">
        <v>6</v>
      </c>
      <c r="M2983" t="s">
        <v>181</v>
      </c>
      <c r="N2983">
        <v>4410724</v>
      </c>
      <c r="O2983" t="s">
        <v>265</v>
      </c>
      <c r="P2983" s="35">
        <v>45189</v>
      </c>
      <c r="Q2983" t="s">
        <v>56</v>
      </c>
      <c r="R2983" s="35">
        <v>44952</v>
      </c>
      <c r="T2983" t="s">
        <v>63</v>
      </c>
      <c r="U2983">
        <v>500</v>
      </c>
      <c r="X2983">
        <v>5</v>
      </c>
      <c r="Y2983" t="s">
        <v>58</v>
      </c>
      <c r="AC2983" t="s">
        <v>59</v>
      </c>
      <c r="AL2983">
        <v>0</v>
      </c>
      <c r="AM2983">
        <v>0</v>
      </c>
    </row>
    <row r="2984" spans="1:39" x14ac:dyDescent="0.3">
      <c r="A2984">
        <v>1357581</v>
      </c>
      <c r="B2984" t="s">
        <v>3553</v>
      </c>
      <c r="C2984" t="s">
        <v>795</v>
      </c>
      <c r="D2984">
        <v>4115043</v>
      </c>
      <c r="E2984" t="s">
        <v>70</v>
      </c>
      <c r="F2984" t="s">
        <v>70</v>
      </c>
      <c r="H2984" s="35">
        <v>40562</v>
      </c>
      <c r="I2984" t="s">
        <v>90</v>
      </c>
      <c r="J2984">
        <v>-13</v>
      </c>
      <c r="K2984" t="s">
        <v>11</v>
      </c>
      <c r="M2984" t="s">
        <v>181</v>
      </c>
      <c r="N2984">
        <v>4410724</v>
      </c>
      <c r="O2984" t="s">
        <v>265</v>
      </c>
      <c r="P2984" s="35">
        <v>45189</v>
      </c>
      <c r="Q2984" t="s">
        <v>56</v>
      </c>
      <c r="R2984" s="35">
        <v>44473</v>
      </c>
      <c r="T2984" t="s">
        <v>63</v>
      </c>
      <c r="U2984">
        <v>500</v>
      </c>
      <c r="X2984">
        <v>5</v>
      </c>
      <c r="Y2984" t="s">
        <v>58</v>
      </c>
      <c r="AC2984" t="s">
        <v>59</v>
      </c>
      <c r="AL2984">
        <v>0</v>
      </c>
      <c r="AM2984">
        <v>0</v>
      </c>
    </row>
    <row r="2985" spans="1:39" x14ac:dyDescent="0.3">
      <c r="A2985">
        <v>1389789</v>
      </c>
      <c r="B2985" t="s">
        <v>3553</v>
      </c>
      <c r="C2985" t="s">
        <v>491</v>
      </c>
      <c r="D2985">
        <v>4115314</v>
      </c>
      <c r="E2985" t="s">
        <v>70</v>
      </c>
      <c r="H2985" s="35">
        <v>38669</v>
      </c>
      <c r="I2985" t="s">
        <v>262</v>
      </c>
      <c r="J2985">
        <v>-19</v>
      </c>
      <c r="K2985" t="s">
        <v>11</v>
      </c>
      <c r="M2985" t="s">
        <v>181</v>
      </c>
      <c r="N2985">
        <v>4410724</v>
      </c>
      <c r="O2985" t="s">
        <v>265</v>
      </c>
      <c r="P2985" s="35">
        <v>45322</v>
      </c>
      <c r="Q2985" t="s">
        <v>56</v>
      </c>
      <c r="R2985" s="35">
        <v>44592</v>
      </c>
      <c r="T2985" t="s">
        <v>63</v>
      </c>
      <c r="U2985">
        <v>500</v>
      </c>
      <c r="X2985">
        <v>5</v>
      </c>
      <c r="Y2985" t="s">
        <v>58</v>
      </c>
      <c r="AC2985" t="s">
        <v>59</v>
      </c>
      <c r="AL2985">
        <v>0</v>
      </c>
      <c r="AM2985">
        <v>0</v>
      </c>
    </row>
    <row r="2986" spans="1:39" x14ac:dyDescent="0.3">
      <c r="A2986">
        <v>981685</v>
      </c>
      <c r="B2986" t="s">
        <v>3554</v>
      </c>
      <c r="C2986" t="s">
        <v>279</v>
      </c>
      <c r="D2986">
        <v>367543</v>
      </c>
      <c r="E2986" t="s">
        <v>70</v>
      </c>
      <c r="F2986" t="s">
        <v>70</v>
      </c>
      <c r="H2986" s="35">
        <v>39572</v>
      </c>
      <c r="I2986" t="s">
        <v>98</v>
      </c>
      <c r="J2986">
        <v>-16</v>
      </c>
      <c r="K2986" t="s">
        <v>11</v>
      </c>
      <c r="M2986" t="s">
        <v>77</v>
      </c>
      <c r="N2986">
        <v>4360454</v>
      </c>
      <c r="O2986" t="s">
        <v>163</v>
      </c>
      <c r="P2986" s="35">
        <v>45182</v>
      </c>
      <c r="Q2986" t="s">
        <v>56</v>
      </c>
      <c r="R2986" s="35">
        <v>41592</v>
      </c>
      <c r="T2986" t="s">
        <v>63</v>
      </c>
      <c r="U2986">
        <v>1269</v>
      </c>
      <c r="X2986">
        <v>12</v>
      </c>
      <c r="Y2986" t="s">
        <v>58</v>
      </c>
      <c r="AC2986" t="s">
        <v>59</v>
      </c>
      <c r="AL2986">
        <v>0</v>
      </c>
      <c r="AM2986">
        <v>0</v>
      </c>
    </row>
    <row r="2987" spans="1:39" x14ac:dyDescent="0.3">
      <c r="A2987">
        <v>1485961</v>
      </c>
      <c r="B2987" t="s">
        <v>3555</v>
      </c>
      <c r="C2987" t="s">
        <v>3556</v>
      </c>
      <c r="D2987">
        <v>3611078</v>
      </c>
      <c r="E2987" t="s">
        <v>70</v>
      </c>
      <c r="F2987" t="s">
        <v>70</v>
      </c>
      <c r="H2987" s="35">
        <v>41169</v>
      </c>
      <c r="I2987" t="s">
        <v>143</v>
      </c>
      <c r="J2987">
        <v>-12</v>
      </c>
      <c r="K2987" t="s">
        <v>6</v>
      </c>
      <c r="M2987" t="s">
        <v>77</v>
      </c>
      <c r="N2987">
        <v>4360002</v>
      </c>
      <c r="O2987" t="s">
        <v>78</v>
      </c>
      <c r="P2987" s="35">
        <v>45189</v>
      </c>
      <c r="Q2987" t="s">
        <v>56</v>
      </c>
      <c r="R2987" s="35">
        <v>45053</v>
      </c>
      <c r="T2987" t="s">
        <v>63</v>
      </c>
      <c r="U2987">
        <v>500</v>
      </c>
      <c r="X2987">
        <v>5</v>
      </c>
      <c r="Y2987" t="s">
        <v>58</v>
      </c>
      <c r="AC2987" t="s">
        <v>59</v>
      </c>
      <c r="AL2987">
        <v>0</v>
      </c>
      <c r="AM2987">
        <v>0</v>
      </c>
    </row>
    <row r="2988" spans="1:39" x14ac:dyDescent="0.3">
      <c r="A2988">
        <v>1138013</v>
      </c>
      <c r="B2988" t="s">
        <v>3557</v>
      </c>
      <c r="C2988" t="s">
        <v>127</v>
      </c>
      <c r="D2988">
        <v>7877141</v>
      </c>
      <c r="E2988" t="s">
        <v>70</v>
      </c>
      <c r="F2988" t="s">
        <v>70</v>
      </c>
      <c r="H2988" s="35">
        <v>40966</v>
      </c>
      <c r="I2988" t="s">
        <v>143</v>
      </c>
      <c r="J2988">
        <v>-12</v>
      </c>
      <c r="K2988" t="s">
        <v>11</v>
      </c>
      <c r="M2988" t="s">
        <v>69</v>
      </c>
      <c r="N2988">
        <v>4280045</v>
      </c>
      <c r="O2988" t="s">
        <v>172</v>
      </c>
      <c r="P2988" s="35">
        <v>45155</v>
      </c>
      <c r="Q2988" t="s">
        <v>56</v>
      </c>
      <c r="R2988" s="35">
        <v>42660</v>
      </c>
      <c r="S2988" s="35">
        <v>45126</v>
      </c>
      <c r="T2988" t="s">
        <v>57</v>
      </c>
      <c r="U2988">
        <v>724</v>
      </c>
      <c r="X2988">
        <v>7</v>
      </c>
      <c r="Y2988" t="s">
        <v>58</v>
      </c>
      <c r="AC2988" t="s">
        <v>59</v>
      </c>
      <c r="AL2988">
        <v>0</v>
      </c>
      <c r="AM2988">
        <v>0</v>
      </c>
    </row>
    <row r="2989" spans="1:39" x14ac:dyDescent="0.3">
      <c r="A2989">
        <v>1329966</v>
      </c>
      <c r="B2989" t="s">
        <v>3557</v>
      </c>
      <c r="C2989" t="s">
        <v>698</v>
      </c>
      <c r="D2989">
        <v>7886241</v>
      </c>
      <c r="E2989" t="s">
        <v>70</v>
      </c>
      <c r="F2989" t="s">
        <v>53</v>
      </c>
      <c r="H2989" s="35">
        <v>42465</v>
      </c>
      <c r="I2989" t="s">
        <v>53</v>
      </c>
      <c r="J2989">
        <v>-9</v>
      </c>
      <c r="K2989" t="s">
        <v>11</v>
      </c>
      <c r="M2989" t="s">
        <v>69</v>
      </c>
      <c r="N2989">
        <v>4280045</v>
      </c>
      <c r="O2989" t="s">
        <v>172</v>
      </c>
      <c r="P2989" s="35">
        <v>45155</v>
      </c>
      <c r="Q2989" t="s">
        <v>56</v>
      </c>
      <c r="R2989" s="35">
        <v>44126</v>
      </c>
      <c r="S2989" s="35">
        <v>45126</v>
      </c>
      <c r="T2989" t="s">
        <v>57</v>
      </c>
      <c r="U2989">
        <v>564</v>
      </c>
      <c r="X2989">
        <v>5</v>
      </c>
      <c r="Y2989" t="s">
        <v>58</v>
      </c>
      <c r="AC2989" t="s">
        <v>59</v>
      </c>
      <c r="AL2989">
        <v>0</v>
      </c>
      <c r="AM2989">
        <v>0</v>
      </c>
    </row>
    <row r="2990" spans="1:39" x14ac:dyDescent="0.3">
      <c r="A2990">
        <v>1538580</v>
      </c>
      <c r="B2990" t="s">
        <v>3558</v>
      </c>
      <c r="C2990" t="s">
        <v>3559</v>
      </c>
      <c r="D2990">
        <v>3736484</v>
      </c>
      <c r="E2990" t="s">
        <v>53</v>
      </c>
      <c r="H2990" s="35">
        <v>41384</v>
      </c>
      <c r="I2990" t="s">
        <v>66</v>
      </c>
      <c r="J2990">
        <v>-11</v>
      </c>
      <c r="K2990" t="s">
        <v>11</v>
      </c>
      <c r="M2990" t="s">
        <v>67</v>
      </c>
      <c r="N2990">
        <v>4370694</v>
      </c>
      <c r="O2990" t="s">
        <v>103</v>
      </c>
      <c r="P2990" s="35">
        <v>45217</v>
      </c>
      <c r="Q2990" t="s">
        <v>56</v>
      </c>
      <c r="R2990" s="35">
        <v>45217</v>
      </c>
      <c r="S2990" s="35">
        <v>45216</v>
      </c>
      <c r="T2990" t="s">
        <v>57</v>
      </c>
      <c r="U2990">
        <v>500</v>
      </c>
      <c r="X2990">
        <v>5</v>
      </c>
      <c r="Y2990" t="s">
        <v>58</v>
      </c>
      <c r="AC2990" t="s">
        <v>59</v>
      </c>
      <c r="AL2990">
        <v>0</v>
      </c>
      <c r="AM2990">
        <v>0</v>
      </c>
    </row>
    <row r="2991" spans="1:39" x14ac:dyDescent="0.3">
      <c r="A2991">
        <v>1300805</v>
      </c>
      <c r="B2991" t="s">
        <v>3560</v>
      </c>
      <c r="C2991" t="s">
        <v>486</v>
      </c>
      <c r="D2991">
        <v>368914</v>
      </c>
      <c r="E2991" t="s">
        <v>70</v>
      </c>
      <c r="H2991" s="35">
        <v>41340</v>
      </c>
      <c r="I2991" t="s">
        <v>66</v>
      </c>
      <c r="J2991">
        <v>-11</v>
      </c>
      <c r="K2991" t="s">
        <v>11</v>
      </c>
      <c r="M2991" t="s">
        <v>77</v>
      </c>
      <c r="N2991">
        <v>4360454</v>
      </c>
      <c r="O2991" t="s">
        <v>163</v>
      </c>
      <c r="P2991" s="35">
        <v>45207</v>
      </c>
      <c r="Q2991" t="s">
        <v>56</v>
      </c>
      <c r="R2991" s="35">
        <v>43795</v>
      </c>
      <c r="T2991" t="s">
        <v>63</v>
      </c>
      <c r="U2991">
        <v>520</v>
      </c>
      <c r="X2991">
        <v>5</v>
      </c>
      <c r="Y2991" t="s">
        <v>58</v>
      </c>
      <c r="AC2991" t="s">
        <v>59</v>
      </c>
      <c r="AL2991">
        <v>0</v>
      </c>
      <c r="AM2991">
        <v>0</v>
      </c>
    </row>
    <row r="2992" spans="1:39" x14ac:dyDescent="0.3">
      <c r="A2992">
        <v>1564996</v>
      </c>
      <c r="B2992" t="s">
        <v>5456</v>
      </c>
      <c r="C2992" t="s">
        <v>5457</v>
      </c>
      <c r="D2992">
        <v>1811582</v>
      </c>
      <c r="E2992" t="s">
        <v>76</v>
      </c>
      <c r="H2992" s="35">
        <v>41632</v>
      </c>
      <c r="I2992" t="s">
        <v>66</v>
      </c>
      <c r="J2992">
        <v>-11</v>
      </c>
      <c r="K2992" t="s">
        <v>6</v>
      </c>
      <c r="M2992" t="s">
        <v>71</v>
      </c>
      <c r="N2992">
        <v>4180696</v>
      </c>
      <c r="O2992" t="s">
        <v>137</v>
      </c>
      <c r="P2992" s="35">
        <v>45340</v>
      </c>
      <c r="Q2992" t="s">
        <v>56</v>
      </c>
      <c r="R2992" s="35">
        <v>45340</v>
      </c>
      <c r="T2992" t="s">
        <v>63</v>
      </c>
      <c r="U2992">
        <v>500</v>
      </c>
      <c r="X2992">
        <v>5</v>
      </c>
      <c r="Y2992" t="s">
        <v>58</v>
      </c>
      <c r="AC2992" t="s">
        <v>59</v>
      </c>
      <c r="AL2992">
        <v>0</v>
      </c>
      <c r="AM2992">
        <v>0</v>
      </c>
    </row>
    <row r="2993" spans="1:39" x14ac:dyDescent="0.3">
      <c r="A2993">
        <v>1508580</v>
      </c>
      <c r="B2993" t="s">
        <v>3561</v>
      </c>
      <c r="C2993" t="s">
        <v>80</v>
      </c>
      <c r="D2993">
        <v>2816767</v>
      </c>
      <c r="E2993" t="s">
        <v>53</v>
      </c>
      <c r="H2993" s="35">
        <v>41644</v>
      </c>
      <c r="I2993" t="s">
        <v>85</v>
      </c>
      <c r="J2993">
        <v>-10</v>
      </c>
      <c r="K2993" t="s">
        <v>11</v>
      </c>
      <c r="M2993" t="s">
        <v>69</v>
      </c>
      <c r="N2993">
        <v>4280004</v>
      </c>
      <c r="O2993" t="s">
        <v>99</v>
      </c>
      <c r="P2993" s="35">
        <v>45177</v>
      </c>
      <c r="Q2993" t="s">
        <v>56</v>
      </c>
      <c r="R2993" s="35">
        <v>45177</v>
      </c>
      <c r="T2993" t="s">
        <v>63</v>
      </c>
      <c r="U2993">
        <v>500</v>
      </c>
      <c r="X2993">
        <v>5</v>
      </c>
      <c r="Y2993" t="s">
        <v>58</v>
      </c>
      <c r="AC2993" t="s">
        <v>59</v>
      </c>
      <c r="AL2993">
        <v>0</v>
      </c>
      <c r="AM2993">
        <v>0</v>
      </c>
    </row>
    <row r="2994" spans="1:39" x14ac:dyDescent="0.3">
      <c r="A2994">
        <v>1507877</v>
      </c>
      <c r="B2994" t="s">
        <v>3562</v>
      </c>
      <c r="C2994" t="s">
        <v>1192</v>
      </c>
      <c r="D2994">
        <v>3735941</v>
      </c>
      <c r="E2994" t="s">
        <v>70</v>
      </c>
      <c r="H2994" s="35">
        <v>40816</v>
      </c>
      <c r="I2994" t="s">
        <v>90</v>
      </c>
      <c r="J2994">
        <v>-13</v>
      </c>
      <c r="K2994" t="s">
        <v>11</v>
      </c>
      <c r="M2994" t="s">
        <v>67</v>
      </c>
      <c r="N2994">
        <v>4370498</v>
      </c>
      <c r="O2994" t="s">
        <v>95</v>
      </c>
      <c r="P2994" s="35">
        <v>45176</v>
      </c>
      <c r="Q2994" t="s">
        <v>56</v>
      </c>
      <c r="R2994" s="35">
        <v>45176</v>
      </c>
      <c r="T2994" t="s">
        <v>63</v>
      </c>
      <c r="U2994">
        <v>500</v>
      </c>
      <c r="X2994">
        <v>5</v>
      </c>
      <c r="Y2994" t="s">
        <v>58</v>
      </c>
      <c r="AC2994" t="s">
        <v>59</v>
      </c>
      <c r="AL2994">
        <v>0</v>
      </c>
      <c r="AM2994">
        <v>0</v>
      </c>
    </row>
    <row r="2995" spans="1:39" x14ac:dyDescent="0.3">
      <c r="A2995">
        <v>1176144</v>
      </c>
      <c r="B2995" t="s">
        <v>3563</v>
      </c>
      <c r="C2995" t="s">
        <v>1272</v>
      </c>
      <c r="D2995">
        <v>3729470</v>
      </c>
      <c r="E2995" t="s">
        <v>70</v>
      </c>
      <c r="F2995" t="s">
        <v>70</v>
      </c>
      <c r="H2995" s="35">
        <v>39990</v>
      </c>
      <c r="I2995" t="s">
        <v>102</v>
      </c>
      <c r="J2995">
        <v>-15</v>
      </c>
      <c r="K2995" t="s">
        <v>11</v>
      </c>
      <c r="M2995" t="s">
        <v>67</v>
      </c>
      <c r="N2995">
        <v>4370269</v>
      </c>
      <c r="O2995" t="s">
        <v>226</v>
      </c>
      <c r="P2995" s="35">
        <v>45185</v>
      </c>
      <c r="Q2995" t="s">
        <v>56</v>
      </c>
      <c r="R2995" s="35">
        <v>43005</v>
      </c>
      <c r="S2995" s="35">
        <v>45175</v>
      </c>
      <c r="T2995" t="s">
        <v>57</v>
      </c>
      <c r="U2995">
        <v>1170</v>
      </c>
      <c r="X2995">
        <v>11</v>
      </c>
      <c r="Y2995" t="s">
        <v>58</v>
      </c>
      <c r="AB2995" s="35">
        <v>43647</v>
      </c>
      <c r="AC2995" t="s">
        <v>59</v>
      </c>
      <c r="AL2995">
        <v>0</v>
      </c>
      <c r="AM2995">
        <v>0</v>
      </c>
    </row>
    <row r="2996" spans="1:39" x14ac:dyDescent="0.3">
      <c r="A2996">
        <v>1535914</v>
      </c>
      <c r="B2996" t="s">
        <v>3564</v>
      </c>
      <c r="C2996" t="s">
        <v>127</v>
      </c>
      <c r="D2996">
        <v>4116021</v>
      </c>
      <c r="E2996" t="s">
        <v>53</v>
      </c>
      <c r="H2996" s="35">
        <v>42472</v>
      </c>
      <c r="I2996" t="s">
        <v>53</v>
      </c>
      <c r="J2996">
        <v>-9</v>
      </c>
      <c r="K2996" t="s">
        <v>11</v>
      </c>
      <c r="M2996" t="s">
        <v>181</v>
      </c>
      <c r="N2996">
        <v>4410080</v>
      </c>
      <c r="O2996" t="s">
        <v>182</v>
      </c>
      <c r="P2996" s="35">
        <v>45211</v>
      </c>
      <c r="Q2996" t="s">
        <v>56</v>
      </c>
      <c r="R2996" s="35">
        <v>45211</v>
      </c>
      <c r="T2996" t="s">
        <v>82</v>
      </c>
      <c r="U2996">
        <v>500</v>
      </c>
      <c r="X2996">
        <v>5</v>
      </c>
      <c r="Y2996" t="s">
        <v>58</v>
      </c>
      <c r="AC2996" t="s">
        <v>59</v>
      </c>
      <c r="AL2996">
        <v>0</v>
      </c>
      <c r="AM2996">
        <v>0</v>
      </c>
    </row>
    <row r="2997" spans="1:39" x14ac:dyDescent="0.3">
      <c r="A2997">
        <v>1533462</v>
      </c>
      <c r="B2997" t="s">
        <v>3564</v>
      </c>
      <c r="C2997" t="s">
        <v>3565</v>
      </c>
      <c r="D2997">
        <v>2816955</v>
      </c>
      <c r="E2997" t="s">
        <v>53</v>
      </c>
      <c r="H2997" s="35">
        <v>39017</v>
      </c>
      <c r="I2997" t="s">
        <v>94</v>
      </c>
      <c r="J2997">
        <v>-18</v>
      </c>
      <c r="K2997" t="s">
        <v>6</v>
      </c>
      <c r="M2997" t="s">
        <v>69</v>
      </c>
      <c r="N2997">
        <v>4280004</v>
      </c>
      <c r="O2997" t="s">
        <v>99</v>
      </c>
      <c r="P2997" s="35">
        <v>45209</v>
      </c>
      <c r="Q2997" t="s">
        <v>56</v>
      </c>
      <c r="R2997" s="35">
        <v>45209</v>
      </c>
      <c r="T2997" t="s">
        <v>63</v>
      </c>
      <c r="U2997">
        <v>500</v>
      </c>
      <c r="X2997">
        <v>5</v>
      </c>
      <c r="Y2997" t="s">
        <v>58</v>
      </c>
      <c r="AC2997" t="s">
        <v>59</v>
      </c>
      <c r="AL2997">
        <v>0</v>
      </c>
      <c r="AM2997">
        <v>0</v>
      </c>
    </row>
    <row r="2998" spans="1:39" x14ac:dyDescent="0.3">
      <c r="A2998">
        <v>1450791</v>
      </c>
      <c r="B2998" t="s">
        <v>3566</v>
      </c>
      <c r="C2998" t="s">
        <v>487</v>
      </c>
      <c r="D2998">
        <v>2816602</v>
      </c>
      <c r="E2998" t="s">
        <v>70</v>
      </c>
      <c r="F2998" t="s">
        <v>53</v>
      </c>
      <c r="H2998" s="35">
        <v>40239</v>
      </c>
      <c r="I2998" t="s">
        <v>110</v>
      </c>
      <c r="J2998">
        <v>-14</v>
      </c>
      <c r="K2998" t="s">
        <v>11</v>
      </c>
      <c r="M2998" t="s">
        <v>69</v>
      </c>
      <c r="N2998">
        <v>4280104</v>
      </c>
      <c r="O2998" t="s">
        <v>258</v>
      </c>
      <c r="P2998" s="35">
        <v>45207</v>
      </c>
      <c r="Q2998" t="s">
        <v>56</v>
      </c>
      <c r="R2998" s="35">
        <v>44851</v>
      </c>
      <c r="T2998" t="s">
        <v>63</v>
      </c>
      <c r="U2998">
        <v>500</v>
      </c>
      <c r="X2998">
        <v>5</v>
      </c>
      <c r="Y2998" t="s">
        <v>58</v>
      </c>
      <c r="AC2998" t="s">
        <v>59</v>
      </c>
      <c r="AL2998">
        <v>0</v>
      </c>
      <c r="AM2998">
        <v>0</v>
      </c>
    </row>
    <row r="2999" spans="1:39" x14ac:dyDescent="0.3">
      <c r="A2999">
        <v>1563998</v>
      </c>
      <c r="B2999" t="s">
        <v>5458</v>
      </c>
      <c r="C2999" t="s">
        <v>5459</v>
      </c>
      <c r="D2999">
        <v>1811523</v>
      </c>
      <c r="E2999" t="s">
        <v>76</v>
      </c>
      <c r="H2999" s="35">
        <v>42727</v>
      </c>
      <c r="I2999" t="s">
        <v>53</v>
      </c>
      <c r="J2999">
        <v>-9</v>
      </c>
      <c r="K2999" t="s">
        <v>11</v>
      </c>
      <c r="M2999" t="s">
        <v>71</v>
      </c>
      <c r="N2999">
        <v>4180696</v>
      </c>
      <c r="O2999" t="s">
        <v>137</v>
      </c>
      <c r="P2999" s="35">
        <v>45336</v>
      </c>
      <c r="Q2999" t="s">
        <v>56</v>
      </c>
      <c r="R2999" s="35">
        <v>45336</v>
      </c>
      <c r="T2999" t="s">
        <v>63</v>
      </c>
      <c r="U2999">
        <v>500</v>
      </c>
      <c r="X2999">
        <v>5</v>
      </c>
      <c r="Y2999" t="s">
        <v>58</v>
      </c>
      <c r="AC2999" t="s">
        <v>59</v>
      </c>
      <c r="AL2999">
        <v>0</v>
      </c>
      <c r="AM2999">
        <v>0</v>
      </c>
    </row>
    <row r="3000" spans="1:39" x14ac:dyDescent="0.3">
      <c r="A3000">
        <v>1564012</v>
      </c>
      <c r="B3000" t="s">
        <v>5458</v>
      </c>
      <c r="C3000" t="s">
        <v>5460</v>
      </c>
      <c r="D3000">
        <v>1811536</v>
      </c>
      <c r="E3000" t="s">
        <v>76</v>
      </c>
      <c r="H3000" s="35">
        <v>42099</v>
      </c>
      <c r="I3000" t="s">
        <v>53</v>
      </c>
      <c r="J3000">
        <v>-9</v>
      </c>
      <c r="K3000" t="s">
        <v>6</v>
      </c>
      <c r="M3000" t="s">
        <v>71</v>
      </c>
      <c r="N3000">
        <v>4180696</v>
      </c>
      <c r="O3000" t="s">
        <v>137</v>
      </c>
      <c r="P3000" s="35">
        <v>45336</v>
      </c>
      <c r="Q3000" t="s">
        <v>56</v>
      </c>
      <c r="R3000" s="35">
        <v>45336</v>
      </c>
      <c r="T3000" t="s">
        <v>63</v>
      </c>
      <c r="U3000">
        <v>500</v>
      </c>
      <c r="X3000">
        <v>5</v>
      </c>
      <c r="Y3000" t="s">
        <v>58</v>
      </c>
      <c r="AC3000" t="s">
        <v>59</v>
      </c>
      <c r="AL3000">
        <v>0</v>
      </c>
      <c r="AM3000">
        <v>0</v>
      </c>
    </row>
    <row r="3001" spans="1:39" x14ac:dyDescent="0.3">
      <c r="A3001">
        <v>948913</v>
      </c>
      <c r="B3001" t="s">
        <v>3567</v>
      </c>
      <c r="C3001" t="s">
        <v>3568</v>
      </c>
      <c r="D3001">
        <v>4524825</v>
      </c>
      <c r="E3001" t="s">
        <v>70</v>
      </c>
      <c r="F3001" t="s">
        <v>70</v>
      </c>
      <c r="H3001" s="35">
        <v>39309</v>
      </c>
      <c r="I3001" t="s">
        <v>125</v>
      </c>
      <c r="J3001">
        <v>-17</v>
      </c>
      <c r="K3001" t="s">
        <v>11</v>
      </c>
      <c r="M3001" t="s">
        <v>54</v>
      </c>
      <c r="N3001">
        <v>4450751</v>
      </c>
      <c r="O3001" t="s">
        <v>187</v>
      </c>
      <c r="P3001" s="35">
        <v>45131</v>
      </c>
      <c r="Q3001" t="s">
        <v>56</v>
      </c>
      <c r="R3001" s="35">
        <v>41528</v>
      </c>
      <c r="T3001" t="s">
        <v>63</v>
      </c>
      <c r="U3001">
        <v>1566</v>
      </c>
      <c r="X3001">
        <v>15</v>
      </c>
      <c r="Y3001" t="s">
        <v>58</v>
      </c>
      <c r="AB3001" s="35">
        <v>44743</v>
      </c>
      <c r="AC3001" t="s">
        <v>59</v>
      </c>
      <c r="AL3001">
        <v>0</v>
      </c>
      <c r="AM3001">
        <v>0</v>
      </c>
    </row>
    <row r="3002" spans="1:39" x14ac:dyDescent="0.3">
      <c r="A3002">
        <v>1523598</v>
      </c>
      <c r="B3002" t="s">
        <v>3569</v>
      </c>
      <c r="C3002" t="s">
        <v>422</v>
      </c>
      <c r="D3002">
        <v>3611528</v>
      </c>
      <c r="E3002" t="s">
        <v>76</v>
      </c>
      <c r="H3002" s="35">
        <v>43002</v>
      </c>
      <c r="I3002" t="s">
        <v>53</v>
      </c>
      <c r="J3002">
        <v>-9</v>
      </c>
      <c r="K3002" t="s">
        <v>11</v>
      </c>
      <c r="M3002" t="s">
        <v>77</v>
      </c>
      <c r="N3002">
        <v>4360002</v>
      </c>
      <c r="O3002" t="s">
        <v>78</v>
      </c>
      <c r="P3002" s="35">
        <v>45197</v>
      </c>
      <c r="Q3002" t="s">
        <v>56</v>
      </c>
      <c r="R3002" s="35">
        <v>45197</v>
      </c>
      <c r="T3002" t="s">
        <v>63</v>
      </c>
      <c r="U3002">
        <v>500</v>
      </c>
      <c r="X3002">
        <v>5</v>
      </c>
      <c r="Y3002" t="s">
        <v>58</v>
      </c>
      <c r="AC3002" t="s">
        <v>59</v>
      </c>
      <c r="AL3002">
        <v>0</v>
      </c>
      <c r="AM3002">
        <v>0</v>
      </c>
    </row>
    <row r="3003" spans="1:39" x14ac:dyDescent="0.3">
      <c r="A3003">
        <v>1276287</v>
      </c>
      <c r="B3003" t="s">
        <v>3570</v>
      </c>
      <c r="C3003" t="s">
        <v>386</v>
      </c>
      <c r="D3003">
        <v>2815578</v>
      </c>
      <c r="E3003" t="s">
        <v>70</v>
      </c>
      <c r="F3003" t="s">
        <v>53</v>
      </c>
      <c r="H3003" s="35">
        <v>41907</v>
      </c>
      <c r="I3003" t="s">
        <v>85</v>
      </c>
      <c r="J3003">
        <v>-10</v>
      </c>
      <c r="K3003" t="s">
        <v>11</v>
      </c>
      <c r="M3003" t="s">
        <v>69</v>
      </c>
      <c r="N3003">
        <v>4280004</v>
      </c>
      <c r="O3003" t="s">
        <v>99</v>
      </c>
      <c r="P3003" s="35">
        <v>45194</v>
      </c>
      <c r="Q3003" t="s">
        <v>56</v>
      </c>
      <c r="R3003" s="35">
        <v>43733</v>
      </c>
      <c r="T3003" t="s">
        <v>63</v>
      </c>
      <c r="U3003">
        <v>500</v>
      </c>
      <c r="X3003">
        <v>5</v>
      </c>
      <c r="Y3003" t="s">
        <v>58</v>
      </c>
      <c r="AC3003" t="s">
        <v>59</v>
      </c>
      <c r="AL3003">
        <v>0</v>
      </c>
      <c r="AM3003">
        <v>0</v>
      </c>
    </row>
    <row r="3004" spans="1:39" x14ac:dyDescent="0.3">
      <c r="A3004">
        <v>1170691</v>
      </c>
      <c r="B3004" t="s">
        <v>3570</v>
      </c>
      <c r="C3004" t="s">
        <v>277</v>
      </c>
      <c r="D3004">
        <v>2814827</v>
      </c>
      <c r="E3004" t="s">
        <v>70</v>
      </c>
      <c r="F3004" t="s">
        <v>70</v>
      </c>
      <c r="H3004" s="35">
        <v>40492</v>
      </c>
      <c r="I3004" t="s">
        <v>110</v>
      </c>
      <c r="J3004">
        <v>-14</v>
      </c>
      <c r="K3004" t="s">
        <v>11</v>
      </c>
      <c r="M3004" t="s">
        <v>69</v>
      </c>
      <c r="N3004">
        <v>4280004</v>
      </c>
      <c r="O3004" t="s">
        <v>99</v>
      </c>
      <c r="P3004" s="35">
        <v>45177</v>
      </c>
      <c r="Q3004" t="s">
        <v>56</v>
      </c>
      <c r="R3004" s="35">
        <v>42998</v>
      </c>
      <c r="T3004" t="s">
        <v>63</v>
      </c>
      <c r="U3004">
        <v>677</v>
      </c>
      <c r="X3004">
        <v>6</v>
      </c>
      <c r="Y3004" t="s">
        <v>58</v>
      </c>
      <c r="AC3004" t="s">
        <v>59</v>
      </c>
      <c r="AL3004">
        <v>0</v>
      </c>
      <c r="AM3004">
        <v>0</v>
      </c>
    </row>
    <row r="3005" spans="1:39" x14ac:dyDescent="0.3">
      <c r="A3005">
        <v>1470539</v>
      </c>
      <c r="B3005" t="s">
        <v>3571</v>
      </c>
      <c r="C3005" t="s">
        <v>840</v>
      </c>
      <c r="D3005">
        <v>4115775</v>
      </c>
      <c r="E3005" t="s">
        <v>53</v>
      </c>
      <c r="F3005" t="s">
        <v>53</v>
      </c>
      <c r="H3005" s="35">
        <v>39943</v>
      </c>
      <c r="I3005" t="s">
        <v>102</v>
      </c>
      <c r="J3005">
        <v>-15</v>
      </c>
      <c r="K3005" t="s">
        <v>11</v>
      </c>
      <c r="M3005" t="s">
        <v>181</v>
      </c>
      <c r="N3005">
        <v>4410726</v>
      </c>
      <c r="O3005" t="s">
        <v>389</v>
      </c>
      <c r="P3005" s="35">
        <v>45265</v>
      </c>
      <c r="Q3005" t="s">
        <v>56</v>
      </c>
      <c r="R3005" s="35">
        <v>44945</v>
      </c>
      <c r="T3005" t="s">
        <v>63</v>
      </c>
      <c r="U3005">
        <v>500</v>
      </c>
      <c r="X3005">
        <v>5</v>
      </c>
      <c r="Y3005" t="s">
        <v>58</v>
      </c>
      <c r="AC3005" t="s">
        <v>59</v>
      </c>
      <c r="AL3005">
        <v>0</v>
      </c>
      <c r="AM3005">
        <v>0</v>
      </c>
    </row>
    <row r="3006" spans="1:39" x14ac:dyDescent="0.3">
      <c r="A3006">
        <v>1434823</v>
      </c>
      <c r="B3006" t="s">
        <v>3572</v>
      </c>
      <c r="C3006" t="s">
        <v>114</v>
      </c>
      <c r="D3006">
        <v>2816484</v>
      </c>
      <c r="E3006" t="s">
        <v>53</v>
      </c>
      <c r="F3006" t="s">
        <v>53</v>
      </c>
      <c r="H3006" s="35">
        <v>41182</v>
      </c>
      <c r="I3006" t="s">
        <v>143</v>
      </c>
      <c r="J3006">
        <v>-12</v>
      </c>
      <c r="K3006" t="s">
        <v>6</v>
      </c>
      <c r="M3006" t="s">
        <v>69</v>
      </c>
      <c r="N3006">
        <v>4280529</v>
      </c>
      <c r="O3006" t="s">
        <v>312</v>
      </c>
      <c r="P3006" s="35">
        <v>45181</v>
      </c>
      <c r="Q3006" t="s">
        <v>56</v>
      </c>
      <c r="R3006" s="35">
        <v>44829</v>
      </c>
      <c r="T3006" t="s">
        <v>63</v>
      </c>
      <c r="U3006">
        <v>500</v>
      </c>
      <c r="X3006">
        <v>5</v>
      </c>
      <c r="Y3006" t="s">
        <v>58</v>
      </c>
      <c r="AC3006" t="s">
        <v>59</v>
      </c>
      <c r="AL3006">
        <v>1</v>
      </c>
      <c r="AM3006">
        <v>1</v>
      </c>
    </row>
    <row r="3007" spans="1:39" x14ac:dyDescent="0.3">
      <c r="A3007">
        <v>1434821</v>
      </c>
      <c r="B3007" t="s">
        <v>3572</v>
      </c>
      <c r="C3007" t="s">
        <v>543</v>
      </c>
      <c r="D3007">
        <v>2816483</v>
      </c>
      <c r="E3007" t="s">
        <v>53</v>
      </c>
      <c r="F3007" t="s">
        <v>53</v>
      </c>
      <c r="H3007" s="35">
        <v>41533</v>
      </c>
      <c r="I3007" t="s">
        <v>66</v>
      </c>
      <c r="J3007">
        <v>-11</v>
      </c>
      <c r="K3007" t="s">
        <v>11</v>
      </c>
      <c r="M3007" t="s">
        <v>69</v>
      </c>
      <c r="N3007">
        <v>4280529</v>
      </c>
      <c r="O3007" t="s">
        <v>312</v>
      </c>
      <c r="P3007" s="35">
        <v>45181</v>
      </c>
      <c r="Q3007" t="s">
        <v>56</v>
      </c>
      <c r="R3007" s="35">
        <v>44829</v>
      </c>
      <c r="T3007" t="s">
        <v>63</v>
      </c>
      <c r="U3007">
        <v>500</v>
      </c>
      <c r="X3007">
        <v>5</v>
      </c>
      <c r="Y3007" t="s">
        <v>58</v>
      </c>
      <c r="AC3007" t="s">
        <v>59</v>
      </c>
      <c r="AL3007">
        <v>1</v>
      </c>
      <c r="AM3007">
        <v>1</v>
      </c>
    </row>
    <row r="3008" spans="1:39" x14ac:dyDescent="0.3">
      <c r="A3008">
        <v>1504205</v>
      </c>
      <c r="B3008" t="s">
        <v>3573</v>
      </c>
      <c r="C3008" t="s">
        <v>400</v>
      </c>
      <c r="D3008">
        <v>4115843</v>
      </c>
      <c r="E3008" t="s">
        <v>76</v>
      </c>
      <c r="H3008" s="35">
        <v>40634</v>
      </c>
      <c r="I3008" t="s">
        <v>90</v>
      </c>
      <c r="J3008">
        <v>-13</v>
      </c>
      <c r="K3008" t="s">
        <v>11</v>
      </c>
      <c r="M3008" t="s">
        <v>181</v>
      </c>
      <c r="N3008">
        <v>4410612</v>
      </c>
      <c r="O3008" t="s">
        <v>213</v>
      </c>
      <c r="P3008" s="35">
        <v>45125</v>
      </c>
      <c r="Q3008" t="s">
        <v>56</v>
      </c>
      <c r="R3008" s="35">
        <v>45125</v>
      </c>
      <c r="T3008" t="s">
        <v>63</v>
      </c>
      <c r="U3008">
        <v>500</v>
      </c>
      <c r="X3008">
        <v>5</v>
      </c>
      <c r="Y3008" t="s">
        <v>58</v>
      </c>
      <c r="AC3008" t="s">
        <v>59</v>
      </c>
      <c r="AL3008">
        <v>0</v>
      </c>
      <c r="AM3008">
        <v>0</v>
      </c>
    </row>
    <row r="3009" spans="1:39" x14ac:dyDescent="0.3">
      <c r="A3009">
        <v>1506350</v>
      </c>
      <c r="B3009" t="s">
        <v>3574</v>
      </c>
      <c r="C3009" t="s">
        <v>1002</v>
      </c>
      <c r="D3009">
        <v>3735899</v>
      </c>
      <c r="E3009" t="s">
        <v>53</v>
      </c>
      <c r="H3009" s="35">
        <v>42893</v>
      </c>
      <c r="I3009" t="s">
        <v>53</v>
      </c>
      <c r="J3009">
        <v>-9</v>
      </c>
      <c r="K3009" t="s">
        <v>11</v>
      </c>
      <c r="M3009" t="s">
        <v>67</v>
      </c>
      <c r="N3009">
        <v>4370002</v>
      </c>
      <c r="O3009" t="s">
        <v>68</v>
      </c>
      <c r="P3009" s="35">
        <v>45168</v>
      </c>
      <c r="Q3009" t="s">
        <v>56</v>
      </c>
      <c r="R3009" s="35">
        <v>45168</v>
      </c>
      <c r="T3009" t="s">
        <v>63</v>
      </c>
      <c r="U3009">
        <v>500</v>
      </c>
      <c r="X3009">
        <v>5</v>
      </c>
      <c r="Y3009" t="s">
        <v>58</v>
      </c>
      <c r="AC3009" t="s">
        <v>59</v>
      </c>
      <c r="AL3009">
        <v>0</v>
      </c>
      <c r="AM3009">
        <v>0</v>
      </c>
    </row>
    <row r="3010" spans="1:39" x14ac:dyDescent="0.3">
      <c r="A3010">
        <v>1266340</v>
      </c>
      <c r="B3010" t="s">
        <v>3575</v>
      </c>
      <c r="C3010" t="s">
        <v>207</v>
      </c>
      <c r="D3010">
        <v>3731094</v>
      </c>
      <c r="E3010" t="s">
        <v>70</v>
      </c>
      <c r="F3010" t="s">
        <v>70</v>
      </c>
      <c r="H3010" s="35">
        <v>38901</v>
      </c>
      <c r="I3010" t="s">
        <v>94</v>
      </c>
      <c r="J3010">
        <v>-18</v>
      </c>
      <c r="K3010" t="s">
        <v>11</v>
      </c>
      <c r="M3010" t="s">
        <v>67</v>
      </c>
      <c r="N3010">
        <v>4370183</v>
      </c>
      <c r="O3010" t="s">
        <v>169</v>
      </c>
      <c r="P3010" s="35">
        <v>45176</v>
      </c>
      <c r="Q3010" t="s">
        <v>56</v>
      </c>
      <c r="R3010" s="35">
        <v>43718</v>
      </c>
      <c r="T3010" t="s">
        <v>63</v>
      </c>
      <c r="U3010">
        <v>1037</v>
      </c>
      <c r="X3010">
        <v>10</v>
      </c>
      <c r="Y3010" t="s">
        <v>58</v>
      </c>
      <c r="AC3010" t="s">
        <v>59</v>
      </c>
      <c r="AL3010">
        <v>0</v>
      </c>
      <c r="AM3010">
        <v>0</v>
      </c>
    </row>
    <row r="3011" spans="1:39" x14ac:dyDescent="0.3">
      <c r="A3011">
        <v>1454114</v>
      </c>
      <c r="B3011" t="s">
        <v>3576</v>
      </c>
      <c r="C3011" t="s">
        <v>202</v>
      </c>
      <c r="D3011">
        <v>3734656</v>
      </c>
      <c r="E3011" t="s">
        <v>70</v>
      </c>
      <c r="F3011" t="s">
        <v>70</v>
      </c>
      <c r="H3011" s="35">
        <v>41117</v>
      </c>
      <c r="I3011" t="s">
        <v>143</v>
      </c>
      <c r="J3011">
        <v>-12</v>
      </c>
      <c r="K3011" t="s">
        <v>11</v>
      </c>
      <c r="M3011" t="s">
        <v>67</v>
      </c>
      <c r="N3011">
        <v>4370269</v>
      </c>
      <c r="O3011" t="s">
        <v>226</v>
      </c>
      <c r="P3011" s="35">
        <v>45172</v>
      </c>
      <c r="Q3011" t="s">
        <v>56</v>
      </c>
      <c r="R3011" s="35">
        <v>44858</v>
      </c>
      <c r="T3011" t="s">
        <v>63</v>
      </c>
      <c r="U3011">
        <v>580</v>
      </c>
      <c r="X3011">
        <v>5</v>
      </c>
      <c r="Y3011" t="s">
        <v>58</v>
      </c>
      <c r="AC3011" t="s">
        <v>59</v>
      </c>
      <c r="AL3011">
        <v>0</v>
      </c>
      <c r="AM3011">
        <v>0</v>
      </c>
    </row>
    <row r="3012" spans="1:39" x14ac:dyDescent="0.3">
      <c r="A3012">
        <v>1083369</v>
      </c>
      <c r="B3012" t="s">
        <v>3577</v>
      </c>
      <c r="C3012" t="s">
        <v>383</v>
      </c>
      <c r="D3012">
        <v>4527511</v>
      </c>
      <c r="E3012" t="s">
        <v>70</v>
      </c>
      <c r="F3012" t="s">
        <v>70</v>
      </c>
      <c r="H3012" s="35">
        <v>39467</v>
      </c>
      <c r="I3012" t="s">
        <v>98</v>
      </c>
      <c r="J3012">
        <v>-16</v>
      </c>
      <c r="K3012" t="s">
        <v>11</v>
      </c>
      <c r="M3012" t="s">
        <v>54</v>
      </c>
      <c r="N3012">
        <v>4450410</v>
      </c>
      <c r="O3012" t="s">
        <v>81</v>
      </c>
      <c r="P3012" s="35">
        <v>45160</v>
      </c>
      <c r="Q3012" t="s">
        <v>56</v>
      </c>
      <c r="R3012" s="35">
        <v>42292</v>
      </c>
      <c r="S3012" s="35">
        <v>45107</v>
      </c>
      <c r="T3012" t="s">
        <v>57</v>
      </c>
      <c r="U3012">
        <v>1479</v>
      </c>
      <c r="X3012">
        <v>14</v>
      </c>
      <c r="Y3012" t="s">
        <v>58</v>
      </c>
      <c r="AB3012" s="35">
        <v>44743</v>
      </c>
      <c r="AC3012" t="s">
        <v>59</v>
      </c>
      <c r="AL3012">
        <v>0</v>
      </c>
      <c r="AM3012">
        <v>0</v>
      </c>
    </row>
    <row r="3013" spans="1:39" x14ac:dyDescent="0.3">
      <c r="A3013">
        <v>1256959</v>
      </c>
      <c r="B3013" t="s">
        <v>3578</v>
      </c>
      <c r="C3013" t="s">
        <v>1080</v>
      </c>
      <c r="D3013">
        <v>368702</v>
      </c>
      <c r="E3013" t="s">
        <v>70</v>
      </c>
      <c r="F3013" t="s">
        <v>53</v>
      </c>
      <c r="H3013" s="35">
        <v>40017</v>
      </c>
      <c r="I3013" t="s">
        <v>102</v>
      </c>
      <c r="J3013">
        <v>-15</v>
      </c>
      <c r="K3013" t="s">
        <v>11</v>
      </c>
      <c r="M3013" t="s">
        <v>77</v>
      </c>
      <c r="N3013">
        <v>4360605</v>
      </c>
      <c r="O3013" t="s">
        <v>733</v>
      </c>
      <c r="P3013" s="35">
        <v>45189</v>
      </c>
      <c r="Q3013" t="s">
        <v>56</v>
      </c>
      <c r="R3013" s="35">
        <v>43544</v>
      </c>
      <c r="T3013" t="s">
        <v>63</v>
      </c>
      <c r="U3013">
        <v>500</v>
      </c>
      <c r="X3013">
        <v>5</v>
      </c>
      <c r="Y3013" t="s">
        <v>58</v>
      </c>
      <c r="AC3013" t="s">
        <v>59</v>
      </c>
      <c r="AL3013">
        <v>0</v>
      </c>
      <c r="AM3013">
        <v>0</v>
      </c>
    </row>
    <row r="3014" spans="1:39" x14ac:dyDescent="0.3">
      <c r="A3014">
        <v>1535471</v>
      </c>
      <c r="B3014" t="s">
        <v>3579</v>
      </c>
      <c r="C3014" t="s">
        <v>356</v>
      </c>
      <c r="D3014">
        <v>2816977</v>
      </c>
      <c r="E3014" t="s">
        <v>53</v>
      </c>
      <c r="H3014" s="35">
        <v>41608</v>
      </c>
      <c r="I3014" t="s">
        <v>66</v>
      </c>
      <c r="J3014">
        <v>-11</v>
      </c>
      <c r="K3014" t="s">
        <v>11</v>
      </c>
      <c r="M3014" t="s">
        <v>69</v>
      </c>
      <c r="N3014">
        <v>4280722</v>
      </c>
      <c r="O3014" t="s">
        <v>134</v>
      </c>
      <c r="P3014" s="35">
        <v>45211</v>
      </c>
      <c r="Q3014" t="s">
        <v>56</v>
      </c>
      <c r="R3014" s="35">
        <v>45211</v>
      </c>
      <c r="S3014" s="35">
        <v>45201</v>
      </c>
      <c r="T3014" t="s">
        <v>57</v>
      </c>
      <c r="U3014">
        <v>500</v>
      </c>
      <c r="X3014">
        <v>5</v>
      </c>
      <c r="Y3014" t="s">
        <v>58</v>
      </c>
      <c r="AC3014" t="s">
        <v>339</v>
      </c>
      <c r="AL3014">
        <v>1</v>
      </c>
      <c r="AM3014">
        <v>0</v>
      </c>
    </row>
    <row r="3015" spans="1:39" x14ac:dyDescent="0.3">
      <c r="A3015">
        <v>1535469</v>
      </c>
      <c r="B3015" t="s">
        <v>3579</v>
      </c>
      <c r="C3015" t="s">
        <v>3580</v>
      </c>
      <c r="D3015">
        <v>2816976</v>
      </c>
      <c r="E3015" t="s">
        <v>53</v>
      </c>
      <c r="H3015" s="35">
        <v>40010</v>
      </c>
      <c r="I3015" t="s">
        <v>102</v>
      </c>
      <c r="J3015">
        <v>-15</v>
      </c>
      <c r="K3015" t="s">
        <v>11</v>
      </c>
      <c r="M3015" t="s">
        <v>69</v>
      </c>
      <c r="N3015">
        <v>4280722</v>
      </c>
      <c r="O3015" t="s">
        <v>134</v>
      </c>
      <c r="P3015" s="35">
        <v>45211</v>
      </c>
      <c r="Q3015" t="s">
        <v>56</v>
      </c>
      <c r="R3015" s="35">
        <v>45211</v>
      </c>
      <c r="S3015" s="35">
        <v>45205</v>
      </c>
      <c r="T3015" t="s">
        <v>57</v>
      </c>
      <c r="U3015">
        <v>500</v>
      </c>
      <c r="X3015">
        <v>5</v>
      </c>
      <c r="Y3015" t="s">
        <v>58</v>
      </c>
      <c r="AC3015" t="s">
        <v>339</v>
      </c>
      <c r="AL3015">
        <v>1</v>
      </c>
      <c r="AM3015">
        <v>0</v>
      </c>
    </row>
    <row r="3016" spans="1:39" x14ac:dyDescent="0.3">
      <c r="A3016">
        <v>1448577</v>
      </c>
      <c r="B3016" t="s">
        <v>3581</v>
      </c>
      <c r="C3016" t="s">
        <v>990</v>
      </c>
      <c r="D3016">
        <v>3734563</v>
      </c>
      <c r="E3016" t="s">
        <v>53</v>
      </c>
      <c r="F3016" t="s">
        <v>53</v>
      </c>
      <c r="H3016" s="35">
        <v>41617</v>
      </c>
      <c r="I3016" t="s">
        <v>66</v>
      </c>
      <c r="J3016">
        <v>-11</v>
      </c>
      <c r="K3016" t="s">
        <v>11</v>
      </c>
      <c r="M3016" t="s">
        <v>67</v>
      </c>
      <c r="N3016">
        <v>4370146</v>
      </c>
      <c r="O3016" t="s">
        <v>408</v>
      </c>
      <c r="P3016" s="35">
        <v>45210</v>
      </c>
      <c r="Q3016" t="s">
        <v>56</v>
      </c>
      <c r="R3016" s="35">
        <v>44847</v>
      </c>
      <c r="T3016" t="s">
        <v>63</v>
      </c>
      <c r="U3016">
        <v>500</v>
      </c>
      <c r="X3016">
        <v>5</v>
      </c>
      <c r="Y3016" t="s">
        <v>58</v>
      </c>
      <c r="AC3016" t="s">
        <v>59</v>
      </c>
      <c r="AL3016">
        <v>0</v>
      </c>
      <c r="AM3016">
        <v>0</v>
      </c>
    </row>
    <row r="3017" spans="1:39" x14ac:dyDescent="0.3">
      <c r="A3017">
        <v>1520912</v>
      </c>
      <c r="B3017" t="s">
        <v>3582</v>
      </c>
      <c r="C3017" t="s">
        <v>121</v>
      </c>
      <c r="D3017">
        <v>3736165</v>
      </c>
      <c r="E3017" t="s">
        <v>70</v>
      </c>
      <c r="H3017" s="35">
        <v>41331</v>
      </c>
      <c r="I3017" t="s">
        <v>66</v>
      </c>
      <c r="J3017">
        <v>-11</v>
      </c>
      <c r="K3017" t="s">
        <v>11</v>
      </c>
      <c r="M3017" t="s">
        <v>67</v>
      </c>
      <c r="N3017">
        <v>4370183</v>
      </c>
      <c r="O3017" t="s">
        <v>169</v>
      </c>
      <c r="P3017" s="35">
        <v>45194</v>
      </c>
      <c r="Q3017" t="s">
        <v>56</v>
      </c>
      <c r="R3017" s="35">
        <v>45194</v>
      </c>
      <c r="S3017" s="35">
        <v>45197</v>
      </c>
      <c r="T3017" t="s">
        <v>57</v>
      </c>
      <c r="U3017">
        <v>500</v>
      </c>
      <c r="X3017">
        <v>5</v>
      </c>
      <c r="Y3017" t="s">
        <v>58</v>
      </c>
      <c r="AC3017" t="s">
        <v>59</v>
      </c>
      <c r="AL3017">
        <v>0</v>
      </c>
      <c r="AM3017">
        <v>0</v>
      </c>
    </row>
    <row r="3018" spans="1:39" x14ac:dyDescent="0.3">
      <c r="A3018">
        <v>1266829</v>
      </c>
      <c r="B3018" t="s">
        <v>3582</v>
      </c>
      <c r="C3018" t="s">
        <v>127</v>
      </c>
      <c r="D3018">
        <v>3731126</v>
      </c>
      <c r="E3018" t="s">
        <v>70</v>
      </c>
      <c r="F3018" t="s">
        <v>70</v>
      </c>
      <c r="H3018" s="35">
        <v>39322</v>
      </c>
      <c r="I3018" t="s">
        <v>125</v>
      </c>
      <c r="J3018">
        <v>-17</v>
      </c>
      <c r="K3018" t="s">
        <v>11</v>
      </c>
      <c r="M3018" t="s">
        <v>67</v>
      </c>
      <c r="N3018">
        <v>4370183</v>
      </c>
      <c r="O3018" t="s">
        <v>169</v>
      </c>
      <c r="P3018" s="35">
        <v>45178</v>
      </c>
      <c r="Q3018" t="s">
        <v>56</v>
      </c>
      <c r="R3018" s="35">
        <v>43719</v>
      </c>
      <c r="T3018" t="s">
        <v>63</v>
      </c>
      <c r="U3018">
        <v>846</v>
      </c>
      <c r="X3018">
        <v>8</v>
      </c>
      <c r="Y3018" t="s">
        <v>58</v>
      </c>
      <c r="AC3018" t="s">
        <v>59</v>
      </c>
      <c r="AL3018">
        <v>0</v>
      </c>
      <c r="AM3018">
        <v>0</v>
      </c>
    </row>
    <row r="3019" spans="1:39" x14ac:dyDescent="0.3">
      <c r="A3019">
        <v>1470810</v>
      </c>
      <c r="B3019" t="s">
        <v>3583</v>
      </c>
      <c r="C3019" t="s">
        <v>269</v>
      </c>
      <c r="D3019">
        <v>2816716</v>
      </c>
      <c r="E3019" t="s">
        <v>70</v>
      </c>
      <c r="F3019" t="s">
        <v>53</v>
      </c>
      <c r="H3019" s="35">
        <v>39813</v>
      </c>
      <c r="I3019" t="s">
        <v>98</v>
      </c>
      <c r="J3019">
        <v>-16</v>
      </c>
      <c r="K3019" t="s">
        <v>11</v>
      </c>
      <c r="M3019" t="s">
        <v>69</v>
      </c>
      <c r="N3019">
        <v>4280104</v>
      </c>
      <c r="O3019" t="s">
        <v>258</v>
      </c>
      <c r="P3019" s="35">
        <v>45180</v>
      </c>
      <c r="Q3019" t="s">
        <v>56</v>
      </c>
      <c r="R3019" s="35">
        <v>44947</v>
      </c>
      <c r="T3019" t="s">
        <v>63</v>
      </c>
      <c r="U3019">
        <v>500</v>
      </c>
      <c r="X3019">
        <v>5</v>
      </c>
      <c r="Y3019" t="s">
        <v>58</v>
      </c>
      <c r="AC3019" t="s">
        <v>59</v>
      </c>
      <c r="AL3019">
        <v>1</v>
      </c>
      <c r="AM3019">
        <v>1</v>
      </c>
    </row>
    <row r="3020" spans="1:39" x14ac:dyDescent="0.3">
      <c r="A3020">
        <v>1359265</v>
      </c>
      <c r="B3020" t="s">
        <v>3584</v>
      </c>
      <c r="C3020" t="s">
        <v>127</v>
      </c>
      <c r="D3020">
        <v>3733108</v>
      </c>
      <c r="E3020" t="s">
        <v>53</v>
      </c>
      <c r="F3020" t="s">
        <v>70</v>
      </c>
      <c r="H3020" s="35">
        <v>40903</v>
      </c>
      <c r="I3020" t="s">
        <v>90</v>
      </c>
      <c r="J3020">
        <v>-13</v>
      </c>
      <c r="K3020" t="s">
        <v>11</v>
      </c>
      <c r="M3020" t="s">
        <v>67</v>
      </c>
      <c r="N3020">
        <v>4370146</v>
      </c>
      <c r="O3020" t="s">
        <v>408</v>
      </c>
      <c r="P3020" s="35">
        <v>45183</v>
      </c>
      <c r="Q3020" t="s">
        <v>56</v>
      </c>
      <c r="R3020" s="35">
        <v>44475</v>
      </c>
      <c r="T3020" t="s">
        <v>63</v>
      </c>
      <c r="U3020">
        <v>500</v>
      </c>
      <c r="X3020">
        <v>5</v>
      </c>
      <c r="Y3020" t="s">
        <v>58</v>
      </c>
      <c r="AC3020" t="s">
        <v>59</v>
      </c>
      <c r="AL3020">
        <v>0</v>
      </c>
      <c r="AM3020">
        <v>0</v>
      </c>
    </row>
    <row r="3021" spans="1:39" x14ac:dyDescent="0.3">
      <c r="A3021">
        <v>1463665</v>
      </c>
      <c r="B3021" t="s">
        <v>3585</v>
      </c>
      <c r="C3021" t="s">
        <v>279</v>
      </c>
      <c r="D3021">
        <v>3734781</v>
      </c>
      <c r="E3021" t="s">
        <v>53</v>
      </c>
      <c r="F3021" t="s">
        <v>53</v>
      </c>
      <c r="H3021" s="35">
        <v>41661</v>
      </c>
      <c r="I3021" t="s">
        <v>85</v>
      </c>
      <c r="J3021">
        <v>-10</v>
      </c>
      <c r="K3021" t="s">
        <v>11</v>
      </c>
      <c r="M3021" t="s">
        <v>67</v>
      </c>
      <c r="N3021">
        <v>4370694</v>
      </c>
      <c r="O3021" t="s">
        <v>103</v>
      </c>
      <c r="P3021" s="35">
        <v>45229</v>
      </c>
      <c r="Q3021" t="s">
        <v>56</v>
      </c>
      <c r="R3021" s="35">
        <v>44897</v>
      </c>
      <c r="S3021" s="35">
        <v>45210</v>
      </c>
      <c r="T3021" t="s">
        <v>57</v>
      </c>
      <c r="U3021">
        <v>500</v>
      </c>
      <c r="X3021">
        <v>5</v>
      </c>
      <c r="Y3021" t="s">
        <v>58</v>
      </c>
      <c r="AC3021" t="s">
        <v>59</v>
      </c>
      <c r="AL3021">
        <v>0</v>
      </c>
      <c r="AM3021">
        <v>0</v>
      </c>
    </row>
    <row r="3022" spans="1:39" x14ac:dyDescent="0.3">
      <c r="A3022">
        <v>1320672</v>
      </c>
      <c r="B3022" t="s">
        <v>3586</v>
      </c>
      <c r="C3022" t="s">
        <v>202</v>
      </c>
      <c r="D3022">
        <v>3732348</v>
      </c>
      <c r="E3022" t="s">
        <v>70</v>
      </c>
      <c r="F3022" t="s">
        <v>53</v>
      </c>
      <c r="H3022" s="35">
        <v>41321</v>
      </c>
      <c r="I3022" t="s">
        <v>66</v>
      </c>
      <c r="J3022">
        <v>-11</v>
      </c>
      <c r="K3022" t="s">
        <v>11</v>
      </c>
      <c r="M3022" t="s">
        <v>67</v>
      </c>
      <c r="N3022">
        <v>4370167</v>
      </c>
      <c r="O3022" t="s">
        <v>154</v>
      </c>
      <c r="P3022" s="35">
        <v>45189</v>
      </c>
      <c r="Q3022" t="s">
        <v>56</v>
      </c>
      <c r="R3022" s="35">
        <v>44097</v>
      </c>
      <c r="T3022" t="s">
        <v>63</v>
      </c>
      <c r="U3022">
        <v>519</v>
      </c>
      <c r="X3022">
        <v>5</v>
      </c>
      <c r="Y3022" t="s">
        <v>58</v>
      </c>
      <c r="AC3022" t="s">
        <v>59</v>
      </c>
      <c r="AL3022">
        <v>0</v>
      </c>
      <c r="AM3022">
        <v>0</v>
      </c>
    </row>
    <row r="3023" spans="1:39" x14ac:dyDescent="0.3">
      <c r="A3023">
        <v>1543957</v>
      </c>
      <c r="B3023" t="s">
        <v>3586</v>
      </c>
      <c r="C3023" t="s">
        <v>3587</v>
      </c>
      <c r="D3023">
        <v>3736562</v>
      </c>
      <c r="E3023" t="s">
        <v>53</v>
      </c>
      <c r="H3023" s="35">
        <v>44973</v>
      </c>
      <c r="I3023" t="s">
        <v>53</v>
      </c>
      <c r="J3023">
        <v>-9</v>
      </c>
      <c r="K3023" t="s">
        <v>11</v>
      </c>
      <c r="M3023" t="s">
        <v>67</v>
      </c>
      <c r="N3023">
        <v>4370002</v>
      </c>
      <c r="O3023" t="s">
        <v>68</v>
      </c>
      <c r="P3023" s="35">
        <v>45236</v>
      </c>
      <c r="Q3023" t="s">
        <v>56</v>
      </c>
      <c r="R3023" s="35">
        <v>45236</v>
      </c>
      <c r="T3023" t="s">
        <v>63</v>
      </c>
      <c r="U3023">
        <v>500</v>
      </c>
      <c r="X3023">
        <v>5</v>
      </c>
      <c r="Y3023" t="s">
        <v>58</v>
      </c>
      <c r="AC3023" t="s">
        <v>59</v>
      </c>
      <c r="AL3023">
        <v>0</v>
      </c>
      <c r="AM3023">
        <v>0</v>
      </c>
    </row>
    <row r="3024" spans="1:39" x14ac:dyDescent="0.3">
      <c r="A3024">
        <v>1362614</v>
      </c>
      <c r="B3024" t="s">
        <v>3586</v>
      </c>
      <c r="C3024" t="s">
        <v>2394</v>
      </c>
      <c r="D3024">
        <v>3733159</v>
      </c>
      <c r="E3024" t="s">
        <v>70</v>
      </c>
      <c r="F3024" t="s">
        <v>53</v>
      </c>
      <c r="H3024" s="35">
        <v>41265</v>
      </c>
      <c r="I3024" t="s">
        <v>143</v>
      </c>
      <c r="J3024">
        <v>-12</v>
      </c>
      <c r="K3024" t="s">
        <v>11</v>
      </c>
      <c r="M3024" t="s">
        <v>67</v>
      </c>
      <c r="N3024">
        <v>4370269</v>
      </c>
      <c r="O3024" t="s">
        <v>226</v>
      </c>
      <c r="P3024" s="35">
        <v>45182</v>
      </c>
      <c r="Q3024" t="s">
        <v>56</v>
      </c>
      <c r="R3024" s="35">
        <v>44481</v>
      </c>
      <c r="T3024" t="s">
        <v>63</v>
      </c>
      <c r="U3024">
        <v>542</v>
      </c>
      <c r="X3024">
        <v>5</v>
      </c>
      <c r="Y3024" t="s">
        <v>58</v>
      </c>
      <c r="AC3024" t="s">
        <v>59</v>
      </c>
      <c r="AL3024">
        <v>0</v>
      </c>
      <c r="AM3024">
        <v>0</v>
      </c>
    </row>
    <row r="3025" spans="1:39" x14ac:dyDescent="0.3">
      <c r="A3025">
        <v>1416085</v>
      </c>
      <c r="B3025" t="s">
        <v>3586</v>
      </c>
      <c r="C3025" t="s">
        <v>691</v>
      </c>
      <c r="D3025">
        <v>3733812</v>
      </c>
      <c r="E3025" t="s">
        <v>70</v>
      </c>
      <c r="F3025" t="s">
        <v>53</v>
      </c>
      <c r="H3025" s="35">
        <v>41321</v>
      </c>
      <c r="I3025" t="s">
        <v>66</v>
      </c>
      <c r="J3025">
        <v>-11</v>
      </c>
      <c r="K3025" t="s">
        <v>11</v>
      </c>
      <c r="M3025" t="s">
        <v>67</v>
      </c>
      <c r="N3025">
        <v>4370167</v>
      </c>
      <c r="O3025" t="s">
        <v>154</v>
      </c>
      <c r="P3025" s="35">
        <v>45189</v>
      </c>
      <c r="Q3025" t="s">
        <v>56</v>
      </c>
      <c r="R3025" s="35">
        <v>44777</v>
      </c>
      <c r="T3025" t="s">
        <v>63</v>
      </c>
      <c r="U3025">
        <v>500</v>
      </c>
      <c r="X3025">
        <v>5</v>
      </c>
      <c r="Y3025" t="s">
        <v>58</v>
      </c>
      <c r="AC3025" t="s">
        <v>59</v>
      </c>
      <c r="AL3025">
        <v>0</v>
      </c>
      <c r="AM3025">
        <v>0</v>
      </c>
    </row>
    <row r="3026" spans="1:39" x14ac:dyDescent="0.3">
      <c r="A3026">
        <v>1564929</v>
      </c>
      <c r="B3026" t="s">
        <v>3586</v>
      </c>
      <c r="C3026" t="s">
        <v>2263</v>
      </c>
      <c r="D3026">
        <v>1811572</v>
      </c>
      <c r="E3026" t="s">
        <v>76</v>
      </c>
      <c r="H3026" s="35">
        <v>41746</v>
      </c>
      <c r="I3026" t="s">
        <v>85</v>
      </c>
      <c r="J3026">
        <v>-10</v>
      </c>
      <c r="K3026" t="s">
        <v>6</v>
      </c>
      <c r="M3026" t="s">
        <v>71</v>
      </c>
      <c r="N3026">
        <v>4180696</v>
      </c>
      <c r="O3026" t="s">
        <v>137</v>
      </c>
      <c r="P3026" s="35">
        <v>45340</v>
      </c>
      <c r="Q3026" t="s">
        <v>56</v>
      </c>
      <c r="R3026" s="35">
        <v>45340</v>
      </c>
      <c r="T3026" t="s">
        <v>63</v>
      </c>
      <c r="U3026">
        <v>500</v>
      </c>
      <c r="X3026">
        <v>5</v>
      </c>
      <c r="Y3026" t="s">
        <v>58</v>
      </c>
      <c r="AC3026" t="s">
        <v>59</v>
      </c>
      <c r="AL3026">
        <v>0</v>
      </c>
      <c r="AM3026">
        <v>0</v>
      </c>
    </row>
    <row r="3027" spans="1:39" x14ac:dyDescent="0.3">
      <c r="A3027">
        <v>1437157</v>
      </c>
      <c r="B3027" t="s">
        <v>3588</v>
      </c>
      <c r="C3027" t="s">
        <v>1204</v>
      </c>
      <c r="D3027">
        <v>4535419</v>
      </c>
      <c r="E3027" t="s">
        <v>70</v>
      </c>
      <c r="F3027" t="s">
        <v>53</v>
      </c>
      <c r="H3027" s="35">
        <v>41443</v>
      </c>
      <c r="I3027" t="s">
        <v>66</v>
      </c>
      <c r="J3027">
        <v>-11</v>
      </c>
      <c r="K3027" t="s">
        <v>11</v>
      </c>
      <c r="M3027" t="s">
        <v>54</v>
      </c>
      <c r="N3027">
        <v>4450617</v>
      </c>
      <c r="O3027" t="s">
        <v>107</v>
      </c>
      <c r="P3027" s="35">
        <v>45189</v>
      </c>
      <c r="Q3027" t="s">
        <v>56</v>
      </c>
      <c r="R3027" s="35">
        <v>44832</v>
      </c>
      <c r="T3027" t="s">
        <v>63</v>
      </c>
      <c r="U3027">
        <v>500</v>
      </c>
      <c r="X3027">
        <v>5</v>
      </c>
      <c r="Y3027" t="s">
        <v>58</v>
      </c>
      <c r="AC3027" t="s">
        <v>59</v>
      </c>
      <c r="AL3027">
        <v>0</v>
      </c>
      <c r="AM3027">
        <v>0</v>
      </c>
    </row>
    <row r="3028" spans="1:39" x14ac:dyDescent="0.3">
      <c r="A3028">
        <v>1518373</v>
      </c>
      <c r="B3028" t="s">
        <v>3589</v>
      </c>
      <c r="C3028" t="s">
        <v>3590</v>
      </c>
      <c r="D3028">
        <v>2816828</v>
      </c>
      <c r="E3028" t="s">
        <v>53</v>
      </c>
      <c r="H3028" s="35">
        <v>39254</v>
      </c>
      <c r="I3028" t="s">
        <v>125</v>
      </c>
      <c r="J3028">
        <v>-17</v>
      </c>
      <c r="K3028" t="s">
        <v>6</v>
      </c>
      <c r="M3028" t="s">
        <v>69</v>
      </c>
      <c r="N3028">
        <v>4280722</v>
      </c>
      <c r="O3028" t="s">
        <v>134</v>
      </c>
      <c r="P3028" s="35">
        <v>45191</v>
      </c>
      <c r="Q3028" t="s">
        <v>56</v>
      </c>
      <c r="R3028" s="35">
        <v>45191</v>
      </c>
      <c r="T3028" t="s">
        <v>63</v>
      </c>
      <c r="U3028">
        <v>500</v>
      </c>
      <c r="X3028">
        <v>5</v>
      </c>
      <c r="Y3028" t="s">
        <v>58</v>
      </c>
      <c r="AC3028" t="s">
        <v>59</v>
      </c>
      <c r="AL3028">
        <v>0</v>
      </c>
      <c r="AM3028">
        <v>0</v>
      </c>
    </row>
    <row r="3029" spans="1:39" x14ac:dyDescent="0.3">
      <c r="A3029">
        <v>1036507</v>
      </c>
      <c r="B3029" t="s">
        <v>3591</v>
      </c>
      <c r="C3029" t="s">
        <v>356</v>
      </c>
      <c r="D3029">
        <v>3726599</v>
      </c>
      <c r="E3029" t="s">
        <v>70</v>
      </c>
      <c r="F3029" t="s">
        <v>70</v>
      </c>
      <c r="H3029" s="35">
        <v>39896</v>
      </c>
      <c r="I3029" t="s">
        <v>102</v>
      </c>
      <c r="J3029">
        <v>-15</v>
      </c>
      <c r="K3029" t="s">
        <v>11</v>
      </c>
      <c r="M3029" t="s">
        <v>67</v>
      </c>
      <c r="N3029">
        <v>4370566</v>
      </c>
      <c r="O3029" t="s">
        <v>111</v>
      </c>
      <c r="P3029" s="35">
        <v>45116</v>
      </c>
      <c r="Q3029" t="s">
        <v>56</v>
      </c>
      <c r="R3029" s="35">
        <v>41956</v>
      </c>
      <c r="S3029" s="35">
        <v>45147</v>
      </c>
      <c r="T3029" t="s">
        <v>57</v>
      </c>
      <c r="U3029">
        <v>1521</v>
      </c>
      <c r="X3029">
        <v>15</v>
      </c>
      <c r="Y3029" t="s">
        <v>58</v>
      </c>
      <c r="AC3029" t="s">
        <v>59</v>
      </c>
      <c r="AL3029">
        <v>1</v>
      </c>
      <c r="AM3029">
        <v>1</v>
      </c>
    </row>
    <row r="3030" spans="1:39" x14ac:dyDescent="0.3">
      <c r="A3030">
        <v>1335790</v>
      </c>
      <c r="B3030" t="s">
        <v>3591</v>
      </c>
      <c r="C3030" t="s">
        <v>688</v>
      </c>
      <c r="D3030">
        <v>3732646</v>
      </c>
      <c r="E3030" t="s">
        <v>53</v>
      </c>
      <c r="F3030" t="s">
        <v>53</v>
      </c>
      <c r="H3030" s="35">
        <v>41040</v>
      </c>
      <c r="I3030" t="s">
        <v>143</v>
      </c>
      <c r="J3030">
        <v>-12</v>
      </c>
      <c r="K3030" t="s">
        <v>11</v>
      </c>
      <c r="M3030" t="s">
        <v>67</v>
      </c>
      <c r="N3030">
        <v>4370002</v>
      </c>
      <c r="O3030" t="s">
        <v>68</v>
      </c>
      <c r="P3030" s="35">
        <v>45175</v>
      </c>
      <c r="Q3030" t="s">
        <v>56</v>
      </c>
      <c r="R3030" s="35">
        <v>44432</v>
      </c>
      <c r="T3030" t="s">
        <v>63</v>
      </c>
      <c r="U3030">
        <v>500</v>
      </c>
      <c r="X3030">
        <v>5</v>
      </c>
      <c r="Y3030" t="s">
        <v>58</v>
      </c>
      <c r="AC3030" t="s">
        <v>59</v>
      </c>
      <c r="AL3030">
        <v>0</v>
      </c>
      <c r="AM3030">
        <v>0</v>
      </c>
    </row>
    <row r="3031" spans="1:39" x14ac:dyDescent="0.3">
      <c r="A3031">
        <v>1539183</v>
      </c>
      <c r="B3031" t="s">
        <v>3592</v>
      </c>
      <c r="C3031" t="s">
        <v>251</v>
      </c>
      <c r="D3031">
        <v>3611675</v>
      </c>
      <c r="E3031" t="s">
        <v>53</v>
      </c>
      <c r="H3031" s="35">
        <v>39521</v>
      </c>
      <c r="I3031" t="s">
        <v>98</v>
      </c>
      <c r="J3031">
        <v>-16</v>
      </c>
      <c r="K3031" t="s">
        <v>11</v>
      </c>
      <c r="M3031" t="s">
        <v>77</v>
      </c>
      <c r="N3031">
        <v>4360124</v>
      </c>
      <c r="O3031" t="s">
        <v>177</v>
      </c>
      <c r="P3031" s="35">
        <v>45217</v>
      </c>
      <c r="Q3031" t="s">
        <v>56</v>
      </c>
      <c r="R3031" s="35">
        <v>45217</v>
      </c>
      <c r="S3031" s="35">
        <v>45196</v>
      </c>
      <c r="T3031" t="s">
        <v>57</v>
      </c>
      <c r="U3031">
        <v>500</v>
      </c>
      <c r="X3031">
        <v>5</v>
      </c>
      <c r="Y3031" t="s">
        <v>58</v>
      </c>
      <c r="AC3031" t="s">
        <v>59</v>
      </c>
      <c r="AL3031">
        <v>0</v>
      </c>
      <c r="AM3031">
        <v>0</v>
      </c>
    </row>
    <row r="3032" spans="1:39" x14ac:dyDescent="0.3">
      <c r="A3032">
        <v>1541517</v>
      </c>
      <c r="B3032" t="s">
        <v>3593</v>
      </c>
      <c r="C3032" t="s">
        <v>289</v>
      </c>
      <c r="D3032">
        <v>4116063</v>
      </c>
      <c r="E3032" t="s">
        <v>70</v>
      </c>
      <c r="H3032" s="35">
        <v>39914</v>
      </c>
      <c r="I3032" t="s">
        <v>102</v>
      </c>
      <c r="J3032">
        <v>-15</v>
      </c>
      <c r="K3032" t="s">
        <v>11</v>
      </c>
      <c r="M3032" t="s">
        <v>181</v>
      </c>
      <c r="N3032">
        <v>4410083</v>
      </c>
      <c r="O3032" t="s">
        <v>541</v>
      </c>
      <c r="P3032" s="35">
        <v>45323</v>
      </c>
      <c r="Q3032" t="s">
        <v>56</v>
      </c>
      <c r="R3032" s="35">
        <v>45224</v>
      </c>
      <c r="T3032" t="s">
        <v>63</v>
      </c>
      <c r="U3032">
        <v>500</v>
      </c>
      <c r="X3032">
        <v>5</v>
      </c>
      <c r="Y3032" t="s">
        <v>58</v>
      </c>
      <c r="AC3032" t="s">
        <v>59</v>
      </c>
      <c r="AL3032">
        <v>0</v>
      </c>
      <c r="AM3032">
        <v>0</v>
      </c>
    </row>
    <row r="3033" spans="1:39" x14ac:dyDescent="0.3">
      <c r="A3033">
        <v>1424913</v>
      </c>
      <c r="B3033" t="s">
        <v>3594</v>
      </c>
      <c r="C3033" t="s">
        <v>356</v>
      </c>
      <c r="D3033">
        <v>4535267</v>
      </c>
      <c r="E3033" t="s">
        <v>70</v>
      </c>
      <c r="F3033" t="s">
        <v>70</v>
      </c>
      <c r="H3033" s="35">
        <v>41259</v>
      </c>
      <c r="I3033" t="s">
        <v>143</v>
      </c>
      <c r="J3033">
        <v>-12</v>
      </c>
      <c r="K3033" t="s">
        <v>11</v>
      </c>
      <c r="M3033" t="s">
        <v>54</v>
      </c>
      <c r="N3033">
        <v>4450753</v>
      </c>
      <c r="O3033" t="s">
        <v>441</v>
      </c>
      <c r="P3033" s="35">
        <v>45183</v>
      </c>
      <c r="Q3033" t="s">
        <v>56</v>
      </c>
      <c r="R3033" s="35">
        <v>44819</v>
      </c>
      <c r="T3033" t="s">
        <v>63</v>
      </c>
      <c r="U3033">
        <v>500</v>
      </c>
      <c r="X3033">
        <v>5</v>
      </c>
      <c r="Y3033" t="s">
        <v>58</v>
      </c>
      <c r="AC3033" t="s">
        <v>59</v>
      </c>
      <c r="AL3033">
        <v>0</v>
      </c>
      <c r="AM3033">
        <v>0</v>
      </c>
    </row>
    <row r="3034" spans="1:39" x14ac:dyDescent="0.3">
      <c r="A3034">
        <v>1341519</v>
      </c>
      <c r="B3034" t="s">
        <v>3595</v>
      </c>
      <c r="C3034" t="s">
        <v>269</v>
      </c>
      <c r="D3034">
        <v>3732828</v>
      </c>
      <c r="E3034" t="s">
        <v>53</v>
      </c>
      <c r="H3034" s="35">
        <v>40047</v>
      </c>
      <c r="I3034" t="s">
        <v>102</v>
      </c>
      <c r="J3034">
        <v>-15</v>
      </c>
      <c r="K3034" t="s">
        <v>11</v>
      </c>
      <c r="M3034" t="s">
        <v>67</v>
      </c>
      <c r="N3034">
        <v>4370001</v>
      </c>
      <c r="O3034" t="s">
        <v>461</v>
      </c>
      <c r="P3034" s="35">
        <v>45190</v>
      </c>
      <c r="Q3034" t="s">
        <v>56</v>
      </c>
      <c r="R3034" s="35">
        <v>44454</v>
      </c>
      <c r="T3034" t="s">
        <v>63</v>
      </c>
      <c r="U3034">
        <v>500</v>
      </c>
      <c r="X3034">
        <v>5</v>
      </c>
      <c r="Y3034" t="s">
        <v>58</v>
      </c>
      <c r="AC3034" t="s">
        <v>59</v>
      </c>
      <c r="AL3034">
        <v>0</v>
      </c>
      <c r="AM3034">
        <v>0</v>
      </c>
    </row>
    <row r="3035" spans="1:39" x14ac:dyDescent="0.3">
      <c r="A3035">
        <v>1327963</v>
      </c>
      <c r="B3035" t="s">
        <v>3595</v>
      </c>
      <c r="C3035" t="s">
        <v>269</v>
      </c>
      <c r="D3035">
        <v>369030</v>
      </c>
      <c r="E3035" t="s">
        <v>70</v>
      </c>
      <c r="F3035" t="s">
        <v>70</v>
      </c>
      <c r="H3035" s="35">
        <v>42173</v>
      </c>
      <c r="I3035" t="s">
        <v>53</v>
      </c>
      <c r="J3035">
        <v>-9</v>
      </c>
      <c r="K3035" t="s">
        <v>11</v>
      </c>
      <c r="M3035" t="s">
        <v>77</v>
      </c>
      <c r="N3035">
        <v>4360454</v>
      </c>
      <c r="O3035" t="s">
        <v>163</v>
      </c>
      <c r="P3035" s="35">
        <v>45192</v>
      </c>
      <c r="Q3035" t="s">
        <v>56</v>
      </c>
      <c r="R3035" s="35">
        <v>44118</v>
      </c>
      <c r="T3035" t="s">
        <v>63</v>
      </c>
      <c r="U3035">
        <v>510</v>
      </c>
      <c r="X3035">
        <v>5</v>
      </c>
      <c r="Y3035" t="s">
        <v>58</v>
      </c>
      <c r="AC3035" t="s">
        <v>59</v>
      </c>
      <c r="AL3035">
        <v>0</v>
      </c>
      <c r="AM3035">
        <v>0</v>
      </c>
    </row>
    <row r="3036" spans="1:39" x14ac:dyDescent="0.3">
      <c r="A3036">
        <v>1515288</v>
      </c>
      <c r="B3036" t="s">
        <v>3597</v>
      </c>
      <c r="C3036" t="s">
        <v>207</v>
      </c>
      <c r="D3036">
        <v>4115899</v>
      </c>
      <c r="E3036" t="s">
        <v>70</v>
      </c>
      <c r="H3036" s="35">
        <v>41169</v>
      </c>
      <c r="I3036" t="s">
        <v>143</v>
      </c>
      <c r="J3036">
        <v>-12</v>
      </c>
      <c r="K3036" t="s">
        <v>11</v>
      </c>
      <c r="M3036" t="s">
        <v>181</v>
      </c>
      <c r="N3036">
        <v>4410612</v>
      </c>
      <c r="O3036" t="s">
        <v>213</v>
      </c>
      <c r="P3036" s="35">
        <v>45335</v>
      </c>
      <c r="Q3036" t="s">
        <v>56</v>
      </c>
      <c r="R3036" s="35">
        <v>45188</v>
      </c>
      <c r="T3036" t="s">
        <v>63</v>
      </c>
      <c r="U3036">
        <v>500</v>
      </c>
      <c r="X3036">
        <v>5</v>
      </c>
      <c r="Y3036" t="s">
        <v>58</v>
      </c>
      <c r="AC3036" t="s">
        <v>59</v>
      </c>
      <c r="AL3036">
        <v>0</v>
      </c>
      <c r="AM3036">
        <v>0</v>
      </c>
    </row>
    <row r="3037" spans="1:39" x14ac:dyDescent="0.3">
      <c r="A3037">
        <v>1522067</v>
      </c>
      <c r="B3037" t="s">
        <v>3596</v>
      </c>
      <c r="C3037" t="s">
        <v>1367</v>
      </c>
      <c r="D3037">
        <v>3736183</v>
      </c>
      <c r="E3037" t="s">
        <v>53</v>
      </c>
      <c r="H3037" s="35">
        <v>41543</v>
      </c>
      <c r="I3037" t="s">
        <v>66</v>
      </c>
      <c r="J3037">
        <v>-11</v>
      </c>
      <c r="K3037" t="s">
        <v>6</v>
      </c>
      <c r="M3037" t="s">
        <v>67</v>
      </c>
      <c r="N3037">
        <v>4370349</v>
      </c>
      <c r="O3037" t="s">
        <v>220</v>
      </c>
      <c r="P3037" s="35">
        <v>45195</v>
      </c>
      <c r="Q3037" t="s">
        <v>56</v>
      </c>
      <c r="R3037" s="35">
        <v>45195</v>
      </c>
      <c r="S3037" s="35">
        <v>45182</v>
      </c>
      <c r="T3037" t="s">
        <v>57</v>
      </c>
      <c r="U3037">
        <v>500</v>
      </c>
      <c r="X3037">
        <v>5</v>
      </c>
      <c r="Y3037" t="s">
        <v>58</v>
      </c>
      <c r="AC3037" t="s">
        <v>59</v>
      </c>
      <c r="AL3037">
        <v>0</v>
      </c>
      <c r="AM3037">
        <v>0</v>
      </c>
    </row>
    <row r="3038" spans="1:39" x14ac:dyDescent="0.3">
      <c r="A3038">
        <v>1362538</v>
      </c>
      <c r="B3038" t="s">
        <v>3598</v>
      </c>
      <c r="C3038" t="s">
        <v>698</v>
      </c>
      <c r="D3038">
        <v>3733156</v>
      </c>
      <c r="E3038" t="s">
        <v>70</v>
      </c>
      <c r="F3038" t="s">
        <v>53</v>
      </c>
      <c r="H3038" s="35">
        <v>40931</v>
      </c>
      <c r="I3038" t="s">
        <v>143</v>
      </c>
      <c r="J3038">
        <v>-12</v>
      </c>
      <c r="K3038" t="s">
        <v>11</v>
      </c>
      <c r="M3038" t="s">
        <v>67</v>
      </c>
      <c r="N3038">
        <v>4370533</v>
      </c>
      <c r="O3038" t="s">
        <v>119</v>
      </c>
      <c r="P3038" s="35">
        <v>45209</v>
      </c>
      <c r="Q3038" t="s">
        <v>56</v>
      </c>
      <c r="R3038" s="35">
        <v>44480</v>
      </c>
      <c r="S3038" s="35">
        <v>45163</v>
      </c>
      <c r="T3038" t="s">
        <v>57</v>
      </c>
      <c r="U3038">
        <v>500</v>
      </c>
      <c r="X3038">
        <v>5</v>
      </c>
      <c r="Y3038" t="s">
        <v>58</v>
      </c>
      <c r="AC3038" t="s">
        <v>59</v>
      </c>
      <c r="AL3038">
        <v>0</v>
      </c>
      <c r="AM3038">
        <v>0</v>
      </c>
    </row>
    <row r="3039" spans="1:39" x14ac:dyDescent="0.3">
      <c r="A3039">
        <v>1032490</v>
      </c>
      <c r="B3039" t="s">
        <v>3599</v>
      </c>
      <c r="C3039" t="s">
        <v>1190</v>
      </c>
      <c r="D3039">
        <v>2813914</v>
      </c>
      <c r="E3039" t="s">
        <v>70</v>
      </c>
      <c r="F3039" t="s">
        <v>70</v>
      </c>
      <c r="H3039" s="35">
        <v>39879</v>
      </c>
      <c r="I3039" t="s">
        <v>102</v>
      </c>
      <c r="J3039">
        <v>-15</v>
      </c>
      <c r="K3039" t="s">
        <v>11</v>
      </c>
      <c r="M3039" t="s">
        <v>69</v>
      </c>
      <c r="N3039">
        <v>4280004</v>
      </c>
      <c r="O3039" t="s">
        <v>99</v>
      </c>
      <c r="P3039" s="35">
        <v>45177</v>
      </c>
      <c r="Q3039" t="s">
        <v>56</v>
      </c>
      <c r="R3039" s="35">
        <v>41939</v>
      </c>
      <c r="T3039" t="s">
        <v>63</v>
      </c>
      <c r="U3039">
        <v>979</v>
      </c>
      <c r="X3039">
        <v>9</v>
      </c>
      <c r="Y3039" t="s">
        <v>58</v>
      </c>
      <c r="AC3039" t="s">
        <v>59</v>
      </c>
      <c r="AL3039">
        <v>0</v>
      </c>
      <c r="AM3039">
        <v>0</v>
      </c>
    </row>
    <row r="3040" spans="1:39" x14ac:dyDescent="0.3">
      <c r="A3040">
        <v>1427082</v>
      </c>
      <c r="B3040" t="s">
        <v>3600</v>
      </c>
      <c r="C3040" t="s">
        <v>840</v>
      </c>
      <c r="D3040">
        <v>3610146</v>
      </c>
      <c r="E3040" t="s">
        <v>70</v>
      </c>
      <c r="F3040" t="s">
        <v>70</v>
      </c>
      <c r="H3040" s="35">
        <v>40281</v>
      </c>
      <c r="I3040" t="s">
        <v>110</v>
      </c>
      <c r="J3040">
        <v>-14</v>
      </c>
      <c r="K3040" t="s">
        <v>11</v>
      </c>
      <c r="M3040" t="s">
        <v>77</v>
      </c>
      <c r="N3040">
        <v>4360002</v>
      </c>
      <c r="O3040" t="s">
        <v>78</v>
      </c>
      <c r="P3040" s="35">
        <v>45181</v>
      </c>
      <c r="Q3040" t="s">
        <v>56</v>
      </c>
      <c r="R3040" s="35">
        <v>44822</v>
      </c>
      <c r="T3040" t="s">
        <v>63</v>
      </c>
      <c r="U3040">
        <v>538</v>
      </c>
      <c r="X3040">
        <v>5</v>
      </c>
      <c r="Y3040" t="s">
        <v>58</v>
      </c>
      <c r="AC3040" t="s">
        <v>59</v>
      </c>
      <c r="AL3040">
        <v>0</v>
      </c>
      <c r="AM3040">
        <v>0</v>
      </c>
    </row>
    <row r="3041" spans="1:39" x14ac:dyDescent="0.3">
      <c r="A3041">
        <v>898212</v>
      </c>
      <c r="B3041" t="s">
        <v>3600</v>
      </c>
      <c r="C3041" t="s">
        <v>3601</v>
      </c>
      <c r="D3041">
        <v>4111603</v>
      </c>
      <c r="E3041" t="s">
        <v>70</v>
      </c>
      <c r="F3041" t="s">
        <v>70</v>
      </c>
      <c r="H3041" s="35">
        <v>38425</v>
      </c>
      <c r="I3041" t="s">
        <v>262</v>
      </c>
      <c r="J3041">
        <v>-19</v>
      </c>
      <c r="K3041" t="s">
        <v>11</v>
      </c>
      <c r="M3041" t="s">
        <v>181</v>
      </c>
      <c r="N3041">
        <v>4410466</v>
      </c>
      <c r="O3041" t="s">
        <v>236</v>
      </c>
      <c r="P3041" s="35">
        <v>45176</v>
      </c>
      <c r="Q3041" t="s">
        <v>56</v>
      </c>
      <c r="R3041" s="35">
        <v>41178</v>
      </c>
      <c r="S3041" s="35">
        <v>45126</v>
      </c>
      <c r="T3041" t="s">
        <v>57</v>
      </c>
      <c r="U3041">
        <v>1848</v>
      </c>
      <c r="X3041">
        <v>18</v>
      </c>
      <c r="Y3041" t="s">
        <v>58</v>
      </c>
      <c r="AB3041" s="35">
        <v>43282</v>
      </c>
      <c r="AC3041" t="s">
        <v>59</v>
      </c>
      <c r="AL3041">
        <v>0</v>
      </c>
      <c r="AM3041">
        <v>0</v>
      </c>
    </row>
    <row r="3042" spans="1:39" x14ac:dyDescent="0.3">
      <c r="A3042">
        <v>1358402</v>
      </c>
      <c r="B3042" t="s">
        <v>3602</v>
      </c>
      <c r="C3042" t="s">
        <v>868</v>
      </c>
      <c r="D3042">
        <v>3733093</v>
      </c>
      <c r="E3042" t="s">
        <v>53</v>
      </c>
      <c r="F3042" t="s">
        <v>53</v>
      </c>
      <c r="H3042" s="35">
        <v>41454</v>
      </c>
      <c r="I3042" t="s">
        <v>66</v>
      </c>
      <c r="J3042">
        <v>-11</v>
      </c>
      <c r="K3042" t="s">
        <v>6</v>
      </c>
      <c r="M3042" t="s">
        <v>67</v>
      </c>
      <c r="N3042">
        <v>4370694</v>
      </c>
      <c r="O3042" t="s">
        <v>103</v>
      </c>
      <c r="P3042" s="35">
        <v>45182</v>
      </c>
      <c r="Q3042" t="s">
        <v>56</v>
      </c>
      <c r="R3042" s="35">
        <v>44475</v>
      </c>
      <c r="T3042" t="s">
        <v>63</v>
      </c>
      <c r="U3042">
        <v>500</v>
      </c>
      <c r="X3042">
        <v>5</v>
      </c>
      <c r="Y3042" t="s">
        <v>58</v>
      </c>
      <c r="AC3042" t="s">
        <v>59</v>
      </c>
      <c r="AL3042">
        <v>0</v>
      </c>
      <c r="AM3042">
        <v>0</v>
      </c>
    </row>
    <row r="3043" spans="1:39" x14ac:dyDescent="0.3">
      <c r="A3043">
        <v>1543106</v>
      </c>
      <c r="B3043" t="s">
        <v>3603</v>
      </c>
      <c r="C3043" t="s">
        <v>739</v>
      </c>
      <c r="D3043">
        <v>4538459</v>
      </c>
      <c r="E3043" t="s">
        <v>53</v>
      </c>
      <c r="H3043" s="35">
        <v>41394</v>
      </c>
      <c r="I3043" t="s">
        <v>66</v>
      </c>
      <c r="J3043">
        <v>-11</v>
      </c>
      <c r="K3043" t="s">
        <v>11</v>
      </c>
      <c r="M3043" t="s">
        <v>54</v>
      </c>
      <c r="N3043">
        <v>4450429</v>
      </c>
      <c r="O3043" t="s">
        <v>304</v>
      </c>
      <c r="P3043" s="35">
        <v>45231</v>
      </c>
      <c r="Q3043" t="s">
        <v>56</v>
      </c>
      <c r="R3043" s="35">
        <v>45231</v>
      </c>
      <c r="S3043" s="35">
        <v>45176</v>
      </c>
      <c r="T3043" t="s">
        <v>57</v>
      </c>
      <c r="U3043">
        <v>500</v>
      </c>
      <c r="X3043">
        <v>5</v>
      </c>
      <c r="Y3043" t="s">
        <v>58</v>
      </c>
      <c r="AC3043" t="s">
        <v>59</v>
      </c>
      <c r="AL3043">
        <v>0</v>
      </c>
      <c r="AM3043">
        <v>0</v>
      </c>
    </row>
    <row r="3044" spans="1:39" x14ac:dyDescent="0.3">
      <c r="A3044">
        <v>1513298</v>
      </c>
      <c r="B3044" t="s">
        <v>3604</v>
      </c>
      <c r="C3044" t="s">
        <v>1429</v>
      </c>
      <c r="D3044">
        <v>4115886</v>
      </c>
      <c r="E3044" t="s">
        <v>53</v>
      </c>
      <c r="H3044" s="35">
        <v>41759</v>
      </c>
      <c r="I3044" t="s">
        <v>85</v>
      </c>
      <c r="J3044">
        <v>-10</v>
      </c>
      <c r="K3044" t="s">
        <v>11</v>
      </c>
      <c r="M3044" t="s">
        <v>181</v>
      </c>
      <c r="N3044">
        <v>4410065</v>
      </c>
      <c r="O3044" t="s">
        <v>272</v>
      </c>
      <c r="P3044" s="35">
        <v>45185</v>
      </c>
      <c r="Q3044" t="s">
        <v>56</v>
      </c>
      <c r="R3044" s="35">
        <v>45185</v>
      </c>
      <c r="T3044" t="s">
        <v>63</v>
      </c>
      <c r="U3044">
        <v>500</v>
      </c>
      <c r="X3044">
        <v>5</v>
      </c>
      <c r="Y3044" t="s">
        <v>58</v>
      </c>
      <c r="AC3044" t="s">
        <v>59</v>
      </c>
      <c r="AL3044">
        <v>0</v>
      </c>
      <c r="AM3044">
        <v>0</v>
      </c>
    </row>
    <row r="3045" spans="1:39" x14ac:dyDescent="0.3">
      <c r="A3045">
        <v>1136979</v>
      </c>
      <c r="B3045" t="s">
        <v>3605</v>
      </c>
      <c r="C3045" t="s">
        <v>486</v>
      </c>
      <c r="D3045">
        <v>368131</v>
      </c>
      <c r="E3045" t="s">
        <v>70</v>
      </c>
      <c r="F3045" t="s">
        <v>70</v>
      </c>
      <c r="H3045" s="35">
        <v>40002</v>
      </c>
      <c r="I3045" t="s">
        <v>102</v>
      </c>
      <c r="J3045">
        <v>-15</v>
      </c>
      <c r="K3045" t="s">
        <v>11</v>
      </c>
      <c r="M3045" t="s">
        <v>77</v>
      </c>
      <c r="N3045">
        <v>4360343</v>
      </c>
      <c r="O3045" t="s">
        <v>447</v>
      </c>
      <c r="P3045" s="35">
        <v>45188</v>
      </c>
      <c r="Q3045" t="s">
        <v>56</v>
      </c>
      <c r="R3045" s="35">
        <v>42657</v>
      </c>
      <c r="T3045" t="s">
        <v>63</v>
      </c>
      <c r="U3045">
        <v>680</v>
      </c>
      <c r="X3045">
        <v>6</v>
      </c>
      <c r="Y3045" t="s">
        <v>58</v>
      </c>
      <c r="AC3045" t="s">
        <v>59</v>
      </c>
      <c r="AL3045">
        <v>0</v>
      </c>
      <c r="AM3045">
        <v>0</v>
      </c>
    </row>
    <row r="3046" spans="1:39" x14ac:dyDescent="0.3">
      <c r="A3046">
        <v>1511711</v>
      </c>
      <c r="B3046" t="s">
        <v>3606</v>
      </c>
      <c r="C3046" t="s">
        <v>2522</v>
      </c>
      <c r="D3046">
        <v>4538070</v>
      </c>
      <c r="E3046" t="s">
        <v>53</v>
      </c>
      <c r="H3046" s="35">
        <v>41156</v>
      </c>
      <c r="I3046" t="s">
        <v>143</v>
      </c>
      <c r="J3046">
        <v>-12</v>
      </c>
      <c r="K3046" t="s">
        <v>11</v>
      </c>
      <c r="M3046" t="s">
        <v>54</v>
      </c>
      <c r="N3046">
        <v>4450576</v>
      </c>
      <c r="O3046" t="s">
        <v>587</v>
      </c>
      <c r="P3046" s="35">
        <v>45183</v>
      </c>
      <c r="Q3046" t="s">
        <v>56</v>
      </c>
      <c r="R3046" s="35">
        <v>45183</v>
      </c>
      <c r="T3046" t="s">
        <v>63</v>
      </c>
      <c r="U3046">
        <v>500</v>
      </c>
      <c r="X3046">
        <v>5</v>
      </c>
      <c r="Y3046" t="s">
        <v>58</v>
      </c>
      <c r="AC3046" t="s">
        <v>59</v>
      </c>
      <c r="AL3046">
        <v>0</v>
      </c>
      <c r="AM3046">
        <v>0</v>
      </c>
    </row>
    <row r="3047" spans="1:39" x14ac:dyDescent="0.3">
      <c r="A3047">
        <v>1508585</v>
      </c>
      <c r="B3047" t="s">
        <v>3607</v>
      </c>
      <c r="C3047" t="s">
        <v>342</v>
      </c>
      <c r="D3047">
        <v>2816771</v>
      </c>
      <c r="E3047" t="s">
        <v>70</v>
      </c>
      <c r="H3047" s="35">
        <v>42003</v>
      </c>
      <c r="I3047" t="s">
        <v>85</v>
      </c>
      <c r="J3047">
        <v>-10</v>
      </c>
      <c r="K3047" t="s">
        <v>11</v>
      </c>
      <c r="M3047" t="s">
        <v>69</v>
      </c>
      <c r="N3047">
        <v>4280004</v>
      </c>
      <c r="O3047" t="s">
        <v>99</v>
      </c>
      <c r="P3047" s="35">
        <v>45177</v>
      </c>
      <c r="Q3047" t="s">
        <v>56</v>
      </c>
      <c r="R3047" s="35">
        <v>45177</v>
      </c>
      <c r="T3047" t="s">
        <v>63</v>
      </c>
      <c r="U3047">
        <v>500</v>
      </c>
      <c r="X3047">
        <v>5</v>
      </c>
      <c r="Y3047" t="s">
        <v>58</v>
      </c>
      <c r="AC3047" t="s">
        <v>59</v>
      </c>
      <c r="AL3047">
        <v>0</v>
      </c>
      <c r="AM3047">
        <v>0</v>
      </c>
    </row>
    <row r="3048" spans="1:39" x14ac:dyDescent="0.3">
      <c r="A3048">
        <v>1416068</v>
      </c>
      <c r="B3048" t="s">
        <v>3608</v>
      </c>
      <c r="C3048" t="s">
        <v>969</v>
      </c>
      <c r="D3048">
        <v>3733795</v>
      </c>
      <c r="E3048" t="s">
        <v>53</v>
      </c>
      <c r="F3048" t="s">
        <v>53</v>
      </c>
      <c r="H3048" s="35">
        <v>42012</v>
      </c>
      <c r="I3048" t="s">
        <v>53</v>
      </c>
      <c r="J3048">
        <v>-9</v>
      </c>
      <c r="K3048" t="s">
        <v>11</v>
      </c>
      <c r="M3048" t="s">
        <v>67</v>
      </c>
      <c r="N3048">
        <v>4370002</v>
      </c>
      <c r="O3048" t="s">
        <v>68</v>
      </c>
      <c r="P3048" s="35">
        <v>45235</v>
      </c>
      <c r="Q3048" t="s">
        <v>56</v>
      </c>
      <c r="R3048" s="35">
        <v>44777</v>
      </c>
      <c r="T3048" t="s">
        <v>63</v>
      </c>
      <c r="U3048">
        <v>500</v>
      </c>
      <c r="X3048">
        <v>5</v>
      </c>
      <c r="Y3048" t="s">
        <v>58</v>
      </c>
      <c r="AC3048" t="s">
        <v>59</v>
      </c>
      <c r="AL3048">
        <v>0</v>
      </c>
      <c r="AM3048">
        <v>0</v>
      </c>
    </row>
    <row r="3049" spans="1:39" x14ac:dyDescent="0.3">
      <c r="A3049">
        <v>1543961</v>
      </c>
      <c r="B3049" t="s">
        <v>3609</v>
      </c>
      <c r="C3049" t="s">
        <v>251</v>
      </c>
      <c r="D3049">
        <v>3736564</v>
      </c>
      <c r="E3049" t="s">
        <v>53</v>
      </c>
      <c r="H3049" s="35">
        <v>45179</v>
      </c>
      <c r="I3049" t="s">
        <v>53</v>
      </c>
      <c r="J3049">
        <v>-9</v>
      </c>
      <c r="K3049" t="s">
        <v>11</v>
      </c>
      <c r="M3049" t="s">
        <v>67</v>
      </c>
      <c r="N3049">
        <v>4370002</v>
      </c>
      <c r="O3049" t="s">
        <v>68</v>
      </c>
      <c r="P3049" s="35">
        <v>45236</v>
      </c>
      <c r="Q3049" t="s">
        <v>56</v>
      </c>
      <c r="R3049" s="35">
        <v>45236</v>
      </c>
      <c r="T3049" t="s">
        <v>63</v>
      </c>
      <c r="U3049">
        <v>500</v>
      </c>
      <c r="X3049">
        <v>5</v>
      </c>
      <c r="Y3049" t="s">
        <v>58</v>
      </c>
      <c r="AC3049" t="s">
        <v>59</v>
      </c>
      <c r="AL3049">
        <v>1</v>
      </c>
      <c r="AM3049">
        <v>1</v>
      </c>
    </row>
    <row r="3050" spans="1:39" x14ac:dyDescent="0.3">
      <c r="A3050">
        <v>1418627</v>
      </c>
      <c r="B3050" t="s">
        <v>3610</v>
      </c>
      <c r="C3050" t="s">
        <v>870</v>
      </c>
      <c r="D3050">
        <v>3733857</v>
      </c>
      <c r="E3050" t="s">
        <v>70</v>
      </c>
      <c r="F3050" t="s">
        <v>70</v>
      </c>
      <c r="H3050" s="35">
        <v>40534</v>
      </c>
      <c r="I3050" t="s">
        <v>110</v>
      </c>
      <c r="J3050">
        <v>-14</v>
      </c>
      <c r="K3050" t="s">
        <v>11</v>
      </c>
      <c r="M3050" t="s">
        <v>67</v>
      </c>
      <c r="N3050">
        <v>4370596</v>
      </c>
      <c r="O3050" t="s">
        <v>280</v>
      </c>
      <c r="P3050" s="35">
        <v>45187</v>
      </c>
      <c r="Q3050" t="s">
        <v>56</v>
      </c>
      <c r="R3050" s="35">
        <v>44808</v>
      </c>
      <c r="T3050" t="s">
        <v>63</v>
      </c>
      <c r="U3050">
        <v>525</v>
      </c>
      <c r="X3050">
        <v>5</v>
      </c>
      <c r="Y3050" t="s">
        <v>58</v>
      </c>
      <c r="AC3050" t="s">
        <v>59</v>
      </c>
      <c r="AL3050">
        <v>1</v>
      </c>
      <c r="AM3050">
        <v>0</v>
      </c>
    </row>
    <row r="3051" spans="1:39" x14ac:dyDescent="0.3">
      <c r="A3051">
        <v>1073322</v>
      </c>
      <c r="B3051" t="s">
        <v>3611</v>
      </c>
      <c r="C3051" t="s">
        <v>691</v>
      </c>
      <c r="D3051">
        <v>4527345</v>
      </c>
      <c r="E3051" t="s">
        <v>70</v>
      </c>
      <c r="F3051" t="s">
        <v>70</v>
      </c>
      <c r="H3051" s="35">
        <v>38762</v>
      </c>
      <c r="I3051" t="s">
        <v>94</v>
      </c>
      <c r="J3051">
        <v>-18</v>
      </c>
      <c r="K3051" t="s">
        <v>11</v>
      </c>
      <c r="M3051" t="s">
        <v>54</v>
      </c>
      <c r="N3051">
        <v>4450617</v>
      </c>
      <c r="O3051" t="s">
        <v>107</v>
      </c>
      <c r="P3051" s="35">
        <v>45188</v>
      </c>
      <c r="Q3051" t="s">
        <v>56</v>
      </c>
      <c r="R3051" s="35">
        <v>42276</v>
      </c>
      <c r="T3051" t="s">
        <v>63</v>
      </c>
      <c r="U3051">
        <v>895</v>
      </c>
      <c r="X3051">
        <v>8</v>
      </c>
      <c r="Y3051" t="s">
        <v>58</v>
      </c>
      <c r="AC3051" t="s">
        <v>59</v>
      </c>
      <c r="AL3051">
        <v>0</v>
      </c>
      <c r="AM3051">
        <v>0</v>
      </c>
    </row>
    <row r="3052" spans="1:39" x14ac:dyDescent="0.3">
      <c r="A3052">
        <v>1524201</v>
      </c>
      <c r="B3052" t="s">
        <v>3612</v>
      </c>
      <c r="C3052" t="s">
        <v>1857</v>
      </c>
      <c r="D3052">
        <v>3611564</v>
      </c>
      <c r="E3052" t="s">
        <v>76</v>
      </c>
      <c r="H3052" s="35">
        <v>42859</v>
      </c>
      <c r="I3052" t="s">
        <v>53</v>
      </c>
      <c r="J3052">
        <v>-9</v>
      </c>
      <c r="K3052" t="s">
        <v>11</v>
      </c>
      <c r="M3052" t="s">
        <v>77</v>
      </c>
      <c r="N3052">
        <v>4360002</v>
      </c>
      <c r="O3052" t="s">
        <v>78</v>
      </c>
      <c r="P3052" s="35">
        <v>45197</v>
      </c>
      <c r="Q3052" t="s">
        <v>56</v>
      </c>
      <c r="R3052" s="35">
        <v>45197</v>
      </c>
      <c r="T3052" t="s">
        <v>63</v>
      </c>
      <c r="U3052">
        <v>500</v>
      </c>
      <c r="X3052">
        <v>5</v>
      </c>
      <c r="Y3052" t="s">
        <v>58</v>
      </c>
      <c r="AC3052" t="s">
        <v>59</v>
      </c>
      <c r="AL3052">
        <v>0</v>
      </c>
      <c r="AM3052">
        <v>0</v>
      </c>
    </row>
    <row r="3053" spans="1:39" x14ac:dyDescent="0.3">
      <c r="A3053">
        <v>1524202</v>
      </c>
      <c r="B3053" t="s">
        <v>3612</v>
      </c>
      <c r="C3053" t="s">
        <v>3613</v>
      </c>
      <c r="D3053">
        <v>3611565</v>
      </c>
      <c r="E3053" t="s">
        <v>76</v>
      </c>
      <c r="H3053" s="35">
        <v>42859</v>
      </c>
      <c r="I3053" t="s">
        <v>53</v>
      </c>
      <c r="J3053">
        <v>-9</v>
      </c>
      <c r="K3053" t="s">
        <v>6</v>
      </c>
      <c r="M3053" t="s">
        <v>77</v>
      </c>
      <c r="N3053">
        <v>4360002</v>
      </c>
      <c r="O3053" t="s">
        <v>78</v>
      </c>
      <c r="P3053" s="35">
        <v>45197</v>
      </c>
      <c r="Q3053" t="s">
        <v>56</v>
      </c>
      <c r="R3053" s="35">
        <v>45197</v>
      </c>
      <c r="T3053" t="s">
        <v>63</v>
      </c>
      <c r="U3053">
        <v>500</v>
      </c>
      <c r="X3053">
        <v>5</v>
      </c>
      <c r="Y3053" t="s">
        <v>58</v>
      </c>
      <c r="AC3053" t="s">
        <v>59</v>
      </c>
      <c r="AL3053">
        <v>0</v>
      </c>
      <c r="AM3053">
        <v>0</v>
      </c>
    </row>
    <row r="3054" spans="1:39" x14ac:dyDescent="0.3">
      <c r="A3054">
        <v>1523633</v>
      </c>
      <c r="B3054" t="s">
        <v>3614</v>
      </c>
      <c r="C3054" t="s">
        <v>3615</v>
      </c>
      <c r="D3054">
        <v>3611548</v>
      </c>
      <c r="E3054" t="s">
        <v>76</v>
      </c>
      <c r="H3054" s="35">
        <v>42775</v>
      </c>
      <c r="I3054" t="s">
        <v>53</v>
      </c>
      <c r="J3054">
        <v>-9</v>
      </c>
      <c r="K3054" t="s">
        <v>6</v>
      </c>
      <c r="M3054" t="s">
        <v>77</v>
      </c>
      <c r="N3054">
        <v>4360002</v>
      </c>
      <c r="O3054" t="s">
        <v>78</v>
      </c>
      <c r="P3054" s="35">
        <v>45197</v>
      </c>
      <c r="Q3054" t="s">
        <v>56</v>
      </c>
      <c r="R3054" s="35">
        <v>45197</v>
      </c>
      <c r="T3054" t="s">
        <v>63</v>
      </c>
      <c r="U3054">
        <v>500</v>
      </c>
      <c r="X3054">
        <v>5</v>
      </c>
      <c r="Y3054" t="s">
        <v>58</v>
      </c>
      <c r="AC3054" t="s">
        <v>59</v>
      </c>
      <c r="AL3054">
        <v>0</v>
      </c>
      <c r="AM3054">
        <v>0</v>
      </c>
    </row>
    <row r="3055" spans="1:39" x14ac:dyDescent="0.3">
      <c r="A3055">
        <v>1461249</v>
      </c>
      <c r="B3055" t="s">
        <v>3616</v>
      </c>
      <c r="C3055" t="s">
        <v>3617</v>
      </c>
      <c r="D3055">
        <v>1811011</v>
      </c>
      <c r="E3055" t="s">
        <v>53</v>
      </c>
      <c r="F3055" t="s">
        <v>70</v>
      </c>
      <c r="H3055" s="35">
        <v>40807</v>
      </c>
      <c r="I3055" t="s">
        <v>90</v>
      </c>
      <c r="J3055">
        <v>-13</v>
      </c>
      <c r="K3055" t="s">
        <v>11</v>
      </c>
      <c r="M3055" t="s">
        <v>71</v>
      </c>
      <c r="N3055">
        <v>4180621</v>
      </c>
      <c r="O3055" t="s">
        <v>770</v>
      </c>
      <c r="P3055" s="35">
        <v>45218</v>
      </c>
      <c r="Q3055" t="s">
        <v>56</v>
      </c>
      <c r="R3055" s="35">
        <v>44888</v>
      </c>
      <c r="T3055" t="s">
        <v>63</v>
      </c>
      <c r="U3055">
        <v>500</v>
      </c>
      <c r="X3055">
        <v>5</v>
      </c>
      <c r="Y3055" t="s">
        <v>58</v>
      </c>
      <c r="AC3055" t="s">
        <v>59</v>
      </c>
      <c r="AL3055">
        <v>0</v>
      </c>
      <c r="AM3055">
        <v>0</v>
      </c>
    </row>
    <row r="3056" spans="1:39" x14ac:dyDescent="0.3">
      <c r="A3056">
        <v>1361180</v>
      </c>
      <c r="B3056" t="s">
        <v>3618</v>
      </c>
      <c r="C3056" t="s">
        <v>192</v>
      </c>
      <c r="D3056">
        <v>4115089</v>
      </c>
      <c r="E3056" t="s">
        <v>70</v>
      </c>
      <c r="F3056" t="s">
        <v>53</v>
      </c>
      <c r="H3056" s="35">
        <v>41043</v>
      </c>
      <c r="I3056" t="s">
        <v>143</v>
      </c>
      <c r="J3056">
        <v>-12</v>
      </c>
      <c r="K3056" t="s">
        <v>11</v>
      </c>
      <c r="M3056" t="s">
        <v>181</v>
      </c>
      <c r="N3056">
        <v>4410065</v>
      </c>
      <c r="O3056" t="s">
        <v>272</v>
      </c>
      <c r="P3056" s="35">
        <v>45178</v>
      </c>
      <c r="Q3056" t="s">
        <v>56</v>
      </c>
      <c r="R3056" s="35">
        <v>44478</v>
      </c>
      <c r="T3056" t="s">
        <v>63</v>
      </c>
      <c r="U3056">
        <v>500</v>
      </c>
      <c r="X3056">
        <v>5</v>
      </c>
      <c r="Y3056" t="s">
        <v>58</v>
      </c>
      <c r="AC3056" t="s">
        <v>59</v>
      </c>
      <c r="AL3056">
        <v>0</v>
      </c>
      <c r="AM3056">
        <v>0</v>
      </c>
    </row>
    <row r="3057" spans="1:39" x14ac:dyDescent="0.3">
      <c r="A3057">
        <v>1439308</v>
      </c>
      <c r="B3057" t="s">
        <v>3619</v>
      </c>
      <c r="C3057" t="s">
        <v>3620</v>
      </c>
      <c r="D3057">
        <v>4535451</v>
      </c>
      <c r="E3057" t="s">
        <v>70</v>
      </c>
      <c r="F3057" t="s">
        <v>70</v>
      </c>
      <c r="H3057" s="35">
        <v>40412</v>
      </c>
      <c r="I3057" t="s">
        <v>110</v>
      </c>
      <c r="J3057">
        <v>-14</v>
      </c>
      <c r="K3057" t="s">
        <v>11</v>
      </c>
      <c r="M3057" t="s">
        <v>54</v>
      </c>
      <c r="N3057">
        <v>4450773</v>
      </c>
      <c r="O3057" t="s">
        <v>397</v>
      </c>
      <c r="P3057" s="35">
        <v>45190</v>
      </c>
      <c r="Q3057" t="s">
        <v>56</v>
      </c>
      <c r="R3057" s="35">
        <v>44835</v>
      </c>
      <c r="T3057" t="s">
        <v>63</v>
      </c>
      <c r="U3057">
        <v>500</v>
      </c>
      <c r="X3057">
        <v>5</v>
      </c>
      <c r="Y3057" t="s">
        <v>58</v>
      </c>
      <c r="AC3057" t="s">
        <v>59</v>
      </c>
      <c r="AL3057">
        <v>1</v>
      </c>
      <c r="AM3057">
        <v>0</v>
      </c>
    </row>
    <row r="3058" spans="1:39" x14ac:dyDescent="0.3">
      <c r="A3058">
        <v>1550581</v>
      </c>
      <c r="B3058" t="s">
        <v>3619</v>
      </c>
      <c r="C3058" t="s">
        <v>127</v>
      </c>
      <c r="D3058">
        <v>3611713</v>
      </c>
      <c r="E3058" t="s">
        <v>53</v>
      </c>
      <c r="H3058" s="35">
        <v>40077</v>
      </c>
      <c r="I3058" t="s">
        <v>102</v>
      </c>
      <c r="J3058">
        <v>-15</v>
      </c>
      <c r="K3058" t="s">
        <v>11</v>
      </c>
      <c r="M3058" t="s">
        <v>77</v>
      </c>
      <c r="N3058">
        <v>4360002</v>
      </c>
      <c r="O3058" t="s">
        <v>78</v>
      </c>
      <c r="P3058" s="35">
        <v>45259</v>
      </c>
      <c r="Q3058" t="s">
        <v>56</v>
      </c>
      <c r="R3058" s="35">
        <v>45259</v>
      </c>
      <c r="T3058" t="s">
        <v>63</v>
      </c>
      <c r="U3058">
        <v>500</v>
      </c>
      <c r="X3058">
        <v>5</v>
      </c>
      <c r="Y3058" t="s">
        <v>58</v>
      </c>
      <c r="AC3058" t="s">
        <v>59</v>
      </c>
      <c r="AL3058">
        <v>0</v>
      </c>
      <c r="AM3058">
        <v>0</v>
      </c>
    </row>
    <row r="3059" spans="1:39" x14ac:dyDescent="0.3">
      <c r="A3059">
        <v>1478428</v>
      </c>
      <c r="B3059" t="s">
        <v>3619</v>
      </c>
      <c r="C3059" t="s">
        <v>156</v>
      </c>
      <c r="D3059">
        <v>4115824</v>
      </c>
      <c r="E3059" t="s">
        <v>53</v>
      </c>
      <c r="F3059" t="s">
        <v>53</v>
      </c>
      <c r="H3059" s="35">
        <v>41059</v>
      </c>
      <c r="I3059" t="s">
        <v>143</v>
      </c>
      <c r="J3059">
        <v>-12</v>
      </c>
      <c r="K3059" t="s">
        <v>11</v>
      </c>
      <c r="M3059" t="s">
        <v>181</v>
      </c>
      <c r="N3059">
        <v>4410724</v>
      </c>
      <c r="O3059" t="s">
        <v>265</v>
      </c>
      <c r="P3059" s="35">
        <v>45195</v>
      </c>
      <c r="Q3059" t="s">
        <v>56</v>
      </c>
      <c r="R3059" s="35">
        <v>45001</v>
      </c>
      <c r="T3059" t="s">
        <v>63</v>
      </c>
      <c r="U3059">
        <v>500</v>
      </c>
      <c r="X3059">
        <v>5</v>
      </c>
      <c r="Y3059" t="s">
        <v>58</v>
      </c>
      <c r="AC3059" t="s">
        <v>59</v>
      </c>
      <c r="AL3059">
        <v>1</v>
      </c>
      <c r="AM3059">
        <v>0</v>
      </c>
    </row>
    <row r="3060" spans="1:39" x14ac:dyDescent="0.3">
      <c r="A3060">
        <v>1527309</v>
      </c>
      <c r="B3060" t="s">
        <v>3621</v>
      </c>
      <c r="C3060" t="s">
        <v>3622</v>
      </c>
      <c r="D3060">
        <v>3611639</v>
      </c>
      <c r="E3060" t="s">
        <v>53</v>
      </c>
      <c r="H3060" s="35">
        <v>43494</v>
      </c>
      <c r="I3060" t="s">
        <v>53</v>
      </c>
      <c r="J3060">
        <v>-9</v>
      </c>
      <c r="K3060" t="s">
        <v>11</v>
      </c>
      <c r="M3060" t="s">
        <v>77</v>
      </c>
      <c r="N3060">
        <v>4360002</v>
      </c>
      <c r="O3060" t="s">
        <v>78</v>
      </c>
      <c r="P3060" s="35">
        <v>45200</v>
      </c>
      <c r="Q3060" t="s">
        <v>56</v>
      </c>
      <c r="R3060" s="35">
        <v>45200</v>
      </c>
      <c r="T3060" t="s">
        <v>63</v>
      </c>
      <c r="U3060">
        <v>500</v>
      </c>
      <c r="X3060">
        <v>5</v>
      </c>
      <c r="Y3060" t="s">
        <v>58</v>
      </c>
      <c r="AC3060" t="s">
        <v>59</v>
      </c>
      <c r="AL3060">
        <v>0</v>
      </c>
      <c r="AM3060">
        <v>0</v>
      </c>
    </row>
    <row r="3061" spans="1:39" x14ac:dyDescent="0.3">
      <c r="A3061">
        <v>1527256</v>
      </c>
      <c r="B3061" t="s">
        <v>3621</v>
      </c>
      <c r="C3061" t="s">
        <v>3623</v>
      </c>
      <c r="D3061">
        <v>3611623</v>
      </c>
      <c r="E3061" t="s">
        <v>53</v>
      </c>
      <c r="H3061" s="35">
        <v>42656</v>
      </c>
      <c r="I3061" t="s">
        <v>53</v>
      </c>
      <c r="J3061">
        <v>-9</v>
      </c>
      <c r="K3061" t="s">
        <v>11</v>
      </c>
      <c r="M3061" t="s">
        <v>77</v>
      </c>
      <c r="N3061">
        <v>4360002</v>
      </c>
      <c r="O3061" t="s">
        <v>78</v>
      </c>
      <c r="P3061" s="35">
        <v>45200</v>
      </c>
      <c r="Q3061" t="s">
        <v>56</v>
      </c>
      <c r="R3061" s="35">
        <v>45200</v>
      </c>
      <c r="T3061" t="s">
        <v>63</v>
      </c>
      <c r="U3061">
        <v>500</v>
      </c>
      <c r="X3061">
        <v>5</v>
      </c>
      <c r="Y3061" t="s">
        <v>58</v>
      </c>
      <c r="AC3061" t="s">
        <v>59</v>
      </c>
      <c r="AL3061">
        <v>0</v>
      </c>
      <c r="AM3061">
        <v>0</v>
      </c>
    </row>
    <row r="3062" spans="1:39" x14ac:dyDescent="0.3">
      <c r="A3062">
        <v>1252884</v>
      </c>
      <c r="B3062" t="s">
        <v>3624</v>
      </c>
      <c r="C3062" t="s">
        <v>1342</v>
      </c>
      <c r="D3062">
        <v>4114075</v>
      </c>
      <c r="E3062" t="s">
        <v>70</v>
      </c>
      <c r="H3062" s="35">
        <v>40063</v>
      </c>
      <c r="I3062" t="s">
        <v>102</v>
      </c>
      <c r="J3062">
        <v>-15</v>
      </c>
      <c r="K3062" t="s">
        <v>11</v>
      </c>
      <c r="M3062" t="s">
        <v>181</v>
      </c>
      <c r="N3062">
        <v>4410466</v>
      </c>
      <c r="O3062" t="s">
        <v>236</v>
      </c>
      <c r="P3062" s="35">
        <v>45330</v>
      </c>
      <c r="Q3062" t="s">
        <v>56</v>
      </c>
      <c r="R3062" s="35">
        <v>43482</v>
      </c>
      <c r="T3062" t="s">
        <v>63</v>
      </c>
      <c r="U3062">
        <v>500</v>
      </c>
      <c r="X3062">
        <v>5</v>
      </c>
      <c r="Y3062" t="s">
        <v>58</v>
      </c>
      <c r="AC3062" t="s">
        <v>59</v>
      </c>
      <c r="AL3062">
        <v>0</v>
      </c>
      <c r="AM3062">
        <v>0</v>
      </c>
    </row>
    <row r="3063" spans="1:39" x14ac:dyDescent="0.3">
      <c r="A3063">
        <v>1510370</v>
      </c>
      <c r="B3063" t="s">
        <v>3625</v>
      </c>
      <c r="C3063" t="s">
        <v>3626</v>
      </c>
      <c r="D3063">
        <v>2816779</v>
      </c>
      <c r="E3063" t="s">
        <v>53</v>
      </c>
      <c r="H3063" s="35">
        <v>43096</v>
      </c>
      <c r="I3063" t="s">
        <v>53</v>
      </c>
      <c r="J3063">
        <v>-9</v>
      </c>
      <c r="K3063" t="s">
        <v>11</v>
      </c>
      <c r="M3063" t="s">
        <v>69</v>
      </c>
      <c r="N3063">
        <v>4280045</v>
      </c>
      <c r="O3063" t="s">
        <v>172</v>
      </c>
      <c r="P3063" s="35">
        <v>45181</v>
      </c>
      <c r="Q3063" t="s">
        <v>56</v>
      </c>
      <c r="R3063" s="35">
        <v>45181</v>
      </c>
      <c r="T3063" t="s">
        <v>63</v>
      </c>
      <c r="U3063">
        <v>500</v>
      </c>
      <c r="X3063">
        <v>5</v>
      </c>
      <c r="Y3063" t="s">
        <v>58</v>
      </c>
      <c r="AC3063" t="s">
        <v>59</v>
      </c>
      <c r="AL3063">
        <v>0</v>
      </c>
      <c r="AM3063">
        <v>0</v>
      </c>
    </row>
    <row r="3064" spans="1:39" x14ac:dyDescent="0.3">
      <c r="A3064">
        <v>1507094</v>
      </c>
      <c r="B3064" t="s">
        <v>3627</v>
      </c>
      <c r="C3064" t="s">
        <v>222</v>
      </c>
      <c r="D3064">
        <v>1811251</v>
      </c>
      <c r="E3064" t="s">
        <v>76</v>
      </c>
      <c r="H3064" s="35">
        <v>40534</v>
      </c>
      <c r="I3064" t="s">
        <v>110</v>
      </c>
      <c r="J3064">
        <v>-14</v>
      </c>
      <c r="K3064" t="s">
        <v>11</v>
      </c>
      <c r="M3064" t="s">
        <v>71</v>
      </c>
      <c r="N3064">
        <v>4180696</v>
      </c>
      <c r="O3064" t="s">
        <v>137</v>
      </c>
      <c r="P3064" s="35">
        <v>45173</v>
      </c>
      <c r="Q3064" t="s">
        <v>56</v>
      </c>
      <c r="R3064" s="35">
        <v>45173</v>
      </c>
      <c r="T3064" t="s">
        <v>63</v>
      </c>
      <c r="U3064">
        <v>500</v>
      </c>
      <c r="X3064">
        <v>5</v>
      </c>
      <c r="Y3064" t="s">
        <v>58</v>
      </c>
      <c r="AC3064" t="s">
        <v>59</v>
      </c>
      <c r="AL3064">
        <v>0</v>
      </c>
      <c r="AM3064">
        <v>0</v>
      </c>
    </row>
    <row r="3065" spans="1:39" x14ac:dyDescent="0.3">
      <c r="A3065">
        <v>1360573</v>
      </c>
      <c r="B3065" t="s">
        <v>3628</v>
      </c>
      <c r="C3065" t="s">
        <v>121</v>
      </c>
      <c r="D3065">
        <v>4532589</v>
      </c>
      <c r="E3065" t="s">
        <v>70</v>
      </c>
      <c r="F3065" t="s">
        <v>70</v>
      </c>
      <c r="H3065" s="35">
        <v>41080</v>
      </c>
      <c r="I3065" t="s">
        <v>143</v>
      </c>
      <c r="J3065">
        <v>-12</v>
      </c>
      <c r="K3065" t="s">
        <v>11</v>
      </c>
      <c r="M3065" t="s">
        <v>54</v>
      </c>
      <c r="N3065">
        <v>4450773</v>
      </c>
      <c r="O3065" t="s">
        <v>397</v>
      </c>
      <c r="P3065" s="35">
        <v>45184</v>
      </c>
      <c r="Q3065" t="s">
        <v>56</v>
      </c>
      <c r="R3065" s="35">
        <v>44476</v>
      </c>
      <c r="T3065" t="s">
        <v>63</v>
      </c>
      <c r="U3065">
        <v>1160</v>
      </c>
      <c r="X3065">
        <v>11</v>
      </c>
      <c r="Y3065" t="s">
        <v>58</v>
      </c>
      <c r="AC3065" t="s">
        <v>59</v>
      </c>
      <c r="AL3065">
        <v>1</v>
      </c>
      <c r="AM3065">
        <v>1</v>
      </c>
    </row>
    <row r="3066" spans="1:39" x14ac:dyDescent="0.3">
      <c r="A3066">
        <v>1351388</v>
      </c>
      <c r="B3066" t="s">
        <v>3629</v>
      </c>
      <c r="C3066" t="s">
        <v>458</v>
      </c>
      <c r="D3066">
        <v>2816068</v>
      </c>
      <c r="E3066" t="s">
        <v>70</v>
      </c>
      <c r="F3066" t="s">
        <v>70</v>
      </c>
      <c r="H3066" s="35">
        <v>40069</v>
      </c>
      <c r="I3066" t="s">
        <v>102</v>
      </c>
      <c r="J3066">
        <v>-15</v>
      </c>
      <c r="K3066" t="s">
        <v>11</v>
      </c>
      <c r="M3066" t="s">
        <v>69</v>
      </c>
      <c r="N3066">
        <v>4280004</v>
      </c>
      <c r="O3066" t="s">
        <v>99</v>
      </c>
      <c r="P3066" s="35">
        <v>45177</v>
      </c>
      <c r="Q3066" t="s">
        <v>56</v>
      </c>
      <c r="R3066" s="35">
        <v>44466</v>
      </c>
      <c r="T3066" t="s">
        <v>63</v>
      </c>
      <c r="U3066">
        <v>758</v>
      </c>
      <c r="X3066">
        <v>7</v>
      </c>
      <c r="Y3066" t="s">
        <v>58</v>
      </c>
      <c r="AC3066" t="s">
        <v>59</v>
      </c>
      <c r="AL3066">
        <v>0</v>
      </c>
      <c r="AM3066">
        <v>0</v>
      </c>
    </row>
    <row r="3067" spans="1:39" x14ac:dyDescent="0.3">
      <c r="A3067">
        <v>1558160</v>
      </c>
      <c r="B3067" t="s">
        <v>3630</v>
      </c>
      <c r="C3067" t="s">
        <v>3631</v>
      </c>
      <c r="D3067">
        <v>4116159</v>
      </c>
      <c r="E3067" t="s">
        <v>53</v>
      </c>
      <c r="H3067" s="35">
        <v>42594</v>
      </c>
      <c r="I3067" t="s">
        <v>53</v>
      </c>
      <c r="J3067">
        <v>-9</v>
      </c>
      <c r="K3067" t="s">
        <v>11</v>
      </c>
      <c r="M3067" t="s">
        <v>181</v>
      </c>
      <c r="N3067">
        <v>4410386</v>
      </c>
      <c r="O3067" t="s">
        <v>826</v>
      </c>
      <c r="P3067" s="35">
        <v>45304</v>
      </c>
      <c r="Q3067" t="s">
        <v>56</v>
      </c>
      <c r="R3067" s="35">
        <v>45304</v>
      </c>
      <c r="T3067" t="s">
        <v>63</v>
      </c>
      <c r="U3067">
        <v>500</v>
      </c>
      <c r="X3067">
        <v>5</v>
      </c>
      <c r="Y3067" t="s">
        <v>58</v>
      </c>
      <c r="AC3067" t="s">
        <v>59</v>
      </c>
      <c r="AL3067">
        <v>1</v>
      </c>
      <c r="AM3067">
        <v>0</v>
      </c>
    </row>
    <row r="3068" spans="1:39" x14ac:dyDescent="0.3">
      <c r="A3068">
        <v>1517975</v>
      </c>
      <c r="B3068" t="s">
        <v>3632</v>
      </c>
      <c r="C3068" t="s">
        <v>698</v>
      </c>
      <c r="D3068">
        <v>4538172</v>
      </c>
      <c r="E3068" t="s">
        <v>53</v>
      </c>
      <c r="H3068" s="35">
        <v>41926</v>
      </c>
      <c r="I3068" t="s">
        <v>85</v>
      </c>
      <c r="J3068">
        <v>-10</v>
      </c>
      <c r="K3068" t="s">
        <v>11</v>
      </c>
      <c r="M3068" t="s">
        <v>54</v>
      </c>
      <c r="N3068">
        <v>4450410</v>
      </c>
      <c r="O3068" t="s">
        <v>81</v>
      </c>
      <c r="P3068" s="35">
        <v>45190</v>
      </c>
      <c r="Q3068" t="s">
        <v>56</v>
      </c>
      <c r="R3068" s="35">
        <v>45190</v>
      </c>
      <c r="T3068" t="s">
        <v>63</v>
      </c>
      <c r="U3068">
        <v>500</v>
      </c>
      <c r="X3068">
        <v>5</v>
      </c>
      <c r="Y3068" t="s">
        <v>58</v>
      </c>
      <c r="AC3068" t="s">
        <v>59</v>
      </c>
      <c r="AL3068">
        <v>0</v>
      </c>
      <c r="AM3068">
        <v>0</v>
      </c>
    </row>
    <row r="3069" spans="1:39" x14ac:dyDescent="0.3">
      <c r="A3069">
        <v>1085313</v>
      </c>
      <c r="B3069" t="s">
        <v>3633</v>
      </c>
      <c r="C3069" t="s">
        <v>1002</v>
      </c>
      <c r="D3069">
        <v>4112990</v>
      </c>
      <c r="E3069" t="s">
        <v>70</v>
      </c>
      <c r="F3069" t="s">
        <v>70</v>
      </c>
      <c r="H3069" s="35">
        <v>38633</v>
      </c>
      <c r="I3069" t="s">
        <v>262</v>
      </c>
      <c r="J3069">
        <v>-19</v>
      </c>
      <c r="K3069" t="s">
        <v>11</v>
      </c>
      <c r="M3069" t="s">
        <v>181</v>
      </c>
      <c r="N3069">
        <v>4410466</v>
      </c>
      <c r="O3069" t="s">
        <v>236</v>
      </c>
      <c r="P3069" s="35">
        <v>45178</v>
      </c>
      <c r="Q3069" t="s">
        <v>56</v>
      </c>
      <c r="R3069" s="35">
        <v>42298</v>
      </c>
      <c r="S3069" s="35">
        <v>45173</v>
      </c>
      <c r="T3069" t="s">
        <v>57</v>
      </c>
      <c r="U3069">
        <v>1472</v>
      </c>
      <c r="X3069">
        <v>14</v>
      </c>
      <c r="Y3069" t="s">
        <v>58</v>
      </c>
      <c r="AC3069" t="s">
        <v>59</v>
      </c>
      <c r="AL3069">
        <v>0</v>
      </c>
      <c r="AM3069">
        <v>0</v>
      </c>
    </row>
    <row r="3070" spans="1:39" x14ac:dyDescent="0.3">
      <c r="A3070">
        <v>1435780</v>
      </c>
      <c r="B3070" t="s">
        <v>3634</v>
      </c>
      <c r="C3070" t="s">
        <v>870</v>
      </c>
      <c r="D3070">
        <v>3734320</v>
      </c>
      <c r="E3070" t="s">
        <v>53</v>
      </c>
      <c r="F3070" t="s">
        <v>53</v>
      </c>
      <c r="H3070" s="35">
        <v>41210</v>
      </c>
      <c r="I3070" t="s">
        <v>143</v>
      </c>
      <c r="J3070">
        <v>-12</v>
      </c>
      <c r="K3070" t="s">
        <v>11</v>
      </c>
      <c r="M3070" t="s">
        <v>67</v>
      </c>
      <c r="N3070">
        <v>4370284</v>
      </c>
      <c r="O3070" t="s">
        <v>622</v>
      </c>
      <c r="P3070" s="35">
        <v>45251</v>
      </c>
      <c r="Q3070" t="s">
        <v>56</v>
      </c>
      <c r="R3070" s="35">
        <v>44831</v>
      </c>
      <c r="T3070" t="s">
        <v>63</v>
      </c>
      <c r="U3070">
        <v>500</v>
      </c>
      <c r="X3070">
        <v>5</v>
      </c>
      <c r="Y3070" t="s">
        <v>58</v>
      </c>
      <c r="AC3070" t="s">
        <v>59</v>
      </c>
      <c r="AL3070">
        <v>0</v>
      </c>
      <c r="AM3070">
        <v>0</v>
      </c>
    </row>
    <row r="3071" spans="1:39" x14ac:dyDescent="0.3">
      <c r="A3071">
        <v>1543295</v>
      </c>
      <c r="B3071" t="s">
        <v>3635</v>
      </c>
      <c r="C3071" t="s">
        <v>289</v>
      </c>
      <c r="D3071">
        <v>4116071</v>
      </c>
      <c r="E3071" t="s">
        <v>53</v>
      </c>
      <c r="H3071" s="35">
        <v>41987</v>
      </c>
      <c r="I3071" t="s">
        <v>85</v>
      </c>
      <c r="J3071">
        <v>-10</v>
      </c>
      <c r="K3071" t="s">
        <v>11</v>
      </c>
      <c r="M3071" t="s">
        <v>181</v>
      </c>
      <c r="N3071">
        <v>4410080</v>
      </c>
      <c r="O3071" t="s">
        <v>182</v>
      </c>
      <c r="P3071" s="35">
        <v>45232</v>
      </c>
      <c r="Q3071" t="s">
        <v>56</v>
      </c>
      <c r="R3071" s="35">
        <v>45232</v>
      </c>
      <c r="T3071" t="s">
        <v>63</v>
      </c>
      <c r="U3071">
        <v>500</v>
      </c>
      <c r="X3071">
        <v>5</v>
      </c>
      <c r="Y3071" t="s">
        <v>58</v>
      </c>
      <c r="AC3071" t="s">
        <v>59</v>
      </c>
      <c r="AL3071">
        <v>0</v>
      </c>
      <c r="AM3071">
        <v>0</v>
      </c>
    </row>
    <row r="3072" spans="1:39" x14ac:dyDescent="0.3">
      <c r="A3072">
        <v>1541728</v>
      </c>
      <c r="B3072" t="s">
        <v>3636</v>
      </c>
      <c r="C3072" t="s">
        <v>1185</v>
      </c>
      <c r="D3072">
        <v>3736515</v>
      </c>
      <c r="E3072" t="s">
        <v>53</v>
      </c>
      <c r="H3072" s="35">
        <v>42605</v>
      </c>
      <c r="I3072" t="s">
        <v>53</v>
      </c>
      <c r="J3072">
        <v>-9</v>
      </c>
      <c r="K3072" t="s">
        <v>6</v>
      </c>
      <c r="M3072" t="s">
        <v>67</v>
      </c>
      <c r="N3072">
        <v>4370289</v>
      </c>
      <c r="O3072" t="s">
        <v>293</v>
      </c>
      <c r="P3072" s="35">
        <v>45224</v>
      </c>
      <c r="Q3072" t="s">
        <v>56</v>
      </c>
      <c r="R3072" s="35">
        <v>45224</v>
      </c>
      <c r="T3072" t="s">
        <v>63</v>
      </c>
      <c r="U3072">
        <v>500</v>
      </c>
      <c r="X3072">
        <v>5</v>
      </c>
      <c r="Y3072" t="s">
        <v>58</v>
      </c>
      <c r="AC3072" t="s">
        <v>59</v>
      </c>
      <c r="AL3072">
        <v>0</v>
      </c>
      <c r="AM3072">
        <v>0</v>
      </c>
    </row>
    <row r="3073" spans="1:39" x14ac:dyDescent="0.3">
      <c r="A3073">
        <v>1345623</v>
      </c>
      <c r="B3073" t="s">
        <v>3636</v>
      </c>
      <c r="C3073" t="s">
        <v>1674</v>
      </c>
      <c r="D3073">
        <v>3732929</v>
      </c>
      <c r="E3073" t="s">
        <v>53</v>
      </c>
      <c r="F3073" t="s">
        <v>53</v>
      </c>
      <c r="H3073" s="35">
        <v>40246</v>
      </c>
      <c r="I3073" t="s">
        <v>110</v>
      </c>
      <c r="J3073">
        <v>-14</v>
      </c>
      <c r="K3073" t="s">
        <v>6</v>
      </c>
      <c r="M3073" t="s">
        <v>67</v>
      </c>
      <c r="N3073">
        <v>4370289</v>
      </c>
      <c r="O3073" t="s">
        <v>293</v>
      </c>
      <c r="P3073" s="35">
        <v>45224</v>
      </c>
      <c r="Q3073" t="s">
        <v>56</v>
      </c>
      <c r="R3073" s="35">
        <v>44461</v>
      </c>
      <c r="T3073" t="s">
        <v>63</v>
      </c>
      <c r="U3073">
        <v>500</v>
      </c>
      <c r="X3073">
        <v>5</v>
      </c>
      <c r="Y3073" t="s">
        <v>58</v>
      </c>
      <c r="AC3073" t="s">
        <v>59</v>
      </c>
      <c r="AL3073">
        <v>1</v>
      </c>
      <c r="AM3073">
        <v>0</v>
      </c>
    </row>
    <row r="3074" spans="1:39" x14ac:dyDescent="0.3">
      <c r="A3074">
        <v>1346553</v>
      </c>
      <c r="B3074" t="s">
        <v>3637</v>
      </c>
      <c r="C3074" t="s">
        <v>711</v>
      </c>
      <c r="D3074">
        <v>369191</v>
      </c>
      <c r="E3074" t="s">
        <v>70</v>
      </c>
      <c r="F3074" t="s">
        <v>70</v>
      </c>
      <c r="H3074" s="35">
        <v>40963</v>
      </c>
      <c r="I3074" t="s">
        <v>143</v>
      </c>
      <c r="J3074">
        <v>-12</v>
      </c>
      <c r="K3074" t="s">
        <v>11</v>
      </c>
      <c r="M3074" t="s">
        <v>77</v>
      </c>
      <c r="N3074">
        <v>4360002</v>
      </c>
      <c r="O3074" t="s">
        <v>78</v>
      </c>
      <c r="P3074" s="35">
        <v>45181</v>
      </c>
      <c r="Q3074" t="s">
        <v>56</v>
      </c>
      <c r="R3074" s="35">
        <v>44462</v>
      </c>
      <c r="T3074" t="s">
        <v>63</v>
      </c>
      <c r="U3074">
        <v>563</v>
      </c>
      <c r="X3074">
        <v>5</v>
      </c>
      <c r="Y3074" t="s">
        <v>58</v>
      </c>
      <c r="AC3074" t="s">
        <v>59</v>
      </c>
      <c r="AL3074">
        <v>0</v>
      </c>
      <c r="AM3074">
        <v>0</v>
      </c>
    </row>
    <row r="3075" spans="1:39" x14ac:dyDescent="0.3">
      <c r="A3075">
        <v>1014825</v>
      </c>
      <c r="B3075" t="s">
        <v>3637</v>
      </c>
      <c r="C3075" t="s">
        <v>380</v>
      </c>
      <c r="D3075">
        <v>2813733</v>
      </c>
      <c r="E3075" t="s">
        <v>53</v>
      </c>
      <c r="F3075" t="s">
        <v>53</v>
      </c>
      <c r="H3075" s="35">
        <v>39010</v>
      </c>
      <c r="I3075" t="s">
        <v>94</v>
      </c>
      <c r="J3075">
        <v>-18</v>
      </c>
      <c r="K3075" t="s">
        <v>11</v>
      </c>
      <c r="M3075" t="s">
        <v>69</v>
      </c>
      <c r="N3075">
        <v>4280004</v>
      </c>
      <c r="O3075" t="s">
        <v>99</v>
      </c>
      <c r="P3075" s="35">
        <v>45194</v>
      </c>
      <c r="Q3075" t="s">
        <v>56</v>
      </c>
      <c r="R3075" s="35">
        <v>41902</v>
      </c>
      <c r="T3075" t="s">
        <v>63</v>
      </c>
      <c r="U3075">
        <v>500</v>
      </c>
      <c r="X3075">
        <v>5</v>
      </c>
      <c r="Y3075" t="s">
        <v>58</v>
      </c>
      <c r="AC3075" t="s">
        <v>59</v>
      </c>
      <c r="AL3075">
        <v>0</v>
      </c>
      <c r="AM3075">
        <v>0</v>
      </c>
    </row>
    <row r="3076" spans="1:39" x14ac:dyDescent="0.3">
      <c r="A3076">
        <v>1336899</v>
      </c>
      <c r="B3076" t="s">
        <v>3638</v>
      </c>
      <c r="C3076" t="s">
        <v>1420</v>
      </c>
      <c r="D3076">
        <v>3732700</v>
      </c>
      <c r="E3076" t="s">
        <v>70</v>
      </c>
      <c r="F3076" t="s">
        <v>70</v>
      </c>
      <c r="H3076" s="35">
        <v>39759</v>
      </c>
      <c r="I3076" t="s">
        <v>98</v>
      </c>
      <c r="J3076">
        <v>-16</v>
      </c>
      <c r="K3076" t="s">
        <v>11</v>
      </c>
      <c r="M3076" t="s">
        <v>67</v>
      </c>
      <c r="N3076">
        <v>4370269</v>
      </c>
      <c r="O3076" t="s">
        <v>226</v>
      </c>
      <c r="P3076" s="35">
        <v>45178</v>
      </c>
      <c r="Q3076" t="s">
        <v>56</v>
      </c>
      <c r="R3076" s="35">
        <v>44443</v>
      </c>
      <c r="T3076" t="s">
        <v>63</v>
      </c>
      <c r="U3076">
        <v>500</v>
      </c>
      <c r="X3076">
        <v>5</v>
      </c>
      <c r="Y3076" t="s">
        <v>58</v>
      </c>
      <c r="AC3076" t="s">
        <v>59</v>
      </c>
      <c r="AL3076">
        <v>0</v>
      </c>
      <c r="AM3076">
        <v>0</v>
      </c>
    </row>
    <row r="3077" spans="1:39" x14ac:dyDescent="0.3">
      <c r="A3077">
        <v>1352599</v>
      </c>
      <c r="B3077" t="s">
        <v>3639</v>
      </c>
      <c r="C3077" t="s">
        <v>3640</v>
      </c>
      <c r="D3077">
        <v>2816072</v>
      </c>
      <c r="E3077" t="s">
        <v>53</v>
      </c>
      <c r="F3077" t="s">
        <v>53</v>
      </c>
      <c r="H3077" s="35">
        <v>40815</v>
      </c>
      <c r="I3077" t="s">
        <v>90</v>
      </c>
      <c r="J3077">
        <v>-13</v>
      </c>
      <c r="K3077" t="s">
        <v>6</v>
      </c>
      <c r="M3077" t="s">
        <v>69</v>
      </c>
      <c r="N3077">
        <v>4280045</v>
      </c>
      <c r="O3077" t="s">
        <v>172</v>
      </c>
      <c r="P3077" s="35">
        <v>45186</v>
      </c>
      <c r="Q3077" t="s">
        <v>56</v>
      </c>
      <c r="R3077" s="35">
        <v>44467</v>
      </c>
      <c r="T3077" t="s">
        <v>63</v>
      </c>
      <c r="U3077">
        <v>500</v>
      </c>
      <c r="X3077">
        <v>5</v>
      </c>
      <c r="Y3077" t="s">
        <v>58</v>
      </c>
      <c r="AC3077" t="s">
        <v>59</v>
      </c>
      <c r="AL3077">
        <v>0</v>
      </c>
      <c r="AM3077">
        <v>0</v>
      </c>
    </row>
    <row r="3078" spans="1:39" x14ac:dyDescent="0.3">
      <c r="A3078">
        <v>1340242</v>
      </c>
      <c r="B3078" t="s">
        <v>3641</v>
      </c>
      <c r="C3078" t="s">
        <v>299</v>
      </c>
      <c r="D3078">
        <v>3732777</v>
      </c>
      <c r="E3078" t="s">
        <v>70</v>
      </c>
      <c r="F3078" t="s">
        <v>70</v>
      </c>
      <c r="H3078" s="35">
        <v>41465</v>
      </c>
      <c r="I3078" t="s">
        <v>66</v>
      </c>
      <c r="J3078">
        <v>-11</v>
      </c>
      <c r="K3078" t="s">
        <v>11</v>
      </c>
      <c r="M3078" t="s">
        <v>67</v>
      </c>
      <c r="N3078">
        <v>4370269</v>
      </c>
      <c r="O3078" t="s">
        <v>226</v>
      </c>
      <c r="P3078" s="35">
        <v>45191</v>
      </c>
      <c r="Q3078" t="s">
        <v>56</v>
      </c>
      <c r="R3078" s="35">
        <v>44453</v>
      </c>
      <c r="T3078" t="s">
        <v>63</v>
      </c>
      <c r="U3078">
        <v>521</v>
      </c>
      <c r="X3078">
        <v>5</v>
      </c>
      <c r="Y3078" t="s">
        <v>58</v>
      </c>
      <c r="AC3078" t="s">
        <v>59</v>
      </c>
      <c r="AL3078">
        <v>0</v>
      </c>
      <c r="AM3078">
        <v>0</v>
      </c>
    </row>
    <row r="3079" spans="1:39" x14ac:dyDescent="0.3">
      <c r="A3079">
        <v>1428537</v>
      </c>
      <c r="B3079" t="s">
        <v>3642</v>
      </c>
      <c r="C3079" t="s">
        <v>180</v>
      </c>
      <c r="D3079">
        <v>3610150</v>
      </c>
      <c r="E3079" t="s">
        <v>53</v>
      </c>
      <c r="F3079" t="s">
        <v>53</v>
      </c>
      <c r="H3079" s="35">
        <v>40432</v>
      </c>
      <c r="I3079" t="s">
        <v>110</v>
      </c>
      <c r="J3079">
        <v>-14</v>
      </c>
      <c r="K3079" t="s">
        <v>11</v>
      </c>
      <c r="M3079" t="s">
        <v>77</v>
      </c>
      <c r="N3079">
        <v>4360453</v>
      </c>
      <c r="O3079" t="s">
        <v>763</v>
      </c>
      <c r="P3079" s="35">
        <v>45178</v>
      </c>
      <c r="Q3079" t="s">
        <v>56</v>
      </c>
      <c r="R3079" s="35">
        <v>44823</v>
      </c>
      <c r="T3079" t="s">
        <v>63</v>
      </c>
      <c r="U3079">
        <v>500</v>
      </c>
      <c r="X3079">
        <v>5</v>
      </c>
      <c r="Y3079" t="s">
        <v>58</v>
      </c>
      <c r="AC3079" t="s">
        <v>59</v>
      </c>
      <c r="AL3079">
        <v>0</v>
      </c>
      <c r="AM3079">
        <v>0</v>
      </c>
    </row>
    <row r="3080" spans="1:39" x14ac:dyDescent="0.3">
      <c r="A3080">
        <v>1530286</v>
      </c>
      <c r="B3080" t="s">
        <v>3643</v>
      </c>
      <c r="C3080" t="s">
        <v>888</v>
      </c>
      <c r="D3080">
        <v>3611646</v>
      </c>
      <c r="E3080" t="s">
        <v>53</v>
      </c>
      <c r="H3080" s="35">
        <v>41762</v>
      </c>
      <c r="I3080" t="s">
        <v>85</v>
      </c>
      <c r="J3080">
        <v>-10</v>
      </c>
      <c r="K3080" t="s">
        <v>6</v>
      </c>
      <c r="M3080" t="s">
        <v>77</v>
      </c>
      <c r="N3080">
        <v>4360343</v>
      </c>
      <c r="O3080" t="s">
        <v>447</v>
      </c>
      <c r="P3080" s="35">
        <v>45204</v>
      </c>
      <c r="Q3080" t="s">
        <v>56</v>
      </c>
      <c r="R3080" s="35">
        <v>45204</v>
      </c>
      <c r="T3080" t="s">
        <v>63</v>
      </c>
      <c r="U3080">
        <v>500</v>
      </c>
      <c r="X3080">
        <v>5</v>
      </c>
      <c r="Y3080" t="s">
        <v>58</v>
      </c>
      <c r="AC3080" t="s">
        <v>59</v>
      </c>
      <c r="AL3080">
        <v>0</v>
      </c>
      <c r="AM3080">
        <v>0</v>
      </c>
    </row>
    <row r="3081" spans="1:39" x14ac:dyDescent="0.3">
      <c r="A3081">
        <v>1038253</v>
      </c>
      <c r="B3081" t="s">
        <v>3644</v>
      </c>
      <c r="C3081" t="s">
        <v>3645</v>
      </c>
      <c r="D3081">
        <v>4112612</v>
      </c>
      <c r="E3081" t="s">
        <v>53</v>
      </c>
      <c r="H3081" s="35">
        <v>39103</v>
      </c>
      <c r="I3081" t="s">
        <v>125</v>
      </c>
      <c r="J3081">
        <v>-17</v>
      </c>
      <c r="K3081" t="s">
        <v>6</v>
      </c>
      <c r="M3081" t="s">
        <v>181</v>
      </c>
      <c r="N3081">
        <v>4410696</v>
      </c>
      <c r="O3081" t="s">
        <v>227</v>
      </c>
      <c r="P3081" s="35">
        <v>45199</v>
      </c>
      <c r="Q3081" t="s">
        <v>56</v>
      </c>
      <c r="R3081" s="35">
        <v>41965</v>
      </c>
      <c r="T3081" t="s">
        <v>63</v>
      </c>
      <c r="U3081">
        <v>500</v>
      </c>
      <c r="X3081">
        <v>5</v>
      </c>
      <c r="Y3081" t="s">
        <v>58</v>
      </c>
      <c r="AC3081" t="s">
        <v>59</v>
      </c>
      <c r="AL3081">
        <v>0</v>
      </c>
      <c r="AM3081">
        <v>0</v>
      </c>
    </row>
    <row r="3082" spans="1:39" x14ac:dyDescent="0.3">
      <c r="A3082">
        <v>982819</v>
      </c>
      <c r="B3082" t="s">
        <v>3644</v>
      </c>
      <c r="C3082" t="s">
        <v>3646</v>
      </c>
      <c r="D3082">
        <v>4112239</v>
      </c>
      <c r="E3082" t="s">
        <v>53</v>
      </c>
      <c r="F3082" t="s">
        <v>70</v>
      </c>
      <c r="H3082" s="35">
        <v>38719</v>
      </c>
      <c r="I3082" t="s">
        <v>94</v>
      </c>
      <c r="J3082">
        <v>-18</v>
      </c>
      <c r="K3082" t="s">
        <v>11</v>
      </c>
      <c r="M3082" t="s">
        <v>181</v>
      </c>
      <c r="N3082">
        <v>4410696</v>
      </c>
      <c r="O3082" t="s">
        <v>227</v>
      </c>
      <c r="P3082" s="35">
        <v>45197</v>
      </c>
      <c r="Q3082" t="s">
        <v>56</v>
      </c>
      <c r="R3082" s="35">
        <v>41598</v>
      </c>
      <c r="T3082" t="s">
        <v>63</v>
      </c>
      <c r="U3082">
        <v>565</v>
      </c>
      <c r="X3082">
        <v>5</v>
      </c>
      <c r="Y3082" t="s">
        <v>58</v>
      </c>
      <c r="AC3082" t="s">
        <v>59</v>
      </c>
      <c r="AL3082">
        <v>0</v>
      </c>
      <c r="AM3082">
        <v>0</v>
      </c>
    </row>
    <row r="3083" spans="1:39" x14ac:dyDescent="0.3">
      <c r="A3083">
        <v>1519108</v>
      </c>
      <c r="B3083" t="s">
        <v>3647</v>
      </c>
      <c r="C3083" t="s">
        <v>1336</v>
      </c>
      <c r="D3083">
        <v>4538194</v>
      </c>
      <c r="E3083" t="s">
        <v>70</v>
      </c>
      <c r="H3083" s="35">
        <v>40886</v>
      </c>
      <c r="I3083" t="s">
        <v>90</v>
      </c>
      <c r="J3083">
        <v>-13</v>
      </c>
      <c r="K3083" t="s">
        <v>11</v>
      </c>
      <c r="M3083" t="s">
        <v>54</v>
      </c>
      <c r="N3083">
        <v>4450757</v>
      </c>
      <c r="O3083" t="s">
        <v>225</v>
      </c>
      <c r="P3083" s="35">
        <v>45191</v>
      </c>
      <c r="Q3083" t="s">
        <v>56</v>
      </c>
      <c r="R3083" s="35">
        <v>45191</v>
      </c>
      <c r="T3083" t="s">
        <v>63</v>
      </c>
      <c r="U3083">
        <v>569</v>
      </c>
      <c r="X3083">
        <v>5</v>
      </c>
      <c r="Y3083" t="s">
        <v>58</v>
      </c>
      <c r="AC3083" t="s">
        <v>59</v>
      </c>
      <c r="AL3083">
        <v>0</v>
      </c>
      <c r="AM3083">
        <v>0</v>
      </c>
    </row>
    <row r="3084" spans="1:39" x14ac:dyDescent="0.3">
      <c r="A3084">
        <v>910112</v>
      </c>
      <c r="B3084" t="s">
        <v>3647</v>
      </c>
      <c r="C3084" t="s">
        <v>1798</v>
      </c>
      <c r="D3084">
        <v>4524113</v>
      </c>
      <c r="E3084" t="s">
        <v>70</v>
      </c>
      <c r="H3084" s="35">
        <v>38769</v>
      </c>
      <c r="I3084" t="s">
        <v>94</v>
      </c>
      <c r="J3084">
        <v>-18</v>
      </c>
      <c r="K3084" t="s">
        <v>11</v>
      </c>
      <c r="M3084" t="s">
        <v>54</v>
      </c>
      <c r="N3084">
        <v>4450410</v>
      </c>
      <c r="O3084" t="s">
        <v>81</v>
      </c>
      <c r="P3084" s="35">
        <v>45223</v>
      </c>
      <c r="Q3084" t="s">
        <v>56</v>
      </c>
      <c r="R3084" s="35">
        <v>41193</v>
      </c>
      <c r="T3084" t="s">
        <v>63</v>
      </c>
      <c r="U3084">
        <v>779</v>
      </c>
      <c r="X3084">
        <v>7</v>
      </c>
      <c r="Y3084" t="s">
        <v>58</v>
      </c>
      <c r="AC3084" t="s">
        <v>59</v>
      </c>
      <c r="AL3084">
        <v>1</v>
      </c>
      <c r="AM3084">
        <v>1</v>
      </c>
    </row>
    <row r="3085" spans="1:39" x14ac:dyDescent="0.3">
      <c r="A3085">
        <v>1535836</v>
      </c>
      <c r="B3085" t="s">
        <v>3648</v>
      </c>
      <c r="C3085" t="s">
        <v>422</v>
      </c>
      <c r="D3085">
        <v>4538377</v>
      </c>
      <c r="E3085" t="s">
        <v>53</v>
      </c>
      <c r="H3085" s="35">
        <v>42540</v>
      </c>
      <c r="I3085" t="s">
        <v>53</v>
      </c>
      <c r="J3085">
        <v>-9</v>
      </c>
      <c r="K3085" t="s">
        <v>11</v>
      </c>
      <c r="M3085" t="s">
        <v>54</v>
      </c>
      <c r="N3085">
        <v>4450410</v>
      </c>
      <c r="O3085" t="s">
        <v>81</v>
      </c>
      <c r="P3085" s="35">
        <v>45211</v>
      </c>
      <c r="Q3085" t="s">
        <v>56</v>
      </c>
      <c r="R3085" s="35">
        <v>45211</v>
      </c>
      <c r="T3085" t="s">
        <v>63</v>
      </c>
      <c r="U3085">
        <v>500</v>
      </c>
      <c r="X3085">
        <v>5</v>
      </c>
      <c r="Y3085" t="s">
        <v>58</v>
      </c>
      <c r="AC3085" t="s">
        <v>59</v>
      </c>
      <c r="AL3085">
        <v>0</v>
      </c>
      <c r="AM3085">
        <v>0</v>
      </c>
    </row>
    <row r="3086" spans="1:39" x14ac:dyDescent="0.3">
      <c r="A3086">
        <v>1545208</v>
      </c>
      <c r="B3086" t="s">
        <v>3648</v>
      </c>
      <c r="C3086" t="s">
        <v>3649</v>
      </c>
      <c r="D3086">
        <v>4538503</v>
      </c>
      <c r="E3086" t="s">
        <v>53</v>
      </c>
      <c r="H3086" s="35">
        <v>40075</v>
      </c>
      <c r="I3086" t="s">
        <v>102</v>
      </c>
      <c r="J3086">
        <v>-15</v>
      </c>
      <c r="K3086" t="s">
        <v>11</v>
      </c>
      <c r="M3086" t="s">
        <v>54</v>
      </c>
      <c r="N3086">
        <v>4450754</v>
      </c>
      <c r="O3086" t="s">
        <v>208</v>
      </c>
      <c r="P3086" s="35">
        <v>45240</v>
      </c>
      <c r="Q3086" t="s">
        <v>56</v>
      </c>
      <c r="R3086" s="35">
        <v>45240</v>
      </c>
      <c r="S3086" s="35">
        <v>45190</v>
      </c>
      <c r="T3086" t="s">
        <v>57</v>
      </c>
      <c r="U3086">
        <v>500</v>
      </c>
      <c r="X3086">
        <v>5</v>
      </c>
      <c r="Y3086" t="s">
        <v>58</v>
      </c>
      <c r="AC3086" t="s">
        <v>59</v>
      </c>
      <c r="AL3086">
        <v>0</v>
      </c>
      <c r="AM3086">
        <v>0</v>
      </c>
    </row>
    <row r="3087" spans="1:39" x14ac:dyDescent="0.3">
      <c r="A3087">
        <v>1535834</v>
      </c>
      <c r="B3087" t="s">
        <v>3648</v>
      </c>
      <c r="C3087" t="s">
        <v>3650</v>
      </c>
      <c r="D3087">
        <v>4538376</v>
      </c>
      <c r="E3087" t="s">
        <v>53</v>
      </c>
      <c r="H3087" s="35">
        <v>43254</v>
      </c>
      <c r="I3087" t="s">
        <v>53</v>
      </c>
      <c r="J3087">
        <v>-9</v>
      </c>
      <c r="K3087" t="s">
        <v>11</v>
      </c>
      <c r="M3087" t="s">
        <v>54</v>
      </c>
      <c r="N3087">
        <v>4450410</v>
      </c>
      <c r="O3087" t="s">
        <v>81</v>
      </c>
      <c r="P3087" s="35">
        <v>45211</v>
      </c>
      <c r="Q3087" t="s">
        <v>56</v>
      </c>
      <c r="R3087" s="35">
        <v>45211</v>
      </c>
      <c r="T3087" t="s">
        <v>63</v>
      </c>
      <c r="U3087">
        <v>500</v>
      </c>
      <c r="X3087">
        <v>5</v>
      </c>
      <c r="Y3087" t="s">
        <v>58</v>
      </c>
      <c r="AC3087" t="s">
        <v>59</v>
      </c>
      <c r="AL3087">
        <v>0</v>
      </c>
      <c r="AM3087">
        <v>0</v>
      </c>
    </row>
    <row r="3088" spans="1:39" x14ac:dyDescent="0.3">
      <c r="A3088">
        <v>1118660</v>
      </c>
      <c r="B3088" t="s">
        <v>3651</v>
      </c>
      <c r="C3088" t="s">
        <v>251</v>
      </c>
      <c r="D3088">
        <v>3728191</v>
      </c>
      <c r="E3088" t="s">
        <v>70</v>
      </c>
      <c r="F3088" t="s">
        <v>70</v>
      </c>
      <c r="H3088" s="35">
        <v>39424</v>
      </c>
      <c r="I3088" t="s">
        <v>125</v>
      </c>
      <c r="J3088">
        <v>-17</v>
      </c>
      <c r="K3088" t="s">
        <v>11</v>
      </c>
      <c r="M3088" t="s">
        <v>67</v>
      </c>
      <c r="N3088">
        <v>4370349</v>
      </c>
      <c r="O3088" t="s">
        <v>220</v>
      </c>
      <c r="P3088" s="35">
        <v>45174</v>
      </c>
      <c r="Q3088" t="s">
        <v>56</v>
      </c>
      <c r="R3088" s="35">
        <v>42629</v>
      </c>
      <c r="T3088" t="s">
        <v>63</v>
      </c>
      <c r="U3088">
        <v>1107</v>
      </c>
      <c r="X3088">
        <v>11</v>
      </c>
      <c r="Y3088" t="s">
        <v>58</v>
      </c>
      <c r="AC3088" t="s">
        <v>59</v>
      </c>
      <c r="AL3088">
        <v>0</v>
      </c>
      <c r="AM3088">
        <v>0</v>
      </c>
    </row>
    <row r="3089" spans="1:39" x14ac:dyDescent="0.3">
      <c r="A3089">
        <v>1352509</v>
      </c>
      <c r="B3089" t="s">
        <v>3652</v>
      </c>
      <c r="C3089" t="s">
        <v>3653</v>
      </c>
      <c r="D3089">
        <v>3733015</v>
      </c>
      <c r="E3089" t="s">
        <v>53</v>
      </c>
      <c r="F3089" t="s">
        <v>70</v>
      </c>
      <c r="H3089" s="35">
        <v>41392</v>
      </c>
      <c r="I3089" t="s">
        <v>66</v>
      </c>
      <c r="J3089">
        <v>-11</v>
      </c>
      <c r="K3089" t="s">
        <v>11</v>
      </c>
      <c r="M3089" t="s">
        <v>67</v>
      </c>
      <c r="N3089">
        <v>4370498</v>
      </c>
      <c r="O3089" t="s">
        <v>95</v>
      </c>
      <c r="P3089" s="35">
        <v>45261</v>
      </c>
      <c r="Q3089" t="s">
        <v>56</v>
      </c>
      <c r="R3089" s="35">
        <v>44467</v>
      </c>
      <c r="T3089" t="s">
        <v>63</v>
      </c>
      <c r="U3089">
        <v>500</v>
      </c>
      <c r="X3089">
        <v>5</v>
      </c>
      <c r="Y3089" t="s">
        <v>58</v>
      </c>
      <c r="AB3089" s="35">
        <v>44875</v>
      </c>
      <c r="AC3089" t="s">
        <v>59</v>
      </c>
      <c r="AL3089">
        <v>0</v>
      </c>
      <c r="AM3089">
        <v>0</v>
      </c>
    </row>
    <row r="3090" spans="1:39" x14ac:dyDescent="0.3">
      <c r="A3090">
        <v>1549811</v>
      </c>
      <c r="B3090" t="s">
        <v>3654</v>
      </c>
      <c r="C3090" t="s">
        <v>184</v>
      </c>
      <c r="D3090">
        <v>3736663</v>
      </c>
      <c r="E3090" t="s">
        <v>53</v>
      </c>
      <c r="H3090" s="35">
        <v>40807</v>
      </c>
      <c r="I3090" t="s">
        <v>90</v>
      </c>
      <c r="J3090">
        <v>-13</v>
      </c>
      <c r="K3090" t="s">
        <v>11</v>
      </c>
      <c r="M3090" t="s">
        <v>67</v>
      </c>
      <c r="N3090">
        <v>4370132</v>
      </c>
      <c r="O3090" t="s">
        <v>148</v>
      </c>
      <c r="P3090" s="35">
        <v>45255</v>
      </c>
      <c r="Q3090" t="s">
        <v>56</v>
      </c>
      <c r="R3090" s="35">
        <v>45255</v>
      </c>
      <c r="T3090" t="s">
        <v>63</v>
      </c>
      <c r="U3090">
        <v>500</v>
      </c>
      <c r="X3090">
        <v>5</v>
      </c>
      <c r="Y3090" t="s">
        <v>58</v>
      </c>
      <c r="AC3090" t="s">
        <v>59</v>
      </c>
      <c r="AL3090">
        <v>0</v>
      </c>
      <c r="AM3090">
        <v>0</v>
      </c>
    </row>
    <row r="3091" spans="1:39" x14ac:dyDescent="0.3">
      <c r="A3091">
        <v>1334788</v>
      </c>
      <c r="B3091" t="s">
        <v>3655</v>
      </c>
      <c r="C3091" t="s">
        <v>380</v>
      </c>
      <c r="D3091">
        <v>4114687</v>
      </c>
      <c r="E3091" t="s">
        <v>53</v>
      </c>
      <c r="H3091" s="35">
        <v>42760</v>
      </c>
      <c r="I3091" t="s">
        <v>53</v>
      </c>
      <c r="J3091">
        <v>-9</v>
      </c>
      <c r="K3091" t="s">
        <v>11</v>
      </c>
      <c r="M3091" t="s">
        <v>181</v>
      </c>
      <c r="N3091">
        <v>4410612</v>
      </c>
      <c r="O3091" t="s">
        <v>213</v>
      </c>
      <c r="P3091" s="35">
        <v>45189</v>
      </c>
      <c r="Q3091" t="s">
        <v>56</v>
      </c>
      <c r="R3091" s="35">
        <v>44396</v>
      </c>
      <c r="T3091" t="s">
        <v>63</v>
      </c>
      <c r="U3091">
        <v>500</v>
      </c>
      <c r="X3091">
        <v>5</v>
      </c>
      <c r="Y3091" t="s">
        <v>58</v>
      </c>
      <c r="AC3091" t="s">
        <v>339</v>
      </c>
      <c r="AL3091">
        <v>0</v>
      </c>
      <c r="AM3091">
        <v>0</v>
      </c>
    </row>
    <row r="3092" spans="1:39" x14ac:dyDescent="0.3">
      <c r="A3092">
        <v>1443819</v>
      </c>
      <c r="B3092" t="s">
        <v>3656</v>
      </c>
      <c r="C3092" t="s">
        <v>3657</v>
      </c>
      <c r="D3092">
        <v>4535515</v>
      </c>
      <c r="E3092" t="s">
        <v>70</v>
      </c>
      <c r="H3092" s="35">
        <v>40729</v>
      </c>
      <c r="I3092" t="s">
        <v>90</v>
      </c>
      <c r="J3092">
        <v>-13</v>
      </c>
      <c r="K3092" t="s">
        <v>11</v>
      </c>
      <c r="M3092" t="s">
        <v>54</v>
      </c>
      <c r="N3092">
        <v>4450757</v>
      </c>
      <c r="O3092" t="s">
        <v>225</v>
      </c>
      <c r="P3092" s="35">
        <v>45277</v>
      </c>
      <c r="Q3092" t="s">
        <v>56</v>
      </c>
      <c r="R3092" s="35">
        <v>44840</v>
      </c>
      <c r="T3092" t="s">
        <v>63</v>
      </c>
      <c r="U3092">
        <v>500</v>
      </c>
      <c r="X3092">
        <v>5</v>
      </c>
      <c r="Y3092" t="s">
        <v>58</v>
      </c>
      <c r="AC3092" t="s">
        <v>59</v>
      </c>
      <c r="AL3092">
        <v>0</v>
      </c>
      <c r="AM3092">
        <v>0</v>
      </c>
    </row>
    <row r="3093" spans="1:39" x14ac:dyDescent="0.3">
      <c r="A3093">
        <v>1516938</v>
      </c>
      <c r="B3093" t="s">
        <v>3658</v>
      </c>
      <c r="C3093" t="s">
        <v>356</v>
      </c>
      <c r="D3093">
        <v>3736112</v>
      </c>
      <c r="E3093" t="s">
        <v>53</v>
      </c>
      <c r="H3093" s="35">
        <v>40170</v>
      </c>
      <c r="I3093" t="s">
        <v>102</v>
      </c>
      <c r="J3093">
        <v>-15</v>
      </c>
      <c r="K3093" t="s">
        <v>11</v>
      </c>
      <c r="M3093" t="s">
        <v>67</v>
      </c>
      <c r="N3093">
        <v>4370596</v>
      </c>
      <c r="O3093" t="s">
        <v>280</v>
      </c>
      <c r="P3093" s="35">
        <v>45189</v>
      </c>
      <c r="Q3093" t="s">
        <v>56</v>
      </c>
      <c r="R3093" s="35">
        <v>45189</v>
      </c>
      <c r="T3093" t="s">
        <v>63</v>
      </c>
      <c r="U3093">
        <v>500</v>
      </c>
      <c r="X3093">
        <v>5</v>
      </c>
      <c r="Y3093" t="s">
        <v>58</v>
      </c>
      <c r="AC3093" t="s">
        <v>59</v>
      </c>
      <c r="AL3093">
        <v>1</v>
      </c>
      <c r="AM3093">
        <v>0</v>
      </c>
    </row>
    <row r="3094" spans="1:39" x14ac:dyDescent="0.3">
      <c r="A3094">
        <v>1516932</v>
      </c>
      <c r="B3094" t="s">
        <v>3658</v>
      </c>
      <c r="C3094" t="s">
        <v>3659</v>
      </c>
      <c r="D3094">
        <v>3736111</v>
      </c>
      <c r="E3094" t="s">
        <v>53</v>
      </c>
      <c r="H3094" s="35">
        <v>39407</v>
      </c>
      <c r="I3094" t="s">
        <v>125</v>
      </c>
      <c r="J3094">
        <v>-17</v>
      </c>
      <c r="K3094" t="s">
        <v>11</v>
      </c>
      <c r="M3094" t="s">
        <v>67</v>
      </c>
      <c r="N3094">
        <v>4370596</v>
      </c>
      <c r="O3094" t="s">
        <v>280</v>
      </c>
      <c r="P3094" s="35">
        <v>45189</v>
      </c>
      <c r="Q3094" t="s">
        <v>56</v>
      </c>
      <c r="R3094" s="35">
        <v>45189</v>
      </c>
      <c r="T3094" t="s">
        <v>63</v>
      </c>
      <c r="U3094">
        <v>500</v>
      </c>
      <c r="X3094">
        <v>5</v>
      </c>
      <c r="Y3094" t="s">
        <v>58</v>
      </c>
      <c r="AC3094" t="s">
        <v>59</v>
      </c>
      <c r="AL3094">
        <v>1</v>
      </c>
      <c r="AM3094">
        <v>0</v>
      </c>
    </row>
    <row r="3095" spans="1:39" x14ac:dyDescent="0.3">
      <c r="A3095">
        <v>1545962</v>
      </c>
      <c r="B3095" t="s">
        <v>3660</v>
      </c>
      <c r="C3095" t="s">
        <v>109</v>
      </c>
      <c r="D3095">
        <v>4538513</v>
      </c>
      <c r="E3095" t="s">
        <v>70</v>
      </c>
      <c r="H3095" s="35">
        <v>41762</v>
      </c>
      <c r="I3095" t="s">
        <v>85</v>
      </c>
      <c r="J3095">
        <v>-10</v>
      </c>
      <c r="K3095" t="s">
        <v>11</v>
      </c>
      <c r="M3095" t="s">
        <v>54</v>
      </c>
      <c r="N3095">
        <v>4450757</v>
      </c>
      <c r="O3095" t="s">
        <v>225</v>
      </c>
      <c r="P3095" s="35">
        <v>45335</v>
      </c>
      <c r="Q3095" t="s">
        <v>56</v>
      </c>
      <c r="R3095" s="35">
        <v>45243</v>
      </c>
      <c r="T3095" t="s">
        <v>63</v>
      </c>
      <c r="U3095">
        <v>500</v>
      </c>
      <c r="X3095">
        <v>5</v>
      </c>
      <c r="Y3095" t="s">
        <v>58</v>
      </c>
      <c r="AC3095" t="s">
        <v>59</v>
      </c>
      <c r="AL3095">
        <v>1</v>
      </c>
      <c r="AM3095">
        <v>0</v>
      </c>
    </row>
    <row r="3096" spans="1:39" x14ac:dyDescent="0.3">
      <c r="A3096">
        <v>1535025</v>
      </c>
      <c r="B3096" t="s">
        <v>3661</v>
      </c>
      <c r="C3096" t="s">
        <v>279</v>
      </c>
      <c r="D3096">
        <v>4116018</v>
      </c>
      <c r="E3096" t="s">
        <v>70</v>
      </c>
      <c r="H3096" s="35">
        <v>40597</v>
      </c>
      <c r="I3096" t="s">
        <v>90</v>
      </c>
      <c r="J3096">
        <v>-13</v>
      </c>
      <c r="K3096" t="s">
        <v>11</v>
      </c>
      <c r="M3096" t="s">
        <v>181</v>
      </c>
      <c r="N3096">
        <v>4410726</v>
      </c>
      <c r="O3096" t="s">
        <v>389</v>
      </c>
      <c r="P3096" s="35">
        <v>45210</v>
      </c>
      <c r="Q3096" t="s">
        <v>56</v>
      </c>
      <c r="R3096" s="35">
        <v>45210</v>
      </c>
      <c r="T3096" t="s">
        <v>63</v>
      </c>
      <c r="U3096">
        <v>549</v>
      </c>
      <c r="X3096">
        <v>5</v>
      </c>
      <c r="Y3096" t="s">
        <v>58</v>
      </c>
      <c r="AC3096" t="s">
        <v>59</v>
      </c>
      <c r="AL3096">
        <v>0</v>
      </c>
      <c r="AM3096">
        <v>0</v>
      </c>
    </row>
    <row r="3097" spans="1:39" x14ac:dyDescent="0.3">
      <c r="A3097">
        <v>1518556</v>
      </c>
      <c r="B3097" t="s">
        <v>3662</v>
      </c>
      <c r="C3097" t="s">
        <v>3663</v>
      </c>
      <c r="D3097">
        <v>3736131</v>
      </c>
      <c r="E3097" t="s">
        <v>53</v>
      </c>
      <c r="H3097" s="35">
        <v>40678</v>
      </c>
      <c r="I3097" t="s">
        <v>90</v>
      </c>
      <c r="J3097">
        <v>-13</v>
      </c>
      <c r="K3097" t="s">
        <v>11</v>
      </c>
      <c r="M3097" t="s">
        <v>67</v>
      </c>
      <c r="N3097">
        <v>4370464</v>
      </c>
      <c r="O3097" t="s">
        <v>145</v>
      </c>
      <c r="P3097" s="35">
        <v>45191</v>
      </c>
      <c r="Q3097" t="s">
        <v>56</v>
      </c>
      <c r="R3097" s="35">
        <v>45191</v>
      </c>
      <c r="S3097" s="35">
        <v>45177</v>
      </c>
      <c r="T3097" t="s">
        <v>57</v>
      </c>
      <c r="U3097">
        <v>500</v>
      </c>
      <c r="X3097">
        <v>5</v>
      </c>
      <c r="Y3097" t="s">
        <v>58</v>
      </c>
      <c r="AC3097" t="s">
        <v>59</v>
      </c>
      <c r="AL3097">
        <v>0</v>
      </c>
      <c r="AM3097">
        <v>0</v>
      </c>
    </row>
    <row r="3098" spans="1:39" x14ac:dyDescent="0.3">
      <c r="A3098">
        <v>1564056</v>
      </c>
      <c r="B3098" t="s">
        <v>5461</v>
      </c>
      <c r="C3098" t="s">
        <v>162</v>
      </c>
      <c r="D3098">
        <v>1811548</v>
      </c>
      <c r="E3098" t="s">
        <v>76</v>
      </c>
      <c r="H3098" s="35">
        <v>41704</v>
      </c>
      <c r="I3098" t="s">
        <v>85</v>
      </c>
      <c r="J3098">
        <v>-10</v>
      </c>
      <c r="K3098" t="s">
        <v>11</v>
      </c>
      <c r="M3098" t="s">
        <v>71</v>
      </c>
      <c r="N3098">
        <v>4180696</v>
      </c>
      <c r="O3098" t="s">
        <v>137</v>
      </c>
      <c r="P3098" s="35">
        <v>45336</v>
      </c>
      <c r="Q3098" t="s">
        <v>56</v>
      </c>
      <c r="R3098" s="35">
        <v>45336</v>
      </c>
      <c r="T3098" t="s">
        <v>63</v>
      </c>
      <c r="U3098">
        <v>500</v>
      </c>
      <c r="X3098">
        <v>5</v>
      </c>
      <c r="Y3098" t="s">
        <v>58</v>
      </c>
      <c r="AC3098" t="s">
        <v>59</v>
      </c>
      <c r="AL3098">
        <v>0</v>
      </c>
      <c r="AM3098">
        <v>0</v>
      </c>
    </row>
    <row r="3099" spans="1:39" x14ac:dyDescent="0.3">
      <c r="A3099">
        <v>1565011</v>
      </c>
      <c r="B3099" t="s">
        <v>5461</v>
      </c>
      <c r="C3099" t="s">
        <v>5462</v>
      </c>
      <c r="D3099">
        <v>1811597</v>
      </c>
      <c r="E3099" t="s">
        <v>76</v>
      </c>
      <c r="H3099" s="35">
        <v>42722</v>
      </c>
      <c r="I3099" t="s">
        <v>53</v>
      </c>
      <c r="J3099">
        <v>-9</v>
      </c>
      <c r="K3099" t="s">
        <v>6</v>
      </c>
      <c r="M3099" t="s">
        <v>71</v>
      </c>
      <c r="N3099">
        <v>4180696</v>
      </c>
      <c r="O3099" t="s">
        <v>137</v>
      </c>
      <c r="P3099" s="35">
        <v>45340</v>
      </c>
      <c r="Q3099" t="s">
        <v>56</v>
      </c>
      <c r="R3099" s="35">
        <v>45340</v>
      </c>
      <c r="T3099" t="s">
        <v>63</v>
      </c>
      <c r="U3099">
        <v>500</v>
      </c>
      <c r="X3099">
        <v>5</v>
      </c>
      <c r="Y3099" t="s">
        <v>58</v>
      </c>
      <c r="AC3099" t="s">
        <v>59</v>
      </c>
      <c r="AL3099">
        <v>0</v>
      </c>
      <c r="AM3099">
        <v>0</v>
      </c>
    </row>
    <row r="3100" spans="1:39" x14ac:dyDescent="0.3">
      <c r="A3100">
        <v>1296757</v>
      </c>
      <c r="B3100" t="s">
        <v>3664</v>
      </c>
      <c r="C3100" t="s">
        <v>3665</v>
      </c>
      <c r="D3100">
        <v>189986</v>
      </c>
      <c r="E3100" t="s">
        <v>70</v>
      </c>
      <c r="F3100" t="s">
        <v>70</v>
      </c>
      <c r="H3100" s="35">
        <v>40259</v>
      </c>
      <c r="I3100" t="s">
        <v>110</v>
      </c>
      <c r="J3100">
        <v>-14</v>
      </c>
      <c r="K3100" t="s">
        <v>11</v>
      </c>
      <c r="M3100" t="s">
        <v>71</v>
      </c>
      <c r="N3100">
        <v>4180485</v>
      </c>
      <c r="O3100" t="s">
        <v>174</v>
      </c>
      <c r="P3100" s="35">
        <v>45218</v>
      </c>
      <c r="Q3100" t="s">
        <v>56</v>
      </c>
      <c r="R3100" s="35">
        <v>43777</v>
      </c>
      <c r="T3100" t="s">
        <v>63</v>
      </c>
      <c r="U3100">
        <v>512</v>
      </c>
      <c r="X3100">
        <v>5</v>
      </c>
      <c r="Y3100" t="s">
        <v>58</v>
      </c>
      <c r="AC3100" t="s">
        <v>59</v>
      </c>
      <c r="AL3100">
        <v>0</v>
      </c>
      <c r="AM3100">
        <v>0</v>
      </c>
    </row>
    <row r="3101" spans="1:39" x14ac:dyDescent="0.3">
      <c r="A3101">
        <v>1560305</v>
      </c>
      <c r="B3101" t="s">
        <v>3666</v>
      </c>
      <c r="C3101" t="s">
        <v>356</v>
      </c>
      <c r="D3101">
        <v>4539547</v>
      </c>
      <c r="E3101" t="s">
        <v>70</v>
      </c>
      <c r="H3101" s="35">
        <v>40859</v>
      </c>
      <c r="I3101" t="s">
        <v>90</v>
      </c>
      <c r="J3101">
        <v>-13</v>
      </c>
      <c r="K3101" t="s">
        <v>11</v>
      </c>
      <c r="M3101" t="s">
        <v>54</v>
      </c>
      <c r="N3101">
        <v>4450617</v>
      </c>
      <c r="O3101" t="s">
        <v>107</v>
      </c>
      <c r="P3101" s="35">
        <v>45331</v>
      </c>
      <c r="Q3101" t="s">
        <v>56</v>
      </c>
      <c r="R3101" s="35">
        <v>45315</v>
      </c>
      <c r="S3101" s="35">
        <v>45311</v>
      </c>
      <c r="T3101" t="s">
        <v>57</v>
      </c>
      <c r="U3101">
        <v>500</v>
      </c>
      <c r="X3101">
        <v>5</v>
      </c>
      <c r="Y3101" t="s">
        <v>58</v>
      </c>
      <c r="AC3101" t="s">
        <v>59</v>
      </c>
      <c r="AL3101">
        <v>1</v>
      </c>
      <c r="AM3101">
        <v>0</v>
      </c>
    </row>
    <row r="3102" spans="1:39" x14ac:dyDescent="0.3">
      <c r="A3102">
        <v>1321042</v>
      </c>
      <c r="B3102" t="s">
        <v>3667</v>
      </c>
      <c r="C3102" t="s">
        <v>513</v>
      </c>
      <c r="D3102">
        <v>3732357</v>
      </c>
      <c r="E3102" t="s">
        <v>70</v>
      </c>
      <c r="F3102" t="s">
        <v>70</v>
      </c>
      <c r="H3102" s="35">
        <v>40528</v>
      </c>
      <c r="I3102" t="s">
        <v>110</v>
      </c>
      <c r="J3102">
        <v>-14</v>
      </c>
      <c r="K3102" t="s">
        <v>11</v>
      </c>
      <c r="M3102" t="s">
        <v>67</v>
      </c>
      <c r="N3102">
        <v>4370004</v>
      </c>
      <c r="O3102" t="s">
        <v>808</v>
      </c>
      <c r="P3102" s="35">
        <v>45194</v>
      </c>
      <c r="Q3102" t="s">
        <v>56</v>
      </c>
      <c r="R3102" s="35">
        <v>44098</v>
      </c>
      <c r="T3102" t="s">
        <v>63</v>
      </c>
      <c r="U3102">
        <v>541</v>
      </c>
      <c r="X3102">
        <v>5</v>
      </c>
      <c r="Y3102" t="s">
        <v>58</v>
      </c>
      <c r="AC3102" t="s">
        <v>59</v>
      </c>
      <c r="AL3102">
        <v>0</v>
      </c>
      <c r="AM3102">
        <v>0</v>
      </c>
    </row>
    <row r="3103" spans="1:39" x14ac:dyDescent="0.3">
      <c r="A3103">
        <v>1265607</v>
      </c>
      <c r="B3103" t="s">
        <v>3668</v>
      </c>
      <c r="C3103" t="s">
        <v>192</v>
      </c>
      <c r="D3103">
        <v>3731080</v>
      </c>
      <c r="E3103" t="s">
        <v>70</v>
      </c>
      <c r="F3103" t="s">
        <v>53</v>
      </c>
      <c r="H3103" s="35">
        <v>39513</v>
      </c>
      <c r="I3103" t="s">
        <v>98</v>
      </c>
      <c r="J3103">
        <v>-16</v>
      </c>
      <c r="K3103" t="s">
        <v>11</v>
      </c>
      <c r="M3103" t="s">
        <v>67</v>
      </c>
      <c r="N3103">
        <v>4370284</v>
      </c>
      <c r="O3103" t="s">
        <v>622</v>
      </c>
      <c r="P3103" s="35">
        <v>45195</v>
      </c>
      <c r="Q3103" t="s">
        <v>56</v>
      </c>
      <c r="R3103" s="35">
        <v>43716</v>
      </c>
      <c r="T3103" t="s">
        <v>63</v>
      </c>
      <c r="U3103">
        <v>500</v>
      </c>
      <c r="X3103">
        <v>5</v>
      </c>
      <c r="Y3103" t="s">
        <v>58</v>
      </c>
      <c r="AC3103" t="s">
        <v>59</v>
      </c>
      <c r="AL3103">
        <v>0</v>
      </c>
      <c r="AM3103">
        <v>0</v>
      </c>
    </row>
    <row r="3104" spans="1:39" x14ac:dyDescent="0.3">
      <c r="A3104">
        <v>1281152</v>
      </c>
      <c r="B3104" t="s">
        <v>3669</v>
      </c>
      <c r="C3104" t="s">
        <v>3670</v>
      </c>
      <c r="D3104">
        <v>4114214</v>
      </c>
      <c r="E3104" t="s">
        <v>70</v>
      </c>
      <c r="F3104" t="s">
        <v>70</v>
      </c>
      <c r="H3104" s="35">
        <v>40332</v>
      </c>
      <c r="I3104" t="s">
        <v>110</v>
      </c>
      <c r="J3104">
        <v>-14</v>
      </c>
      <c r="K3104" t="s">
        <v>6</v>
      </c>
      <c r="M3104" t="s">
        <v>181</v>
      </c>
      <c r="N3104">
        <v>4410080</v>
      </c>
      <c r="O3104" t="s">
        <v>182</v>
      </c>
      <c r="P3104" s="35">
        <v>45183</v>
      </c>
      <c r="Q3104" t="s">
        <v>56</v>
      </c>
      <c r="R3104" s="35">
        <v>43740</v>
      </c>
      <c r="T3104" t="s">
        <v>63</v>
      </c>
      <c r="U3104">
        <v>635</v>
      </c>
      <c r="X3104">
        <v>6</v>
      </c>
      <c r="Y3104" t="s">
        <v>58</v>
      </c>
      <c r="AC3104" t="s">
        <v>59</v>
      </c>
      <c r="AL3104">
        <v>0</v>
      </c>
      <c r="AM3104">
        <v>0</v>
      </c>
    </row>
    <row r="3105" spans="1:39" x14ac:dyDescent="0.3">
      <c r="A3105">
        <v>1317526</v>
      </c>
      <c r="B3105" t="s">
        <v>3669</v>
      </c>
      <c r="C3105" t="s">
        <v>3671</v>
      </c>
      <c r="D3105">
        <v>4114525</v>
      </c>
      <c r="E3105" t="s">
        <v>70</v>
      </c>
      <c r="F3105" t="s">
        <v>70</v>
      </c>
      <c r="H3105" s="35">
        <v>41605</v>
      </c>
      <c r="I3105" t="s">
        <v>66</v>
      </c>
      <c r="J3105">
        <v>-11</v>
      </c>
      <c r="K3105" t="s">
        <v>6</v>
      </c>
      <c r="M3105" t="s">
        <v>181</v>
      </c>
      <c r="N3105">
        <v>4410080</v>
      </c>
      <c r="O3105" t="s">
        <v>182</v>
      </c>
      <c r="P3105" s="35">
        <v>45183</v>
      </c>
      <c r="Q3105" t="s">
        <v>56</v>
      </c>
      <c r="R3105" s="35">
        <v>44090</v>
      </c>
      <c r="T3105" t="s">
        <v>63</v>
      </c>
      <c r="U3105">
        <v>610</v>
      </c>
      <c r="X3105">
        <v>6</v>
      </c>
      <c r="Y3105" t="s">
        <v>58</v>
      </c>
      <c r="AC3105" t="s">
        <v>59</v>
      </c>
      <c r="AL3105">
        <v>0</v>
      </c>
      <c r="AM3105">
        <v>0</v>
      </c>
    </row>
    <row r="3106" spans="1:39" x14ac:dyDescent="0.3">
      <c r="A3106">
        <v>1279489</v>
      </c>
      <c r="B3106" t="s">
        <v>3672</v>
      </c>
      <c r="C3106" t="s">
        <v>1192</v>
      </c>
      <c r="D3106">
        <v>4114200</v>
      </c>
      <c r="E3106" t="s">
        <v>53</v>
      </c>
      <c r="F3106" t="s">
        <v>53</v>
      </c>
      <c r="H3106" s="35">
        <v>41296</v>
      </c>
      <c r="I3106" t="s">
        <v>66</v>
      </c>
      <c r="J3106">
        <v>-11</v>
      </c>
      <c r="K3106" t="s">
        <v>11</v>
      </c>
      <c r="M3106" t="s">
        <v>181</v>
      </c>
      <c r="N3106">
        <v>4410080</v>
      </c>
      <c r="O3106" t="s">
        <v>182</v>
      </c>
      <c r="P3106" s="35">
        <v>45211</v>
      </c>
      <c r="Q3106" t="s">
        <v>56</v>
      </c>
      <c r="R3106" s="35">
        <v>43737</v>
      </c>
      <c r="T3106" t="s">
        <v>82</v>
      </c>
      <c r="U3106">
        <v>500</v>
      </c>
      <c r="X3106">
        <v>5</v>
      </c>
      <c r="Y3106" t="s">
        <v>58</v>
      </c>
      <c r="AC3106" t="s">
        <v>59</v>
      </c>
      <c r="AL3106">
        <v>0</v>
      </c>
      <c r="AM3106">
        <v>0</v>
      </c>
    </row>
    <row r="3107" spans="1:39" x14ac:dyDescent="0.3">
      <c r="A3107">
        <v>1506639</v>
      </c>
      <c r="B3107" t="s">
        <v>3673</v>
      </c>
      <c r="C3107" t="s">
        <v>3674</v>
      </c>
      <c r="D3107">
        <v>3735911</v>
      </c>
      <c r="E3107" t="s">
        <v>53</v>
      </c>
      <c r="H3107" s="35">
        <v>42636</v>
      </c>
      <c r="I3107" t="s">
        <v>53</v>
      </c>
      <c r="J3107">
        <v>-9</v>
      </c>
      <c r="K3107" t="s">
        <v>11</v>
      </c>
      <c r="M3107" t="s">
        <v>67</v>
      </c>
      <c r="N3107">
        <v>4370566</v>
      </c>
      <c r="O3107" t="s">
        <v>111</v>
      </c>
      <c r="P3107" s="35">
        <v>45171</v>
      </c>
      <c r="Q3107" t="s">
        <v>56</v>
      </c>
      <c r="R3107" s="35">
        <v>45171</v>
      </c>
      <c r="T3107" t="s">
        <v>63</v>
      </c>
      <c r="U3107">
        <v>500</v>
      </c>
      <c r="X3107">
        <v>5</v>
      </c>
      <c r="Y3107" t="s">
        <v>58</v>
      </c>
      <c r="AC3107" t="s">
        <v>59</v>
      </c>
      <c r="AL3107">
        <v>0</v>
      </c>
      <c r="AM3107">
        <v>0</v>
      </c>
    </row>
    <row r="3108" spans="1:39" x14ac:dyDescent="0.3">
      <c r="A3108">
        <v>1546071</v>
      </c>
      <c r="B3108" t="s">
        <v>3675</v>
      </c>
      <c r="C3108" t="s">
        <v>3676</v>
      </c>
      <c r="D3108">
        <v>3736602</v>
      </c>
      <c r="E3108" t="s">
        <v>76</v>
      </c>
      <c r="H3108" s="35">
        <v>41651</v>
      </c>
      <c r="I3108" t="s">
        <v>85</v>
      </c>
      <c r="J3108">
        <v>-10</v>
      </c>
      <c r="K3108" t="s">
        <v>11</v>
      </c>
      <c r="M3108" t="s">
        <v>67</v>
      </c>
      <c r="N3108">
        <v>4370002</v>
      </c>
      <c r="O3108" t="s">
        <v>68</v>
      </c>
      <c r="P3108" s="35">
        <v>45243</v>
      </c>
      <c r="Q3108" t="s">
        <v>56</v>
      </c>
      <c r="R3108" s="35">
        <v>45243</v>
      </c>
      <c r="T3108" t="s">
        <v>63</v>
      </c>
      <c r="U3108">
        <v>500</v>
      </c>
      <c r="X3108">
        <v>5</v>
      </c>
      <c r="Y3108" t="s">
        <v>58</v>
      </c>
      <c r="AC3108" t="s">
        <v>59</v>
      </c>
      <c r="AL3108">
        <v>0</v>
      </c>
      <c r="AM3108">
        <v>0</v>
      </c>
    </row>
    <row r="3109" spans="1:39" x14ac:dyDescent="0.3">
      <c r="A3109">
        <v>1256678</v>
      </c>
      <c r="B3109" t="s">
        <v>3677</v>
      </c>
      <c r="C3109" t="s">
        <v>3678</v>
      </c>
      <c r="D3109">
        <v>4530477</v>
      </c>
      <c r="E3109" t="s">
        <v>70</v>
      </c>
      <c r="F3109" t="s">
        <v>70</v>
      </c>
      <c r="H3109" s="35">
        <v>39881</v>
      </c>
      <c r="I3109" t="s">
        <v>102</v>
      </c>
      <c r="J3109">
        <v>-15</v>
      </c>
      <c r="K3109" t="s">
        <v>11</v>
      </c>
      <c r="M3109" t="s">
        <v>54</v>
      </c>
      <c r="N3109">
        <v>4450410</v>
      </c>
      <c r="O3109" t="s">
        <v>81</v>
      </c>
      <c r="P3109" s="35">
        <v>45170</v>
      </c>
      <c r="Q3109" t="s">
        <v>56</v>
      </c>
      <c r="R3109" s="35">
        <v>43538</v>
      </c>
      <c r="T3109" t="s">
        <v>63</v>
      </c>
      <c r="U3109">
        <v>895</v>
      </c>
      <c r="X3109">
        <v>8</v>
      </c>
      <c r="Y3109" t="s">
        <v>58</v>
      </c>
      <c r="AC3109" t="s">
        <v>59</v>
      </c>
      <c r="AL3109">
        <v>0</v>
      </c>
      <c r="AM3109">
        <v>0</v>
      </c>
    </row>
    <row r="3110" spans="1:39" x14ac:dyDescent="0.3">
      <c r="A3110">
        <v>1437352</v>
      </c>
      <c r="B3110" t="s">
        <v>3679</v>
      </c>
      <c r="C3110" t="s">
        <v>3680</v>
      </c>
      <c r="D3110">
        <v>2816505</v>
      </c>
      <c r="E3110" t="s">
        <v>53</v>
      </c>
      <c r="F3110" t="s">
        <v>53</v>
      </c>
      <c r="H3110" s="35">
        <v>40823</v>
      </c>
      <c r="I3110" t="s">
        <v>90</v>
      </c>
      <c r="J3110">
        <v>-13</v>
      </c>
      <c r="K3110" t="s">
        <v>11</v>
      </c>
      <c r="M3110" t="s">
        <v>69</v>
      </c>
      <c r="N3110">
        <v>4280722</v>
      </c>
      <c r="O3110" t="s">
        <v>134</v>
      </c>
      <c r="P3110" s="35">
        <v>45199</v>
      </c>
      <c r="Q3110" t="s">
        <v>56</v>
      </c>
      <c r="R3110" s="35">
        <v>44833</v>
      </c>
      <c r="T3110" t="s">
        <v>63</v>
      </c>
      <c r="U3110">
        <v>500</v>
      </c>
      <c r="X3110">
        <v>5</v>
      </c>
      <c r="Y3110" t="s">
        <v>58</v>
      </c>
      <c r="AC3110" t="s">
        <v>59</v>
      </c>
      <c r="AL3110">
        <v>0</v>
      </c>
      <c r="AM3110">
        <v>0</v>
      </c>
    </row>
    <row r="3111" spans="1:39" x14ac:dyDescent="0.3">
      <c r="A3111">
        <v>1520456</v>
      </c>
      <c r="B3111" t="s">
        <v>3681</v>
      </c>
      <c r="C3111" t="s">
        <v>422</v>
      </c>
      <c r="D3111">
        <v>4115934</v>
      </c>
      <c r="E3111" t="s">
        <v>53</v>
      </c>
      <c r="H3111" s="35">
        <v>43509</v>
      </c>
      <c r="I3111" t="s">
        <v>53</v>
      </c>
      <c r="J3111">
        <v>-9</v>
      </c>
      <c r="K3111" t="s">
        <v>11</v>
      </c>
      <c r="M3111" t="s">
        <v>181</v>
      </c>
      <c r="N3111">
        <v>4410697</v>
      </c>
      <c r="O3111" t="s">
        <v>423</v>
      </c>
      <c r="P3111" s="35">
        <v>45194</v>
      </c>
      <c r="Q3111" t="s">
        <v>56</v>
      </c>
      <c r="R3111" s="35">
        <v>45194</v>
      </c>
      <c r="T3111" t="s">
        <v>63</v>
      </c>
      <c r="U3111">
        <v>500</v>
      </c>
      <c r="X3111">
        <v>5</v>
      </c>
      <c r="Y3111" t="s">
        <v>58</v>
      </c>
      <c r="AC3111" t="s">
        <v>59</v>
      </c>
      <c r="AL3111">
        <v>0</v>
      </c>
      <c r="AM3111">
        <v>0</v>
      </c>
    </row>
    <row r="3112" spans="1:39" x14ac:dyDescent="0.3">
      <c r="A3112">
        <v>1487287</v>
      </c>
      <c r="B3112" t="s">
        <v>3682</v>
      </c>
      <c r="C3112" t="s">
        <v>3683</v>
      </c>
      <c r="D3112">
        <v>1811141</v>
      </c>
      <c r="E3112" t="s">
        <v>70</v>
      </c>
      <c r="F3112" t="s">
        <v>53</v>
      </c>
      <c r="H3112" s="35">
        <v>40781</v>
      </c>
      <c r="I3112" t="s">
        <v>90</v>
      </c>
      <c r="J3112">
        <v>-13</v>
      </c>
      <c r="K3112" t="s">
        <v>11</v>
      </c>
      <c r="M3112" t="s">
        <v>71</v>
      </c>
      <c r="N3112">
        <v>4180041</v>
      </c>
      <c r="O3112" t="s">
        <v>471</v>
      </c>
      <c r="P3112" s="35">
        <v>45197</v>
      </c>
      <c r="Q3112" t="s">
        <v>56</v>
      </c>
      <c r="R3112" s="35">
        <v>45063</v>
      </c>
      <c r="S3112" s="35">
        <v>45035</v>
      </c>
      <c r="T3112" t="s">
        <v>57</v>
      </c>
      <c r="U3112">
        <v>531</v>
      </c>
      <c r="X3112">
        <v>5</v>
      </c>
      <c r="Y3112" t="s">
        <v>58</v>
      </c>
      <c r="AC3112" t="s">
        <v>59</v>
      </c>
      <c r="AL3112">
        <v>0</v>
      </c>
      <c r="AM3112">
        <v>0</v>
      </c>
    </row>
    <row r="3113" spans="1:39" x14ac:dyDescent="0.3">
      <c r="A3113">
        <v>1527160</v>
      </c>
      <c r="B3113" t="s">
        <v>3684</v>
      </c>
      <c r="C3113" t="s">
        <v>1886</v>
      </c>
      <c r="D3113">
        <v>3611601</v>
      </c>
      <c r="E3113" t="s">
        <v>76</v>
      </c>
      <c r="H3113" s="35">
        <v>42640</v>
      </c>
      <c r="I3113" t="s">
        <v>53</v>
      </c>
      <c r="J3113">
        <v>-9</v>
      </c>
      <c r="K3113" t="s">
        <v>11</v>
      </c>
      <c r="M3113" t="s">
        <v>77</v>
      </c>
      <c r="N3113">
        <v>4360002</v>
      </c>
      <c r="O3113" t="s">
        <v>78</v>
      </c>
      <c r="P3113" s="35">
        <v>45200</v>
      </c>
      <c r="Q3113" t="s">
        <v>56</v>
      </c>
      <c r="R3113" s="35">
        <v>45200</v>
      </c>
      <c r="T3113" t="s">
        <v>63</v>
      </c>
      <c r="U3113">
        <v>500</v>
      </c>
      <c r="X3113">
        <v>5</v>
      </c>
      <c r="Y3113" t="s">
        <v>58</v>
      </c>
      <c r="AC3113" t="s">
        <v>59</v>
      </c>
      <c r="AL3113">
        <v>0</v>
      </c>
      <c r="AM3113">
        <v>0</v>
      </c>
    </row>
    <row r="3114" spans="1:39" x14ac:dyDescent="0.3">
      <c r="A3114">
        <v>1222977</v>
      </c>
      <c r="B3114" t="s">
        <v>3685</v>
      </c>
      <c r="C3114" t="s">
        <v>486</v>
      </c>
      <c r="D3114">
        <v>2815210</v>
      </c>
      <c r="E3114" t="s">
        <v>70</v>
      </c>
      <c r="F3114" t="s">
        <v>70</v>
      </c>
      <c r="H3114" s="35">
        <v>38485</v>
      </c>
      <c r="I3114" t="s">
        <v>262</v>
      </c>
      <c r="J3114">
        <v>-19</v>
      </c>
      <c r="K3114" t="s">
        <v>11</v>
      </c>
      <c r="M3114" t="s">
        <v>69</v>
      </c>
      <c r="N3114">
        <v>4280202</v>
      </c>
      <c r="O3114" t="s">
        <v>850</v>
      </c>
      <c r="P3114" s="35">
        <v>45204</v>
      </c>
      <c r="Q3114" t="s">
        <v>56</v>
      </c>
      <c r="R3114" s="35">
        <v>43364</v>
      </c>
      <c r="S3114" s="35">
        <v>45204</v>
      </c>
      <c r="T3114" t="s">
        <v>57</v>
      </c>
      <c r="U3114">
        <v>628</v>
      </c>
      <c r="X3114">
        <v>6</v>
      </c>
      <c r="Y3114" t="s">
        <v>58</v>
      </c>
      <c r="AC3114" t="s">
        <v>59</v>
      </c>
      <c r="AL3114">
        <v>1</v>
      </c>
      <c r="AM3114">
        <v>1</v>
      </c>
    </row>
    <row r="3115" spans="1:39" x14ac:dyDescent="0.3">
      <c r="A3115">
        <v>1364460</v>
      </c>
      <c r="B3115" t="s">
        <v>3686</v>
      </c>
      <c r="C3115" t="s">
        <v>1926</v>
      </c>
      <c r="D3115">
        <v>2816146</v>
      </c>
      <c r="E3115" t="s">
        <v>70</v>
      </c>
      <c r="F3115" t="s">
        <v>53</v>
      </c>
      <c r="H3115" s="35">
        <v>40894</v>
      </c>
      <c r="I3115" t="s">
        <v>90</v>
      </c>
      <c r="J3115">
        <v>-13</v>
      </c>
      <c r="K3115" t="s">
        <v>11</v>
      </c>
      <c r="M3115" t="s">
        <v>69</v>
      </c>
      <c r="N3115">
        <v>4280722</v>
      </c>
      <c r="O3115" t="s">
        <v>134</v>
      </c>
      <c r="P3115" s="35">
        <v>45199</v>
      </c>
      <c r="Q3115" t="s">
        <v>56</v>
      </c>
      <c r="R3115" s="35">
        <v>44483</v>
      </c>
      <c r="T3115" t="s">
        <v>63</v>
      </c>
      <c r="U3115">
        <v>512</v>
      </c>
      <c r="X3115">
        <v>5</v>
      </c>
      <c r="Y3115" t="s">
        <v>58</v>
      </c>
      <c r="AC3115" t="s">
        <v>59</v>
      </c>
      <c r="AL3115">
        <v>0</v>
      </c>
      <c r="AM3115">
        <v>0</v>
      </c>
    </row>
    <row r="3116" spans="1:39" x14ac:dyDescent="0.3">
      <c r="A3116">
        <v>1517619</v>
      </c>
      <c r="B3116" t="s">
        <v>3686</v>
      </c>
      <c r="C3116" t="s">
        <v>146</v>
      </c>
      <c r="D3116">
        <v>3736121</v>
      </c>
      <c r="E3116" t="s">
        <v>53</v>
      </c>
      <c r="H3116" s="35">
        <v>41732</v>
      </c>
      <c r="I3116" t="s">
        <v>85</v>
      </c>
      <c r="J3116">
        <v>-10</v>
      </c>
      <c r="K3116" t="s">
        <v>11</v>
      </c>
      <c r="M3116" t="s">
        <v>67</v>
      </c>
      <c r="N3116">
        <v>4370001</v>
      </c>
      <c r="O3116" t="s">
        <v>461</v>
      </c>
      <c r="P3116" s="35">
        <v>45190</v>
      </c>
      <c r="Q3116" t="s">
        <v>56</v>
      </c>
      <c r="R3116" s="35">
        <v>45190</v>
      </c>
      <c r="T3116" t="s">
        <v>63</v>
      </c>
      <c r="U3116">
        <v>500</v>
      </c>
      <c r="X3116">
        <v>5</v>
      </c>
      <c r="Y3116" t="s">
        <v>58</v>
      </c>
      <c r="AC3116" t="s">
        <v>59</v>
      </c>
      <c r="AL3116">
        <v>0</v>
      </c>
      <c r="AM3116">
        <v>0</v>
      </c>
    </row>
    <row r="3117" spans="1:39" x14ac:dyDescent="0.3">
      <c r="A3117">
        <v>1516867</v>
      </c>
      <c r="B3117" t="s">
        <v>3686</v>
      </c>
      <c r="C3117" t="s">
        <v>619</v>
      </c>
      <c r="D3117">
        <v>4115914</v>
      </c>
      <c r="E3117" t="s">
        <v>53</v>
      </c>
      <c r="H3117" s="35">
        <v>39600</v>
      </c>
      <c r="I3117" t="s">
        <v>98</v>
      </c>
      <c r="J3117">
        <v>-16</v>
      </c>
      <c r="K3117" t="s">
        <v>6</v>
      </c>
      <c r="M3117" t="s">
        <v>181</v>
      </c>
      <c r="N3117">
        <v>4410016</v>
      </c>
      <c r="O3117" t="s">
        <v>793</v>
      </c>
      <c r="P3117" s="35">
        <v>45189</v>
      </c>
      <c r="Q3117" t="s">
        <v>56</v>
      </c>
      <c r="R3117" s="35">
        <v>45189</v>
      </c>
      <c r="T3117" t="s">
        <v>63</v>
      </c>
      <c r="U3117">
        <v>500</v>
      </c>
      <c r="X3117">
        <v>5</v>
      </c>
      <c r="Y3117" t="s">
        <v>58</v>
      </c>
      <c r="AC3117" t="s">
        <v>59</v>
      </c>
      <c r="AL3117">
        <v>1</v>
      </c>
      <c r="AM3117">
        <v>0</v>
      </c>
    </row>
    <row r="3118" spans="1:39" x14ac:dyDescent="0.3">
      <c r="A3118">
        <v>1374643</v>
      </c>
      <c r="B3118" t="s">
        <v>3687</v>
      </c>
      <c r="C3118" t="s">
        <v>743</v>
      </c>
      <c r="D3118">
        <v>2816213</v>
      </c>
      <c r="E3118" t="s">
        <v>70</v>
      </c>
      <c r="F3118" t="s">
        <v>70</v>
      </c>
      <c r="H3118" s="35">
        <v>40819</v>
      </c>
      <c r="I3118" t="s">
        <v>90</v>
      </c>
      <c r="J3118">
        <v>-13</v>
      </c>
      <c r="K3118" t="s">
        <v>11</v>
      </c>
      <c r="M3118" t="s">
        <v>69</v>
      </c>
      <c r="N3118">
        <v>4280359</v>
      </c>
      <c r="O3118" t="s">
        <v>321</v>
      </c>
      <c r="P3118" s="35">
        <v>45191</v>
      </c>
      <c r="Q3118" t="s">
        <v>56</v>
      </c>
      <c r="R3118" s="35">
        <v>44515</v>
      </c>
      <c r="T3118" t="s">
        <v>63</v>
      </c>
      <c r="U3118">
        <v>500</v>
      </c>
      <c r="X3118">
        <v>5</v>
      </c>
      <c r="Y3118" t="s">
        <v>58</v>
      </c>
      <c r="AC3118" t="s">
        <v>59</v>
      </c>
      <c r="AL3118">
        <v>0</v>
      </c>
      <c r="AM3118">
        <v>0</v>
      </c>
    </row>
    <row r="3119" spans="1:39" x14ac:dyDescent="0.3">
      <c r="A3119">
        <v>1514227</v>
      </c>
      <c r="B3119" t="s">
        <v>3688</v>
      </c>
      <c r="C3119" t="s">
        <v>2263</v>
      </c>
      <c r="D3119">
        <v>1811280</v>
      </c>
      <c r="E3119" t="s">
        <v>53</v>
      </c>
      <c r="H3119" s="35">
        <v>41590</v>
      </c>
      <c r="I3119" t="s">
        <v>66</v>
      </c>
      <c r="J3119">
        <v>-11</v>
      </c>
      <c r="K3119" t="s">
        <v>6</v>
      </c>
      <c r="M3119" t="s">
        <v>71</v>
      </c>
      <c r="N3119">
        <v>4180530</v>
      </c>
      <c r="O3119" t="s">
        <v>942</v>
      </c>
      <c r="P3119" s="35">
        <v>45187</v>
      </c>
      <c r="Q3119" t="s">
        <v>56</v>
      </c>
      <c r="R3119" s="35">
        <v>45187</v>
      </c>
      <c r="T3119" t="s">
        <v>63</v>
      </c>
      <c r="U3119">
        <v>500</v>
      </c>
      <c r="X3119">
        <v>5</v>
      </c>
      <c r="Y3119" t="s">
        <v>58</v>
      </c>
      <c r="AC3119" t="s">
        <v>59</v>
      </c>
      <c r="AL3119">
        <v>0</v>
      </c>
      <c r="AM3119">
        <v>0</v>
      </c>
    </row>
    <row r="3120" spans="1:39" x14ac:dyDescent="0.3">
      <c r="A3120">
        <v>1509624</v>
      </c>
      <c r="B3120" t="s">
        <v>3689</v>
      </c>
      <c r="C3120" t="s">
        <v>89</v>
      </c>
      <c r="D3120">
        <v>4538030</v>
      </c>
      <c r="E3120" t="s">
        <v>70</v>
      </c>
      <c r="H3120" s="35">
        <v>41183</v>
      </c>
      <c r="I3120" t="s">
        <v>143</v>
      </c>
      <c r="J3120">
        <v>-12</v>
      </c>
      <c r="K3120" t="s">
        <v>11</v>
      </c>
      <c r="M3120" t="s">
        <v>54</v>
      </c>
      <c r="N3120">
        <v>4450026</v>
      </c>
      <c r="O3120" t="s">
        <v>62</v>
      </c>
      <c r="P3120" s="35">
        <v>45180</v>
      </c>
      <c r="Q3120" t="s">
        <v>56</v>
      </c>
      <c r="R3120" s="35">
        <v>45180</v>
      </c>
      <c r="T3120" t="s">
        <v>63</v>
      </c>
      <c r="U3120">
        <v>500</v>
      </c>
      <c r="X3120">
        <v>5</v>
      </c>
      <c r="Y3120" t="s">
        <v>58</v>
      </c>
      <c r="AC3120" t="s">
        <v>59</v>
      </c>
      <c r="AL3120">
        <v>0</v>
      </c>
      <c r="AM3120">
        <v>0</v>
      </c>
    </row>
    <row r="3121" spans="1:39" x14ac:dyDescent="0.3">
      <c r="A3121">
        <v>1091945</v>
      </c>
      <c r="B3121" t="s">
        <v>3690</v>
      </c>
      <c r="C3121" t="s">
        <v>3165</v>
      </c>
      <c r="D3121">
        <v>4527641</v>
      </c>
      <c r="E3121" t="s">
        <v>70</v>
      </c>
      <c r="F3121" t="s">
        <v>70</v>
      </c>
      <c r="H3121" s="35">
        <v>38900</v>
      </c>
      <c r="I3121" t="s">
        <v>94</v>
      </c>
      <c r="J3121">
        <v>-18</v>
      </c>
      <c r="K3121" t="s">
        <v>11</v>
      </c>
      <c r="M3121" t="s">
        <v>54</v>
      </c>
      <c r="N3121">
        <v>4450661</v>
      </c>
      <c r="O3121" t="s">
        <v>756</v>
      </c>
      <c r="P3121" s="35">
        <v>45198</v>
      </c>
      <c r="Q3121" t="s">
        <v>56</v>
      </c>
      <c r="R3121" s="35">
        <v>42330</v>
      </c>
      <c r="T3121" t="s">
        <v>63</v>
      </c>
      <c r="U3121">
        <v>513</v>
      </c>
      <c r="X3121">
        <v>5</v>
      </c>
      <c r="Y3121" t="s">
        <v>58</v>
      </c>
      <c r="AC3121" t="s">
        <v>59</v>
      </c>
      <c r="AL3121">
        <v>1</v>
      </c>
      <c r="AM3121">
        <v>0</v>
      </c>
    </row>
    <row r="3122" spans="1:39" x14ac:dyDescent="0.3">
      <c r="A3122">
        <v>1423206</v>
      </c>
      <c r="B3122" t="s">
        <v>3691</v>
      </c>
      <c r="C3122" t="s">
        <v>101</v>
      </c>
      <c r="D3122">
        <v>2816358</v>
      </c>
      <c r="E3122" t="s">
        <v>70</v>
      </c>
      <c r="F3122" t="s">
        <v>70</v>
      </c>
      <c r="H3122" s="35">
        <v>40150</v>
      </c>
      <c r="I3122" t="s">
        <v>102</v>
      </c>
      <c r="J3122">
        <v>-15</v>
      </c>
      <c r="K3122" t="s">
        <v>11</v>
      </c>
      <c r="M3122" t="s">
        <v>69</v>
      </c>
      <c r="N3122">
        <v>4280004</v>
      </c>
      <c r="O3122" t="s">
        <v>99</v>
      </c>
      <c r="P3122" s="35">
        <v>45191</v>
      </c>
      <c r="Q3122" t="s">
        <v>56</v>
      </c>
      <c r="R3122" s="35">
        <v>44817</v>
      </c>
      <c r="T3122" t="s">
        <v>63</v>
      </c>
      <c r="U3122">
        <v>574</v>
      </c>
      <c r="X3122">
        <v>5</v>
      </c>
      <c r="Y3122" t="s">
        <v>58</v>
      </c>
      <c r="AC3122" t="s">
        <v>59</v>
      </c>
      <c r="AL3122">
        <v>0</v>
      </c>
      <c r="AM3122">
        <v>0</v>
      </c>
    </row>
    <row r="3123" spans="1:39" x14ac:dyDescent="0.3">
      <c r="A3123">
        <v>1524205</v>
      </c>
      <c r="B3123" t="s">
        <v>3692</v>
      </c>
      <c r="C3123" t="s">
        <v>3693</v>
      </c>
      <c r="D3123">
        <v>3611566</v>
      </c>
      <c r="E3123" t="s">
        <v>76</v>
      </c>
      <c r="H3123" s="35">
        <v>42915</v>
      </c>
      <c r="I3123" t="s">
        <v>53</v>
      </c>
      <c r="J3123">
        <v>-9</v>
      </c>
      <c r="K3123" t="s">
        <v>11</v>
      </c>
      <c r="M3123" t="s">
        <v>77</v>
      </c>
      <c r="N3123">
        <v>4360002</v>
      </c>
      <c r="O3123" t="s">
        <v>78</v>
      </c>
      <c r="P3123" s="35">
        <v>45197</v>
      </c>
      <c r="Q3123" t="s">
        <v>56</v>
      </c>
      <c r="R3123" s="35">
        <v>45197</v>
      </c>
      <c r="T3123" t="s">
        <v>63</v>
      </c>
      <c r="U3123">
        <v>500</v>
      </c>
      <c r="X3123">
        <v>5</v>
      </c>
      <c r="Y3123" t="s">
        <v>58</v>
      </c>
      <c r="AC3123" t="s">
        <v>59</v>
      </c>
      <c r="AL3123">
        <v>0</v>
      </c>
      <c r="AM3123">
        <v>0</v>
      </c>
    </row>
    <row r="3124" spans="1:39" x14ac:dyDescent="0.3">
      <c r="A3124">
        <v>1526876</v>
      </c>
      <c r="B3124" t="s">
        <v>3692</v>
      </c>
      <c r="C3124" t="s">
        <v>3694</v>
      </c>
      <c r="D3124">
        <v>3736300</v>
      </c>
      <c r="E3124" t="s">
        <v>76</v>
      </c>
      <c r="H3124" s="35">
        <v>41353</v>
      </c>
      <c r="I3124" t="s">
        <v>66</v>
      </c>
      <c r="J3124">
        <v>-11</v>
      </c>
      <c r="K3124" t="s">
        <v>6</v>
      </c>
      <c r="M3124" t="s">
        <v>67</v>
      </c>
      <c r="N3124">
        <v>4370002</v>
      </c>
      <c r="O3124" t="s">
        <v>68</v>
      </c>
      <c r="P3124" s="35">
        <v>45199</v>
      </c>
      <c r="Q3124" t="s">
        <v>56</v>
      </c>
      <c r="R3124" s="35">
        <v>45199</v>
      </c>
      <c r="T3124" t="s">
        <v>63</v>
      </c>
      <c r="U3124">
        <v>500</v>
      </c>
      <c r="X3124">
        <v>5</v>
      </c>
      <c r="Y3124" t="s">
        <v>58</v>
      </c>
      <c r="AC3124" t="s">
        <v>59</v>
      </c>
      <c r="AL3124">
        <v>0</v>
      </c>
      <c r="AM3124">
        <v>0</v>
      </c>
    </row>
    <row r="3125" spans="1:39" x14ac:dyDescent="0.3">
      <c r="A3125">
        <v>1522040</v>
      </c>
      <c r="B3125" t="s">
        <v>3692</v>
      </c>
      <c r="C3125" t="s">
        <v>1303</v>
      </c>
      <c r="D3125">
        <v>3611430</v>
      </c>
      <c r="E3125" t="s">
        <v>76</v>
      </c>
      <c r="H3125" s="35">
        <v>41612</v>
      </c>
      <c r="I3125" t="s">
        <v>66</v>
      </c>
      <c r="J3125">
        <v>-11</v>
      </c>
      <c r="K3125" t="s">
        <v>6</v>
      </c>
      <c r="M3125" t="s">
        <v>77</v>
      </c>
      <c r="N3125">
        <v>4360002</v>
      </c>
      <c r="O3125" t="s">
        <v>78</v>
      </c>
      <c r="P3125" s="35">
        <v>45195</v>
      </c>
      <c r="Q3125" t="s">
        <v>56</v>
      </c>
      <c r="R3125" s="35">
        <v>45195</v>
      </c>
      <c r="T3125" t="s">
        <v>63</v>
      </c>
      <c r="U3125">
        <v>500</v>
      </c>
      <c r="X3125">
        <v>5</v>
      </c>
      <c r="Y3125" t="s">
        <v>58</v>
      </c>
      <c r="AC3125" t="s">
        <v>59</v>
      </c>
      <c r="AL3125">
        <v>0</v>
      </c>
      <c r="AM3125">
        <v>0</v>
      </c>
    </row>
    <row r="3126" spans="1:39" x14ac:dyDescent="0.3">
      <c r="A3126">
        <v>1523600</v>
      </c>
      <c r="B3126" t="s">
        <v>3692</v>
      </c>
      <c r="C3126" t="s">
        <v>3695</v>
      </c>
      <c r="D3126">
        <v>3611529</v>
      </c>
      <c r="E3126" t="s">
        <v>76</v>
      </c>
      <c r="H3126" s="35">
        <v>42628</v>
      </c>
      <c r="I3126" t="s">
        <v>53</v>
      </c>
      <c r="J3126">
        <v>-9</v>
      </c>
      <c r="K3126" t="s">
        <v>6</v>
      </c>
      <c r="M3126" t="s">
        <v>77</v>
      </c>
      <c r="N3126">
        <v>4360002</v>
      </c>
      <c r="O3126" t="s">
        <v>78</v>
      </c>
      <c r="P3126" s="35">
        <v>45197</v>
      </c>
      <c r="Q3126" t="s">
        <v>56</v>
      </c>
      <c r="R3126" s="35">
        <v>45197</v>
      </c>
      <c r="T3126" t="s">
        <v>63</v>
      </c>
      <c r="U3126">
        <v>500</v>
      </c>
      <c r="X3126">
        <v>5</v>
      </c>
      <c r="Y3126" t="s">
        <v>58</v>
      </c>
      <c r="AC3126" t="s">
        <v>59</v>
      </c>
      <c r="AL3126">
        <v>0</v>
      </c>
      <c r="AM3126">
        <v>0</v>
      </c>
    </row>
    <row r="3127" spans="1:39" x14ac:dyDescent="0.3">
      <c r="A3127">
        <v>1522172</v>
      </c>
      <c r="B3127" t="s">
        <v>3692</v>
      </c>
      <c r="C3127" t="s">
        <v>3696</v>
      </c>
      <c r="D3127">
        <v>3611472</v>
      </c>
      <c r="E3127" t="s">
        <v>76</v>
      </c>
      <c r="H3127" s="35">
        <v>41721</v>
      </c>
      <c r="I3127" t="s">
        <v>85</v>
      </c>
      <c r="J3127">
        <v>-10</v>
      </c>
      <c r="K3127" t="s">
        <v>6</v>
      </c>
      <c r="M3127" t="s">
        <v>77</v>
      </c>
      <c r="N3127">
        <v>4360002</v>
      </c>
      <c r="O3127" t="s">
        <v>78</v>
      </c>
      <c r="P3127" s="35">
        <v>45195</v>
      </c>
      <c r="Q3127" t="s">
        <v>56</v>
      </c>
      <c r="R3127" s="35">
        <v>45195</v>
      </c>
      <c r="T3127" t="s">
        <v>63</v>
      </c>
      <c r="U3127">
        <v>500</v>
      </c>
      <c r="X3127">
        <v>5</v>
      </c>
      <c r="Y3127" t="s">
        <v>58</v>
      </c>
      <c r="AC3127" t="s">
        <v>59</v>
      </c>
      <c r="AL3127">
        <v>0</v>
      </c>
      <c r="AM3127">
        <v>0</v>
      </c>
    </row>
    <row r="3128" spans="1:39" x14ac:dyDescent="0.3">
      <c r="A3128">
        <v>1522174</v>
      </c>
      <c r="B3128" t="s">
        <v>3692</v>
      </c>
      <c r="C3128" t="s">
        <v>3697</v>
      </c>
      <c r="D3128">
        <v>3611473</v>
      </c>
      <c r="E3128" t="s">
        <v>76</v>
      </c>
      <c r="H3128" s="35">
        <v>42178</v>
      </c>
      <c r="I3128" t="s">
        <v>53</v>
      </c>
      <c r="J3128">
        <v>-9</v>
      </c>
      <c r="K3128" t="s">
        <v>11</v>
      </c>
      <c r="M3128" t="s">
        <v>77</v>
      </c>
      <c r="N3128">
        <v>4360002</v>
      </c>
      <c r="O3128" t="s">
        <v>78</v>
      </c>
      <c r="P3128" s="35">
        <v>45195</v>
      </c>
      <c r="Q3128" t="s">
        <v>56</v>
      </c>
      <c r="R3128" s="35">
        <v>45195</v>
      </c>
      <c r="T3128" t="s">
        <v>63</v>
      </c>
      <c r="U3128">
        <v>500</v>
      </c>
      <c r="X3128">
        <v>5</v>
      </c>
      <c r="Y3128" t="s">
        <v>58</v>
      </c>
      <c r="AC3128" t="s">
        <v>59</v>
      </c>
      <c r="AL3128">
        <v>0</v>
      </c>
      <c r="AM3128">
        <v>0</v>
      </c>
    </row>
    <row r="3129" spans="1:39" x14ac:dyDescent="0.3">
      <c r="A3129">
        <v>1523601</v>
      </c>
      <c r="B3129" t="s">
        <v>3692</v>
      </c>
      <c r="C3129" t="s">
        <v>3698</v>
      </c>
      <c r="D3129">
        <v>3611530</v>
      </c>
      <c r="E3129" t="s">
        <v>76</v>
      </c>
      <c r="H3129" s="35">
        <v>42764</v>
      </c>
      <c r="I3129" t="s">
        <v>53</v>
      </c>
      <c r="J3129">
        <v>-9</v>
      </c>
      <c r="K3129" t="s">
        <v>11</v>
      </c>
      <c r="M3129" t="s">
        <v>77</v>
      </c>
      <c r="N3129">
        <v>4360002</v>
      </c>
      <c r="O3129" t="s">
        <v>78</v>
      </c>
      <c r="P3129" s="35">
        <v>45197</v>
      </c>
      <c r="Q3129" t="s">
        <v>56</v>
      </c>
      <c r="R3129" s="35">
        <v>45197</v>
      </c>
      <c r="T3129" t="s">
        <v>63</v>
      </c>
      <c r="U3129">
        <v>500</v>
      </c>
      <c r="X3129">
        <v>5</v>
      </c>
      <c r="Y3129" t="s">
        <v>58</v>
      </c>
      <c r="AC3129" t="s">
        <v>59</v>
      </c>
      <c r="AL3129">
        <v>0</v>
      </c>
      <c r="AM3129">
        <v>0</v>
      </c>
    </row>
    <row r="3130" spans="1:39" x14ac:dyDescent="0.3">
      <c r="A3130">
        <v>1521641</v>
      </c>
      <c r="B3130" t="s">
        <v>3692</v>
      </c>
      <c r="C3130" t="s">
        <v>3699</v>
      </c>
      <c r="D3130">
        <v>3611364</v>
      </c>
      <c r="E3130" t="s">
        <v>76</v>
      </c>
      <c r="H3130" s="35">
        <v>42284</v>
      </c>
      <c r="I3130" t="s">
        <v>53</v>
      </c>
      <c r="J3130">
        <v>-9</v>
      </c>
      <c r="K3130" t="s">
        <v>11</v>
      </c>
      <c r="M3130" t="s">
        <v>77</v>
      </c>
      <c r="N3130">
        <v>4360002</v>
      </c>
      <c r="O3130" t="s">
        <v>78</v>
      </c>
      <c r="P3130" s="35">
        <v>45195</v>
      </c>
      <c r="Q3130" t="s">
        <v>56</v>
      </c>
      <c r="R3130" s="35">
        <v>45195</v>
      </c>
      <c r="T3130" t="s">
        <v>63</v>
      </c>
      <c r="U3130">
        <v>500</v>
      </c>
      <c r="X3130">
        <v>5</v>
      </c>
      <c r="Y3130" t="s">
        <v>58</v>
      </c>
      <c r="AC3130" t="s">
        <v>59</v>
      </c>
      <c r="AL3130">
        <v>0</v>
      </c>
      <c r="AM3130">
        <v>0</v>
      </c>
    </row>
    <row r="3131" spans="1:39" x14ac:dyDescent="0.3">
      <c r="A3131">
        <v>1527163</v>
      </c>
      <c r="B3131" t="s">
        <v>3692</v>
      </c>
      <c r="C3131" t="s">
        <v>3700</v>
      </c>
      <c r="D3131">
        <v>3611602</v>
      </c>
      <c r="E3131" t="s">
        <v>76</v>
      </c>
      <c r="H3131" s="35">
        <v>42439</v>
      </c>
      <c r="I3131" t="s">
        <v>53</v>
      </c>
      <c r="J3131">
        <v>-9</v>
      </c>
      <c r="K3131" t="s">
        <v>6</v>
      </c>
      <c r="M3131" t="s">
        <v>77</v>
      </c>
      <c r="N3131">
        <v>4360002</v>
      </c>
      <c r="O3131" t="s">
        <v>78</v>
      </c>
      <c r="P3131" s="35">
        <v>45200</v>
      </c>
      <c r="Q3131" t="s">
        <v>56</v>
      </c>
      <c r="R3131" s="35">
        <v>45200</v>
      </c>
      <c r="T3131" t="s">
        <v>63</v>
      </c>
      <c r="U3131">
        <v>500</v>
      </c>
      <c r="X3131">
        <v>5</v>
      </c>
      <c r="Y3131" t="s">
        <v>58</v>
      </c>
      <c r="AC3131" t="s">
        <v>59</v>
      </c>
      <c r="AL3131">
        <v>0</v>
      </c>
      <c r="AM3131">
        <v>0</v>
      </c>
    </row>
    <row r="3132" spans="1:39" x14ac:dyDescent="0.3">
      <c r="A3132">
        <v>1522298</v>
      </c>
      <c r="B3132" t="s">
        <v>3692</v>
      </c>
      <c r="C3132" t="s">
        <v>3701</v>
      </c>
      <c r="D3132">
        <v>3611493</v>
      </c>
      <c r="E3132" t="s">
        <v>76</v>
      </c>
      <c r="H3132" s="35">
        <v>41631</v>
      </c>
      <c r="I3132" t="s">
        <v>66</v>
      </c>
      <c r="J3132">
        <v>-11</v>
      </c>
      <c r="K3132" t="s">
        <v>11</v>
      </c>
      <c r="M3132" t="s">
        <v>77</v>
      </c>
      <c r="N3132">
        <v>4360002</v>
      </c>
      <c r="O3132" t="s">
        <v>78</v>
      </c>
      <c r="P3132" s="35">
        <v>45196</v>
      </c>
      <c r="Q3132" t="s">
        <v>56</v>
      </c>
      <c r="R3132" s="35">
        <v>45196</v>
      </c>
      <c r="T3132" t="s">
        <v>63</v>
      </c>
      <c r="U3132">
        <v>500</v>
      </c>
      <c r="X3132">
        <v>5</v>
      </c>
      <c r="Y3132" t="s">
        <v>58</v>
      </c>
      <c r="AC3132" t="s">
        <v>59</v>
      </c>
      <c r="AL3132">
        <v>0</v>
      </c>
      <c r="AM3132">
        <v>0</v>
      </c>
    </row>
    <row r="3133" spans="1:39" x14ac:dyDescent="0.3">
      <c r="A3133">
        <v>1521650</v>
      </c>
      <c r="B3133" t="s">
        <v>3692</v>
      </c>
      <c r="C3133" t="s">
        <v>700</v>
      </c>
      <c r="D3133">
        <v>3611365</v>
      </c>
      <c r="E3133" t="s">
        <v>76</v>
      </c>
      <c r="H3133" s="35">
        <v>42363</v>
      </c>
      <c r="I3133" t="s">
        <v>53</v>
      </c>
      <c r="J3133">
        <v>-9</v>
      </c>
      <c r="K3133" t="s">
        <v>11</v>
      </c>
      <c r="M3133" t="s">
        <v>77</v>
      </c>
      <c r="N3133">
        <v>4360002</v>
      </c>
      <c r="O3133" t="s">
        <v>78</v>
      </c>
      <c r="P3133" s="35">
        <v>45195</v>
      </c>
      <c r="Q3133" t="s">
        <v>56</v>
      </c>
      <c r="R3133" s="35">
        <v>45195</v>
      </c>
      <c r="T3133" t="s">
        <v>63</v>
      </c>
      <c r="U3133">
        <v>500</v>
      </c>
      <c r="X3133">
        <v>5</v>
      </c>
      <c r="Y3133" t="s">
        <v>58</v>
      </c>
      <c r="AC3133" t="s">
        <v>59</v>
      </c>
      <c r="AL3133">
        <v>0</v>
      </c>
      <c r="AM3133">
        <v>0</v>
      </c>
    </row>
    <row r="3134" spans="1:39" x14ac:dyDescent="0.3">
      <c r="A3134">
        <v>1522110</v>
      </c>
      <c r="B3134" t="s">
        <v>3692</v>
      </c>
      <c r="C3134" t="s">
        <v>3702</v>
      </c>
      <c r="D3134">
        <v>3611443</v>
      </c>
      <c r="E3134" t="s">
        <v>76</v>
      </c>
      <c r="H3134" s="35">
        <v>41379</v>
      </c>
      <c r="I3134" t="s">
        <v>66</v>
      </c>
      <c r="J3134">
        <v>-11</v>
      </c>
      <c r="K3134" t="s">
        <v>11</v>
      </c>
      <c r="M3134" t="s">
        <v>77</v>
      </c>
      <c r="N3134">
        <v>4360002</v>
      </c>
      <c r="O3134" t="s">
        <v>78</v>
      </c>
      <c r="P3134" s="35">
        <v>45195</v>
      </c>
      <c r="Q3134" t="s">
        <v>56</v>
      </c>
      <c r="R3134" s="35">
        <v>45195</v>
      </c>
      <c r="T3134" t="s">
        <v>63</v>
      </c>
      <c r="U3134">
        <v>500</v>
      </c>
      <c r="X3134">
        <v>5</v>
      </c>
      <c r="Y3134" t="s">
        <v>58</v>
      </c>
      <c r="AC3134" t="s">
        <v>59</v>
      </c>
      <c r="AL3134">
        <v>0</v>
      </c>
      <c r="AM3134">
        <v>0</v>
      </c>
    </row>
    <row r="3135" spans="1:39" x14ac:dyDescent="0.3">
      <c r="A3135">
        <v>1522176</v>
      </c>
      <c r="B3135" t="s">
        <v>3692</v>
      </c>
      <c r="C3135" t="s">
        <v>3703</v>
      </c>
      <c r="D3135">
        <v>3611474</v>
      </c>
      <c r="E3135" t="s">
        <v>76</v>
      </c>
      <c r="H3135" s="35">
        <v>42097</v>
      </c>
      <c r="I3135" t="s">
        <v>53</v>
      </c>
      <c r="J3135">
        <v>-9</v>
      </c>
      <c r="K3135" t="s">
        <v>6</v>
      </c>
      <c r="M3135" t="s">
        <v>77</v>
      </c>
      <c r="N3135">
        <v>4360002</v>
      </c>
      <c r="O3135" t="s">
        <v>78</v>
      </c>
      <c r="P3135" s="35">
        <v>45195</v>
      </c>
      <c r="Q3135" t="s">
        <v>56</v>
      </c>
      <c r="R3135" s="35">
        <v>45195</v>
      </c>
      <c r="T3135" t="s">
        <v>63</v>
      </c>
      <c r="U3135">
        <v>500</v>
      </c>
      <c r="X3135">
        <v>5</v>
      </c>
      <c r="Y3135" t="s">
        <v>58</v>
      </c>
      <c r="AC3135" t="s">
        <v>59</v>
      </c>
      <c r="AL3135">
        <v>0</v>
      </c>
      <c r="AM3135">
        <v>0</v>
      </c>
    </row>
    <row r="3136" spans="1:39" x14ac:dyDescent="0.3">
      <c r="A3136">
        <v>1517823</v>
      </c>
      <c r="B3136" t="s">
        <v>3692</v>
      </c>
      <c r="C3136" t="s">
        <v>3704</v>
      </c>
      <c r="D3136">
        <v>4538167</v>
      </c>
      <c r="E3136" t="s">
        <v>53</v>
      </c>
      <c r="H3136" s="35">
        <v>42054</v>
      </c>
      <c r="I3136" t="s">
        <v>53</v>
      </c>
      <c r="J3136">
        <v>-9</v>
      </c>
      <c r="K3136" t="s">
        <v>11</v>
      </c>
      <c r="M3136" t="s">
        <v>54</v>
      </c>
      <c r="N3136">
        <v>4450753</v>
      </c>
      <c r="O3136" t="s">
        <v>441</v>
      </c>
      <c r="P3136" s="35">
        <v>45190</v>
      </c>
      <c r="Q3136" t="s">
        <v>56</v>
      </c>
      <c r="R3136" s="35">
        <v>45190</v>
      </c>
      <c r="T3136" t="s">
        <v>63</v>
      </c>
      <c r="U3136">
        <v>500</v>
      </c>
      <c r="X3136">
        <v>5</v>
      </c>
      <c r="Y3136" t="s">
        <v>58</v>
      </c>
      <c r="AC3136" t="s">
        <v>59</v>
      </c>
      <c r="AL3136">
        <v>0</v>
      </c>
      <c r="AM3136">
        <v>0</v>
      </c>
    </row>
    <row r="3137" spans="1:39" x14ac:dyDescent="0.3">
      <c r="A3137">
        <v>1522112</v>
      </c>
      <c r="B3137" t="s">
        <v>3692</v>
      </c>
      <c r="C3137" t="s">
        <v>231</v>
      </c>
      <c r="D3137">
        <v>3611444</v>
      </c>
      <c r="E3137" t="s">
        <v>76</v>
      </c>
      <c r="H3137" s="35">
        <v>41515</v>
      </c>
      <c r="I3137" t="s">
        <v>66</v>
      </c>
      <c r="J3137">
        <v>-11</v>
      </c>
      <c r="K3137" t="s">
        <v>11</v>
      </c>
      <c r="M3137" t="s">
        <v>77</v>
      </c>
      <c r="N3137">
        <v>4360002</v>
      </c>
      <c r="O3137" t="s">
        <v>78</v>
      </c>
      <c r="P3137" s="35">
        <v>45195</v>
      </c>
      <c r="Q3137" t="s">
        <v>56</v>
      </c>
      <c r="R3137" s="35">
        <v>45195</v>
      </c>
      <c r="T3137" t="s">
        <v>63</v>
      </c>
      <c r="U3137">
        <v>500</v>
      </c>
      <c r="X3137">
        <v>5</v>
      </c>
      <c r="Y3137" t="s">
        <v>58</v>
      </c>
      <c r="AC3137" t="s">
        <v>59</v>
      </c>
      <c r="AL3137">
        <v>0</v>
      </c>
      <c r="AM3137">
        <v>0</v>
      </c>
    </row>
    <row r="3138" spans="1:39" x14ac:dyDescent="0.3">
      <c r="A3138">
        <v>1206475</v>
      </c>
      <c r="B3138" t="s">
        <v>3705</v>
      </c>
      <c r="C3138" t="s">
        <v>2560</v>
      </c>
      <c r="D3138">
        <v>3730007</v>
      </c>
      <c r="E3138" t="s">
        <v>70</v>
      </c>
      <c r="F3138" t="s">
        <v>70</v>
      </c>
      <c r="H3138" s="35">
        <v>39844</v>
      </c>
      <c r="I3138" t="s">
        <v>102</v>
      </c>
      <c r="J3138">
        <v>-15</v>
      </c>
      <c r="K3138" t="s">
        <v>11</v>
      </c>
      <c r="M3138" t="s">
        <v>67</v>
      </c>
      <c r="N3138">
        <v>4370464</v>
      </c>
      <c r="O3138" t="s">
        <v>145</v>
      </c>
      <c r="P3138" s="35">
        <v>45166</v>
      </c>
      <c r="Q3138" t="s">
        <v>56</v>
      </c>
      <c r="R3138" s="35">
        <v>43162</v>
      </c>
      <c r="T3138" t="s">
        <v>63</v>
      </c>
      <c r="U3138">
        <v>573</v>
      </c>
      <c r="X3138">
        <v>5</v>
      </c>
      <c r="Y3138" t="s">
        <v>58</v>
      </c>
      <c r="AC3138" t="s">
        <v>59</v>
      </c>
      <c r="AL3138">
        <v>0</v>
      </c>
      <c r="AM3138">
        <v>0</v>
      </c>
    </row>
    <row r="3139" spans="1:39" x14ac:dyDescent="0.3">
      <c r="A3139">
        <v>1256681</v>
      </c>
      <c r="B3139" t="s">
        <v>3706</v>
      </c>
      <c r="C3139" t="s">
        <v>89</v>
      </c>
      <c r="D3139">
        <v>4530480</v>
      </c>
      <c r="E3139" t="s">
        <v>53</v>
      </c>
      <c r="F3139" t="s">
        <v>53</v>
      </c>
      <c r="H3139" s="35">
        <v>40150</v>
      </c>
      <c r="I3139" t="s">
        <v>102</v>
      </c>
      <c r="J3139">
        <v>-15</v>
      </c>
      <c r="K3139" t="s">
        <v>11</v>
      </c>
      <c r="M3139" t="s">
        <v>54</v>
      </c>
      <c r="N3139">
        <v>4450410</v>
      </c>
      <c r="O3139" t="s">
        <v>81</v>
      </c>
      <c r="P3139" s="35">
        <v>45260</v>
      </c>
      <c r="Q3139" t="s">
        <v>56</v>
      </c>
      <c r="R3139" s="35">
        <v>43538</v>
      </c>
      <c r="T3139" t="s">
        <v>82</v>
      </c>
      <c r="U3139">
        <v>500</v>
      </c>
      <c r="X3139">
        <v>5</v>
      </c>
      <c r="Y3139" t="s">
        <v>58</v>
      </c>
      <c r="AC3139" t="s">
        <v>59</v>
      </c>
      <c r="AL3139">
        <v>0</v>
      </c>
      <c r="AM3139">
        <v>0</v>
      </c>
    </row>
    <row r="3140" spans="1:39" x14ac:dyDescent="0.3">
      <c r="A3140">
        <v>1429040</v>
      </c>
      <c r="B3140" t="s">
        <v>3707</v>
      </c>
      <c r="C3140" t="s">
        <v>342</v>
      </c>
      <c r="D3140">
        <v>3734144</v>
      </c>
      <c r="E3140" t="s">
        <v>53</v>
      </c>
      <c r="F3140" t="s">
        <v>53</v>
      </c>
      <c r="H3140" s="35">
        <v>41339</v>
      </c>
      <c r="I3140" t="s">
        <v>66</v>
      </c>
      <c r="J3140">
        <v>-11</v>
      </c>
      <c r="K3140" t="s">
        <v>11</v>
      </c>
      <c r="M3140" t="s">
        <v>67</v>
      </c>
      <c r="N3140">
        <v>4370004</v>
      </c>
      <c r="O3140" t="s">
        <v>808</v>
      </c>
      <c r="P3140" s="35">
        <v>45194</v>
      </c>
      <c r="Q3140" t="s">
        <v>56</v>
      </c>
      <c r="R3140" s="35">
        <v>44824</v>
      </c>
      <c r="T3140" t="s">
        <v>63</v>
      </c>
      <c r="U3140">
        <v>500</v>
      </c>
      <c r="X3140">
        <v>5</v>
      </c>
      <c r="Y3140" t="s">
        <v>58</v>
      </c>
      <c r="AC3140" t="s">
        <v>59</v>
      </c>
      <c r="AL3140">
        <v>0</v>
      </c>
      <c r="AM3140">
        <v>0</v>
      </c>
    </row>
    <row r="3141" spans="1:39" x14ac:dyDescent="0.3">
      <c r="A3141">
        <v>1505461</v>
      </c>
      <c r="B3141" t="s">
        <v>3708</v>
      </c>
      <c r="C3141" t="s">
        <v>3709</v>
      </c>
      <c r="D3141">
        <v>4537971</v>
      </c>
      <c r="E3141" t="s">
        <v>53</v>
      </c>
      <c r="H3141" s="35">
        <v>40475</v>
      </c>
      <c r="I3141" t="s">
        <v>110</v>
      </c>
      <c r="J3141">
        <v>-14</v>
      </c>
      <c r="K3141" t="s">
        <v>11</v>
      </c>
      <c r="M3141" t="s">
        <v>54</v>
      </c>
      <c r="N3141">
        <v>4450762</v>
      </c>
      <c r="O3141" t="s">
        <v>878</v>
      </c>
      <c r="P3141" s="35">
        <v>45155</v>
      </c>
      <c r="Q3141" t="s">
        <v>56</v>
      </c>
      <c r="R3141" s="35">
        <v>45155</v>
      </c>
      <c r="S3141" s="35">
        <v>45107</v>
      </c>
      <c r="T3141" t="s">
        <v>57</v>
      </c>
      <c r="U3141">
        <v>500</v>
      </c>
      <c r="X3141">
        <v>5</v>
      </c>
      <c r="Y3141" t="s">
        <v>58</v>
      </c>
      <c r="AC3141" t="s">
        <v>59</v>
      </c>
      <c r="AL3141">
        <v>0</v>
      </c>
      <c r="AM3141">
        <v>0</v>
      </c>
    </row>
    <row r="3142" spans="1:39" x14ac:dyDescent="0.3">
      <c r="A3142">
        <v>1351945</v>
      </c>
      <c r="B3142" t="s">
        <v>3710</v>
      </c>
      <c r="C3142" t="s">
        <v>3711</v>
      </c>
      <c r="D3142">
        <v>3732999</v>
      </c>
      <c r="E3142" t="s">
        <v>53</v>
      </c>
      <c r="H3142" s="35">
        <v>40800</v>
      </c>
      <c r="I3142" t="s">
        <v>90</v>
      </c>
      <c r="J3142">
        <v>-13</v>
      </c>
      <c r="K3142" t="s">
        <v>6</v>
      </c>
      <c r="M3142" t="s">
        <v>67</v>
      </c>
      <c r="N3142">
        <v>4370349</v>
      </c>
      <c r="O3142" t="s">
        <v>220</v>
      </c>
      <c r="P3142" s="35">
        <v>45191</v>
      </c>
      <c r="Q3142" t="s">
        <v>56</v>
      </c>
      <c r="R3142" s="35">
        <v>44466</v>
      </c>
      <c r="S3142" s="35">
        <v>45181</v>
      </c>
      <c r="T3142" t="s">
        <v>57</v>
      </c>
      <c r="U3142">
        <v>500</v>
      </c>
      <c r="X3142">
        <v>5</v>
      </c>
      <c r="Y3142" t="s">
        <v>58</v>
      </c>
      <c r="AC3142" t="s">
        <v>59</v>
      </c>
      <c r="AL3142">
        <v>0</v>
      </c>
      <c r="AM3142">
        <v>0</v>
      </c>
    </row>
    <row r="3143" spans="1:39" x14ac:dyDescent="0.3">
      <c r="A3143">
        <v>1136553</v>
      </c>
      <c r="B3143" t="s">
        <v>3712</v>
      </c>
      <c r="C3143" t="s">
        <v>3714</v>
      </c>
      <c r="D3143">
        <v>3728555</v>
      </c>
      <c r="E3143" t="s">
        <v>70</v>
      </c>
      <c r="F3143" t="s">
        <v>70</v>
      </c>
      <c r="H3143" s="35">
        <v>40697</v>
      </c>
      <c r="I3143" t="s">
        <v>90</v>
      </c>
      <c r="J3143">
        <v>-13</v>
      </c>
      <c r="K3143" t="s">
        <v>6</v>
      </c>
      <c r="M3143" t="s">
        <v>54</v>
      </c>
      <c r="N3143">
        <v>4450757</v>
      </c>
      <c r="O3143" t="s">
        <v>225</v>
      </c>
      <c r="P3143" s="35">
        <v>45186</v>
      </c>
      <c r="Q3143" t="s">
        <v>56</v>
      </c>
      <c r="R3143" s="35">
        <v>42657</v>
      </c>
      <c r="T3143" t="s">
        <v>63</v>
      </c>
      <c r="U3143">
        <v>633</v>
      </c>
      <c r="X3143">
        <v>6</v>
      </c>
      <c r="Y3143" t="s">
        <v>58</v>
      </c>
      <c r="AB3143" s="35">
        <v>44743</v>
      </c>
      <c r="AC3143" t="s">
        <v>59</v>
      </c>
      <c r="AL3143">
        <v>0</v>
      </c>
      <c r="AM3143">
        <v>0</v>
      </c>
    </row>
    <row r="3144" spans="1:39" x14ac:dyDescent="0.3">
      <c r="A3144">
        <v>1461952</v>
      </c>
      <c r="B3144" t="s">
        <v>3715</v>
      </c>
      <c r="C3144" t="s">
        <v>271</v>
      </c>
      <c r="D3144">
        <v>4536119</v>
      </c>
      <c r="E3144" t="s">
        <v>53</v>
      </c>
      <c r="F3144" t="s">
        <v>53</v>
      </c>
      <c r="H3144" s="35">
        <v>41952</v>
      </c>
      <c r="I3144" t="s">
        <v>85</v>
      </c>
      <c r="J3144">
        <v>-10</v>
      </c>
      <c r="K3144" t="s">
        <v>6</v>
      </c>
      <c r="M3144" t="s">
        <v>54</v>
      </c>
      <c r="N3144">
        <v>4450410</v>
      </c>
      <c r="O3144" t="s">
        <v>81</v>
      </c>
      <c r="P3144" s="35">
        <v>45260</v>
      </c>
      <c r="Q3144" t="s">
        <v>56</v>
      </c>
      <c r="R3144" s="35">
        <v>44891</v>
      </c>
      <c r="T3144" t="s">
        <v>82</v>
      </c>
      <c r="U3144">
        <v>500</v>
      </c>
      <c r="X3144">
        <v>5</v>
      </c>
      <c r="Y3144" t="s">
        <v>58</v>
      </c>
      <c r="AC3144" t="s">
        <v>59</v>
      </c>
      <c r="AL3144">
        <v>0</v>
      </c>
      <c r="AM3144">
        <v>0</v>
      </c>
    </row>
    <row r="3145" spans="1:39" x14ac:dyDescent="0.3">
      <c r="A3145">
        <v>1508669</v>
      </c>
      <c r="B3145" t="s">
        <v>3716</v>
      </c>
      <c r="C3145" t="s">
        <v>984</v>
      </c>
      <c r="D3145">
        <v>3735967</v>
      </c>
      <c r="E3145" t="s">
        <v>53</v>
      </c>
      <c r="H3145" s="35">
        <v>41409</v>
      </c>
      <c r="I3145" t="s">
        <v>66</v>
      </c>
      <c r="J3145">
        <v>-11</v>
      </c>
      <c r="K3145" t="s">
        <v>11</v>
      </c>
      <c r="M3145" t="s">
        <v>67</v>
      </c>
      <c r="N3145">
        <v>4370269</v>
      </c>
      <c r="O3145" t="s">
        <v>226</v>
      </c>
      <c r="P3145" s="35">
        <v>45178</v>
      </c>
      <c r="Q3145" t="s">
        <v>56</v>
      </c>
      <c r="R3145" s="35">
        <v>45178</v>
      </c>
      <c r="T3145" t="s">
        <v>63</v>
      </c>
      <c r="U3145">
        <v>500</v>
      </c>
      <c r="X3145">
        <v>5</v>
      </c>
      <c r="Y3145" t="s">
        <v>58</v>
      </c>
      <c r="AC3145" t="s">
        <v>59</v>
      </c>
      <c r="AL3145">
        <v>0</v>
      </c>
      <c r="AM3145">
        <v>0</v>
      </c>
    </row>
    <row r="3146" spans="1:39" x14ac:dyDescent="0.3">
      <c r="A3146">
        <v>1515487</v>
      </c>
      <c r="B3146" t="s">
        <v>3717</v>
      </c>
      <c r="C3146" t="s">
        <v>1012</v>
      </c>
      <c r="D3146">
        <v>2816800</v>
      </c>
      <c r="E3146" t="s">
        <v>53</v>
      </c>
      <c r="H3146" s="35">
        <v>41632</v>
      </c>
      <c r="I3146" t="s">
        <v>66</v>
      </c>
      <c r="J3146">
        <v>-11</v>
      </c>
      <c r="K3146" t="s">
        <v>11</v>
      </c>
      <c r="M3146" t="s">
        <v>69</v>
      </c>
      <c r="N3146">
        <v>4280005</v>
      </c>
      <c r="O3146" t="s">
        <v>205</v>
      </c>
      <c r="P3146" s="35">
        <v>45188</v>
      </c>
      <c r="Q3146" t="s">
        <v>56</v>
      </c>
      <c r="R3146" s="35">
        <v>45188</v>
      </c>
      <c r="T3146" t="s">
        <v>63</v>
      </c>
      <c r="U3146">
        <v>500</v>
      </c>
      <c r="X3146">
        <v>5</v>
      </c>
      <c r="Y3146" t="s">
        <v>58</v>
      </c>
      <c r="AC3146" t="s">
        <v>59</v>
      </c>
      <c r="AL3146">
        <v>0</v>
      </c>
      <c r="AM3146">
        <v>0</v>
      </c>
    </row>
    <row r="3147" spans="1:39" x14ac:dyDescent="0.3">
      <c r="A3147">
        <v>1340468</v>
      </c>
      <c r="B3147" t="s">
        <v>3718</v>
      </c>
      <c r="C3147" t="s">
        <v>870</v>
      </c>
      <c r="D3147">
        <v>3732802</v>
      </c>
      <c r="E3147" t="s">
        <v>53</v>
      </c>
      <c r="F3147" t="s">
        <v>53</v>
      </c>
      <c r="H3147" s="35">
        <v>42335</v>
      </c>
      <c r="I3147" t="s">
        <v>53</v>
      </c>
      <c r="J3147">
        <v>-9</v>
      </c>
      <c r="K3147" t="s">
        <v>11</v>
      </c>
      <c r="M3147" t="s">
        <v>67</v>
      </c>
      <c r="N3147">
        <v>4370002</v>
      </c>
      <c r="O3147" t="s">
        <v>68</v>
      </c>
      <c r="P3147" s="35">
        <v>45169</v>
      </c>
      <c r="Q3147" t="s">
        <v>56</v>
      </c>
      <c r="R3147" s="35">
        <v>44453</v>
      </c>
      <c r="T3147" t="s">
        <v>63</v>
      </c>
      <c r="U3147">
        <v>500</v>
      </c>
      <c r="X3147">
        <v>5</v>
      </c>
      <c r="Y3147" t="s">
        <v>58</v>
      </c>
      <c r="AC3147" t="s">
        <v>59</v>
      </c>
      <c r="AL3147">
        <v>0</v>
      </c>
      <c r="AM3147">
        <v>0</v>
      </c>
    </row>
    <row r="3148" spans="1:39" x14ac:dyDescent="0.3">
      <c r="A3148">
        <v>1521664</v>
      </c>
      <c r="B3148" t="s">
        <v>3719</v>
      </c>
      <c r="C3148" t="s">
        <v>3720</v>
      </c>
      <c r="D3148">
        <v>3611366</v>
      </c>
      <c r="E3148" t="s">
        <v>76</v>
      </c>
      <c r="H3148" s="35">
        <v>42207</v>
      </c>
      <c r="I3148" t="s">
        <v>53</v>
      </c>
      <c r="J3148">
        <v>-9</v>
      </c>
      <c r="K3148" t="s">
        <v>6</v>
      </c>
      <c r="M3148" t="s">
        <v>77</v>
      </c>
      <c r="N3148">
        <v>4360002</v>
      </c>
      <c r="O3148" t="s">
        <v>78</v>
      </c>
      <c r="P3148" s="35">
        <v>45195</v>
      </c>
      <c r="Q3148" t="s">
        <v>56</v>
      </c>
      <c r="R3148" s="35">
        <v>45195</v>
      </c>
      <c r="T3148" t="s">
        <v>63</v>
      </c>
      <c r="U3148">
        <v>500</v>
      </c>
      <c r="X3148">
        <v>5</v>
      </c>
      <c r="Y3148" t="s">
        <v>58</v>
      </c>
      <c r="AC3148" t="s">
        <v>59</v>
      </c>
      <c r="AL3148">
        <v>0</v>
      </c>
      <c r="AM3148">
        <v>0</v>
      </c>
    </row>
    <row r="3149" spans="1:39" x14ac:dyDescent="0.3">
      <c r="A3149">
        <v>1524208</v>
      </c>
      <c r="B3149" t="s">
        <v>3719</v>
      </c>
      <c r="C3149" t="s">
        <v>101</v>
      </c>
      <c r="D3149">
        <v>3611567</v>
      </c>
      <c r="E3149" t="s">
        <v>76</v>
      </c>
      <c r="H3149" s="35">
        <v>43026</v>
      </c>
      <c r="I3149" t="s">
        <v>53</v>
      </c>
      <c r="J3149">
        <v>-9</v>
      </c>
      <c r="K3149" t="s">
        <v>11</v>
      </c>
      <c r="M3149" t="s">
        <v>77</v>
      </c>
      <c r="N3149">
        <v>4360002</v>
      </c>
      <c r="O3149" t="s">
        <v>78</v>
      </c>
      <c r="P3149" s="35">
        <v>45197</v>
      </c>
      <c r="Q3149" t="s">
        <v>56</v>
      </c>
      <c r="R3149" s="35">
        <v>45197</v>
      </c>
      <c r="T3149" t="s">
        <v>63</v>
      </c>
      <c r="U3149">
        <v>500</v>
      </c>
      <c r="X3149">
        <v>5</v>
      </c>
      <c r="Y3149" t="s">
        <v>58</v>
      </c>
      <c r="AC3149" t="s">
        <v>59</v>
      </c>
      <c r="AL3149">
        <v>0</v>
      </c>
      <c r="AM3149">
        <v>0</v>
      </c>
    </row>
    <row r="3150" spans="1:39" x14ac:dyDescent="0.3">
      <c r="A3150">
        <v>1439322</v>
      </c>
      <c r="B3150" t="s">
        <v>3721</v>
      </c>
      <c r="C3150" t="s">
        <v>89</v>
      </c>
      <c r="D3150">
        <v>2816517</v>
      </c>
      <c r="E3150" t="s">
        <v>70</v>
      </c>
      <c r="F3150" t="s">
        <v>53</v>
      </c>
      <c r="H3150" s="35">
        <v>41918</v>
      </c>
      <c r="I3150" t="s">
        <v>85</v>
      </c>
      <c r="J3150">
        <v>-10</v>
      </c>
      <c r="K3150" t="s">
        <v>11</v>
      </c>
      <c r="M3150" t="s">
        <v>69</v>
      </c>
      <c r="N3150">
        <v>4280121</v>
      </c>
      <c r="O3150" t="s">
        <v>286</v>
      </c>
      <c r="P3150" s="35">
        <v>45216</v>
      </c>
      <c r="Q3150" t="s">
        <v>56</v>
      </c>
      <c r="R3150" s="35">
        <v>44835</v>
      </c>
      <c r="T3150" t="s">
        <v>63</v>
      </c>
      <c r="U3150">
        <v>500</v>
      </c>
      <c r="X3150">
        <v>5</v>
      </c>
      <c r="Y3150" t="s">
        <v>58</v>
      </c>
      <c r="AC3150" t="s">
        <v>59</v>
      </c>
      <c r="AL3150">
        <v>0</v>
      </c>
      <c r="AM3150">
        <v>0</v>
      </c>
    </row>
    <row r="3151" spans="1:39" x14ac:dyDescent="0.3">
      <c r="A3151">
        <v>1159692</v>
      </c>
      <c r="B3151" t="s">
        <v>3722</v>
      </c>
      <c r="C3151" t="s">
        <v>739</v>
      </c>
      <c r="D3151">
        <v>3729084</v>
      </c>
      <c r="E3151" t="s">
        <v>70</v>
      </c>
      <c r="H3151" s="35">
        <v>41192</v>
      </c>
      <c r="I3151" t="s">
        <v>143</v>
      </c>
      <c r="J3151">
        <v>-12</v>
      </c>
      <c r="K3151" t="s">
        <v>11</v>
      </c>
      <c r="M3151" t="s">
        <v>67</v>
      </c>
      <c r="N3151">
        <v>4370566</v>
      </c>
      <c r="O3151" t="s">
        <v>111</v>
      </c>
      <c r="P3151" s="35">
        <v>45332</v>
      </c>
      <c r="Q3151" t="s">
        <v>56</v>
      </c>
      <c r="R3151" s="35">
        <v>42857</v>
      </c>
      <c r="T3151" t="s">
        <v>63</v>
      </c>
      <c r="U3151">
        <v>500</v>
      </c>
      <c r="X3151">
        <v>5</v>
      </c>
      <c r="Y3151" t="s">
        <v>58</v>
      </c>
      <c r="AC3151" t="s">
        <v>59</v>
      </c>
      <c r="AL3151">
        <v>0</v>
      </c>
      <c r="AM3151">
        <v>0</v>
      </c>
    </row>
    <row r="3152" spans="1:39" x14ac:dyDescent="0.3">
      <c r="A3152">
        <v>1523349</v>
      </c>
      <c r="B3152" t="s">
        <v>3723</v>
      </c>
      <c r="C3152" t="s">
        <v>3724</v>
      </c>
      <c r="D3152">
        <v>3736212</v>
      </c>
      <c r="E3152" t="s">
        <v>70</v>
      </c>
      <c r="H3152" s="35">
        <v>40579</v>
      </c>
      <c r="I3152" t="s">
        <v>90</v>
      </c>
      <c r="J3152">
        <v>-13</v>
      </c>
      <c r="K3152" t="s">
        <v>6</v>
      </c>
      <c r="M3152" t="s">
        <v>67</v>
      </c>
      <c r="N3152">
        <v>4370566</v>
      </c>
      <c r="O3152" t="s">
        <v>111</v>
      </c>
      <c r="P3152" s="35">
        <v>45196</v>
      </c>
      <c r="Q3152" t="s">
        <v>56</v>
      </c>
      <c r="R3152" s="35">
        <v>45196</v>
      </c>
      <c r="T3152" t="s">
        <v>63</v>
      </c>
      <c r="U3152">
        <v>500</v>
      </c>
      <c r="X3152">
        <v>5</v>
      </c>
      <c r="Y3152" t="s">
        <v>58</v>
      </c>
      <c r="AC3152" t="s">
        <v>59</v>
      </c>
      <c r="AL3152">
        <v>1</v>
      </c>
      <c r="AM3152">
        <v>1</v>
      </c>
    </row>
    <row r="3153" spans="1:39" x14ac:dyDescent="0.3">
      <c r="A3153">
        <v>1297549</v>
      </c>
      <c r="B3153" t="s">
        <v>3725</v>
      </c>
      <c r="C3153" t="s">
        <v>2263</v>
      </c>
      <c r="D3153">
        <v>4114375</v>
      </c>
      <c r="E3153" t="s">
        <v>53</v>
      </c>
      <c r="F3153" t="s">
        <v>70</v>
      </c>
      <c r="H3153" s="35">
        <v>38754</v>
      </c>
      <c r="I3153" t="s">
        <v>94</v>
      </c>
      <c r="J3153">
        <v>-18</v>
      </c>
      <c r="K3153" t="s">
        <v>6</v>
      </c>
      <c r="M3153" t="s">
        <v>181</v>
      </c>
      <c r="N3153">
        <v>4410612</v>
      </c>
      <c r="O3153" t="s">
        <v>213</v>
      </c>
      <c r="P3153" s="35">
        <v>45178</v>
      </c>
      <c r="Q3153" t="s">
        <v>56</v>
      </c>
      <c r="R3153" s="35">
        <v>43780</v>
      </c>
      <c r="S3153" s="35">
        <v>45167</v>
      </c>
      <c r="T3153" t="s">
        <v>57</v>
      </c>
      <c r="U3153">
        <v>500</v>
      </c>
      <c r="X3153">
        <v>5</v>
      </c>
      <c r="Y3153" t="s">
        <v>58</v>
      </c>
      <c r="AC3153" t="s">
        <v>59</v>
      </c>
      <c r="AL3153">
        <v>0</v>
      </c>
      <c r="AM3153">
        <v>0</v>
      </c>
    </row>
    <row r="3154" spans="1:39" x14ac:dyDescent="0.3">
      <c r="A3154">
        <v>1537430</v>
      </c>
      <c r="B3154" t="s">
        <v>3726</v>
      </c>
      <c r="C3154" t="s">
        <v>487</v>
      </c>
      <c r="D3154">
        <v>3736455</v>
      </c>
      <c r="E3154" t="s">
        <v>53</v>
      </c>
      <c r="H3154" s="35">
        <v>40571</v>
      </c>
      <c r="I3154" t="s">
        <v>90</v>
      </c>
      <c r="J3154">
        <v>-13</v>
      </c>
      <c r="K3154" t="s">
        <v>11</v>
      </c>
      <c r="M3154" t="s">
        <v>67</v>
      </c>
      <c r="N3154">
        <v>4370690</v>
      </c>
      <c r="O3154" t="s">
        <v>576</v>
      </c>
      <c r="P3154" s="35">
        <v>45214</v>
      </c>
      <c r="Q3154" t="s">
        <v>56</v>
      </c>
      <c r="R3154" s="35">
        <v>45214</v>
      </c>
      <c r="T3154" t="s">
        <v>63</v>
      </c>
      <c r="U3154">
        <v>500</v>
      </c>
      <c r="X3154">
        <v>5</v>
      </c>
      <c r="Y3154" t="s">
        <v>58</v>
      </c>
      <c r="AC3154" t="s">
        <v>59</v>
      </c>
      <c r="AL3154">
        <v>0</v>
      </c>
      <c r="AM3154">
        <v>0</v>
      </c>
    </row>
    <row r="3155" spans="1:39" x14ac:dyDescent="0.3">
      <c r="A3155">
        <v>1437764</v>
      </c>
      <c r="B3155" t="s">
        <v>3727</v>
      </c>
      <c r="C3155" t="s">
        <v>413</v>
      </c>
      <c r="D3155">
        <v>3734367</v>
      </c>
      <c r="E3155" t="s">
        <v>70</v>
      </c>
      <c r="F3155" t="s">
        <v>53</v>
      </c>
      <c r="H3155" s="35">
        <v>42424</v>
      </c>
      <c r="I3155" t="s">
        <v>53</v>
      </c>
      <c r="J3155">
        <v>-9</v>
      </c>
      <c r="K3155" t="s">
        <v>11</v>
      </c>
      <c r="M3155" t="s">
        <v>67</v>
      </c>
      <c r="N3155">
        <v>4370289</v>
      </c>
      <c r="O3155" t="s">
        <v>293</v>
      </c>
      <c r="P3155" s="35">
        <v>45178</v>
      </c>
      <c r="Q3155" t="s">
        <v>56</v>
      </c>
      <c r="R3155" s="35">
        <v>44833</v>
      </c>
      <c r="T3155" t="s">
        <v>63</v>
      </c>
      <c r="U3155">
        <v>527</v>
      </c>
      <c r="X3155">
        <v>5</v>
      </c>
      <c r="Y3155" t="s">
        <v>58</v>
      </c>
      <c r="AC3155" t="s">
        <v>59</v>
      </c>
      <c r="AL3155">
        <v>0</v>
      </c>
      <c r="AM3155">
        <v>0</v>
      </c>
    </row>
    <row r="3156" spans="1:39" x14ac:dyDescent="0.3">
      <c r="A3156">
        <v>1229235</v>
      </c>
      <c r="B3156" t="s">
        <v>3727</v>
      </c>
      <c r="C3156" t="s">
        <v>146</v>
      </c>
      <c r="D3156">
        <v>3730411</v>
      </c>
      <c r="E3156" t="s">
        <v>70</v>
      </c>
      <c r="F3156" t="s">
        <v>70</v>
      </c>
      <c r="H3156" s="35">
        <v>40736</v>
      </c>
      <c r="I3156" t="s">
        <v>90</v>
      </c>
      <c r="J3156">
        <v>-13</v>
      </c>
      <c r="K3156" t="s">
        <v>11</v>
      </c>
      <c r="M3156" t="s">
        <v>67</v>
      </c>
      <c r="N3156">
        <v>4370002</v>
      </c>
      <c r="O3156" t="s">
        <v>68</v>
      </c>
      <c r="P3156" s="35">
        <v>45169</v>
      </c>
      <c r="Q3156" t="s">
        <v>56</v>
      </c>
      <c r="R3156" s="35">
        <v>43373</v>
      </c>
      <c r="T3156" t="s">
        <v>63</v>
      </c>
      <c r="U3156">
        <v>1189</v>
      </c>
      <c r="X3156">
        <v>11</v>
      </c>
      <c r="Y3156" t="s">
        <v>58</v>
      </c>
      <c r="AB3156" s="35">
        <v>44743</v>
      </c>
      <c r="AC3156" t="s">
        <v>59</v>
      </c>
      <c r="AL3156">
        <v>0</v>
      </c>
      <c r="AM3156">
        <v>0</v>
      </c>
    </row>
    <row r="3157" spans="1:39" x14ac:dyDescent="0.3">
      <c r="A3157">
        <v>1526840</v>
      </c>
      <c r="B3157" t="s">
        <v>3728</v>
      </c>
      <c r="C3157" t="s">
        <v>698</v>
      </c>
      <c r="D3157">
        <v>3736272</v>
      </c>
      <c r="E3157" t="s">
        <v>76</v>
      </c>
      <c r="H3157" s="35">
        <v>43440</v>
      </c>
      <c r="I3157" t="s">
        <v>53</v>
      </c>
      <c r="J3157">
        <v>-9</v>
      </c>
      <c r="K3157" t="s">
        <v>11</v>
      </c>
      <c r="M3157" t="s">
        <v>67</v>
      </c>
      <c r="N3157">
        <v>4370002</v>
      </c>
      <c r="O3157" t="s">
        <v>68</v>
      </c>
      <c r="P3157" s="35">
        <v>45199</v>
      </c>
      <c r="Q3157" t="s">
        <v>56</v>
      </c>
      <c r="R3157" s="35">
        <v>45199</v>
      </c>
      <c r="T3157" t="s">
        <v>63</v>
      </c>
      <c r="U3157">
        <v>500</v>
      </c>
      <c r="X3157">
        <v>5</v>
      </c>
      <c r="Y3157" t="s">
        <v>58</v>
      </c>
      <c r="AC3157" t="s">
        <v>59</v>
      </c>
      <c r="AL3157">
        <v>0</v>
      </c>
      <c r="AM3157">
        <v>0</v>
      </c>
    </row>
    <row r="3158" spans="1:39" x14ac:dyDescent="0.3">
      <c r="A3158">
        <v>1533703</v>
      </c>
      <c r="B3158" t="s">
        <v>3729</v>
      </c>
      <c r="C3158" t="s">
        <v>1125</v>
      </c>
      <c r="D3158">
        <v>3736406</v>
      </c>
      <c r="E3158" t="s">
        <v>53</v>
      </c>
      <c r="H3158" s="35">
        <v>40739</v>
      </c>
      <c r="I3158" t="s">
        <v>90</v>
      </c>
      <c r="J3158">
        <v>-13</v>
      </c>
      <c r="K3158" t="s">
        <v>6</v>
      </c>
      <c r="M3158" t="s">
        <v>67</v>
      </c>
      <c r="N3158">
        <v>4370349</v>
      </c>
      <c r="O3158" t="s">
        <v>220</v>
      </c>
      <c r="P3158" s="35">
        <v>45209</v>
      </c>
      <c r="Q3158" t="s">
        <v>56</v>
      </c>
      <c r="R3158" s="35">
        <v>45209</v>
      </c>
      <c r="S3158" s="35">
        <v>45183</v>
      </c>
      <c r="T3158" t="s">
        <v>57</v>
      </c>
      <c r="U3158">
        <v>500</v>
      </c>
      <c r="X3158">
        <v>5</v>
      </c>
      <c r="Y3158" t="s">
        <v>58</v>
      </c>
      <c r="AC3158" t="s">
        <v>59</v>
      </c>
      <c r="AL3158">
        <v>0</v>
      </c>
      <c r="AM3158">
        <v>0</v>
      </c>
    </row>
    <row r="3159" spans="1:39" x14ac:dyDescent="0.3">
      <c r="A3159">
        <v>1515945</v>
      </c>
      <c r="B3159" t="s">
        <v>3730</v>
      </c>
      <c r="C3159" t="s">
        <v>259</v>
      </c>
      <c r="D3159">
        <v>3736083</v>
      </c>
      <c r="E3159" t="s">
        <v>70</v>
      </c>
      <c r="H3159" s="35">
        <v>40786</v>
      </c>
      <c r="I3159" t="s">
        <v>90</v>
      </c>
      <c r="J3159">
        <v>-13</v>
      </c>
      <c r="K3159" t="s">
        <v>11</v>
      </c>
      <c r="M3159" t="s">
        <v>67</v>
      </c>
      <c r="N3159">
        <v>4370102</v>
      </c>
      <c r="O3159" t="s">
        <v>498</v>
      </c>
      <c r="P3159" s="35">
        <v>45189</v>
      </c>
      <c r="Q3159" t="s">
        <v>56</v>
      </c>
      <c r="R3159" s="35">
        <v>45189</v>
      </c>
      <c r="S3159" s="35">
        <v>45184</v>
      </c>
      <c r="T3159" t="s">
        <v>57</v>
      </c>
      <c r="U3159">
        <v>513</v>
      </c>
      <c r="X3159">
        <v>5</v>
      </c>
      <c r="Y3159" t="s">
        <v>58</v>
      </c>
      <c r="AC3159" t="s">
        <v>59</v>
      </c>
      <c r="AL3159">
        <v>0</v>
      </c>
      <c r="AM3159">
        <v>0</v>
      </c>
    </row>
    <row r="3160" spans="1:39" x14ac:dyDescent="0.3">
      <c r="A3160">
        <v>1565012</v>
      </c>
      <c r="B3160" t="s">
        <v>5463</v>
      </c>
      <c r="C3160" t="s">
        <v>598</v>
      </c>
      <c r="D3160">
        <v>1811598</v>
      </c>
      <c r="E3160" t="s">
        <v>76</v>
      </c>
      <c r="H3160" s="35">
        <v>42872</v>
      </c>
      <c r="I3160" t="s">
        <v>53</v>
      </c>
      <c r="J3160">
        <v>-9</v>
      </c>
      <c r="K3160" t="s">
        <v>11</v>
      </c>
      <c r="M3160" t="s">
        <v>71</v>
      </c>
      <c r="N3160">
        <v>4180696</v>
      </c>
      <c r="O3160" t="s">
        <v>137</v>
      </c>
      <c r="P3160" s="35">
        <v>45340</v>
      </c>
      <c r="Q3160" t="s">
        <v>56</v>
      </c>
      <c r="R3160" s="35">
        <v>45340</v>
      </c>
      <c r="T3160" t="s">
        <v>63</v>
      </c>
      <c r="U3160">
        <v>500</v>
      </c>
      <c r="X3160">
        <v>5</v>
      </c>
      <c r="Y3160" t="s">
        <v>58</v>
      </c>
      <c r="AC3160" t="s">
        <v>59</v>
      </c>
      <c r="AL3160">
        <v>0</v>
      </c>
      <c r="AM3160">
        <v>0</v>
      </c>
    </row>
    <row r="3161" spans="1:39" x14ac:dyDescent="0.3">
      <c r="A3161">
        <v>1428040</v>
      </c>
      <c r="B3161" t="s">
        <v>3731</v>
      </c>
      <c r="C3161" t="s">
        <v>672</v>
      </c>
      <c r="D3161">
        <v>3734061</v>
      </c>
      <c r="E3161" t="s">
        <v>53</v>
      </c>
      <c r="F3161" t="s">
        <v>53</v>
      </c>
      <c r="H3161" s="35">
        <v>40965</v>
      </c>
      <c r="I3161" t="s">
        <v>143</v>
      </c>
      <c r="J3161">
        <v>-12</v>
      </c>
      <c r="K3161" t="s">
        <v>11</v>
      </c>
      <c r="M3161" t="s">
        <v>67</v>
      </c>
      <c r="N3161">
        <v>4370596</v>
      </c>
      <c r="O3161" t="s">
        <v>280</v>
      </c>
      <c r="P3161" s="35">
        <v>45171</v>
      </c>
      <c r="Q3161" t="s">
        <v>56</v>
      </c>
      <c r="R3161" s="35">
        <v>44823</v>
      </c>
      <c r="T3161" t="s">
        <v>63</v>
      </c>
      <c r="U3161">
        <v>500</v>
      </c>
      <c r="X3161">
        <v>5</v>
      </c>
      <c r="Y3161" t="s">
        <v>58</v>
      </c>
      <c r="AC3161" t="s">
        <v>59</v>
      </c>
      <c r="AL3161">
        <v>1</v>
      </c>
      <c r="AM3161">
        <v>0</v>
      </c>
    </row>
    <row r="3162" spans="1:39" x14ac:dyDescent="0.3">
      <c r="A3162">
        <v>1556038</v>
      </c>
      <c r="B3162" t="s">
        <v>3732</v>
      </c>
      <c r="C3162" t="s">
        <v>966</v>
      </c>
      <c r="D3162">
        <v>4539524</v>
      </c>
      <c r="E3162" t="s">
        <v>53</v>
      </c>
      <c r="H3162" s="35">
        <v>41956</v>
      </c>
      <c r="I3162" t="s">
        <v>85</v>
      </c>
      <c r="J3162">
        <v>-10</v>
      </c>
      <c r="K3162" t="s">
        <v>11</v>
      </c>
      <c r="M3162" t="s">
        <v>54</v>
      </c>
      <c r="N3162">
        <v>4450410</v>
      </c>
      <c r="O3162" t="s">
        <v>81</v>
      </c>
      <c r="P3162" s="35">
        <v>45281</v>
      </c>
      <c r="Q3162" t="s">
        <v>56</v>
      </c>
      <c r="R3162" s="35">
        <v>45281</v>
      </c>
      <c r="T3162" t="s">
        <v>63</v>
      </c>
      <c r="U3162">
        <v>500</v>
      </c>
      <c r="X3162">
        <v>5</v>
      </c>
      <c r="Y3162" t="s">
        <v>58</v>
      </c>
      <c r="AC3162" t="s">
        <v>59</v>
      </c>
      <c r="AL3162">
        <v>0</v>
      </c>
      <c r="AM3162">
        <v>0</v>
      </c>
    </row>
    <row r="3163" spans="1:39" x14ac:dyDescent="0.3">
      <c r="A3163">
        <v>1515513</v>
      </c>
      <c r="B3163" t="s">
        <v>3733</v>
      </c>
      <c r="C3163" t="s">
        <v>1276</v>
      </c>
      <c r="D3163">
        <v>4538117</v>
      </c>
      <c r="E3163" t="s">
        <v>53</v>
      </c>
      <c r="H3163" s="35">
        <v>40508</v>
      </c>
      <c r="I3163" t="s">
        <v>110</v>
      </c>
      <c r="J3163">
        <v>-14</v>
      </c>
      <c r="K3163" t="s">
        <v>6</v>
      </c>
      <c r="M3163" t="s">
        <v>54</v>
      </c>
      <c r="N3163">
        <v>4450702</v>
      </c>
      <c r="O3163" t="s">
        <v>298</v>
      </c>
      <c r="P3163" s="35">
        <v>45188</v>
      </c>
      <c r="Q3163" t="s">
        <v>56</v>
      </c>
      <c r="R3163" s="35">
        <v>45188</v>
      </c>
      <c r="T3163" t="s">
        <v>63</v>
      </c>
      <c r="U3163">
        <v>500</v>
      </c>
      <c r="X3163">
        <v>5</v>
      </c>
      <c r="Y3163" t="s">
        <v>58</v>
      </c>
      <c r="AC3163" t="s">
        <v>59</v>
      </c>
      <c r="AL3163">
        <v>0</v>
      </c>
      <c r="AM3163">
        <v>0</v>
      </c>
    </row>
    <row r="3164" spans="1:39" x14ac:dyDescent="0.3">
      <c r="A3164">
        <v>1453368</v>
      </c>
      <c r="B3164" t="s">
        <v>3733</v>
      </c>
      <c r="C3164" t="s">
        <v>271</v>
      </c>
      <c r="D3164">
        <v>3734649</v>
      </c>
      <c r="E3164" t="s">
        <v>70</v>
      </c>
      <c r="F3164" t="s">
        <v>53</v>
      </c>
      <c r="H3164" s="35">
        <v>40114</v>
      </c>
      <c r="I3164" t="s">
        <v>102</v>
      </c>
      <c r="J3164">
        <v>-15</v>
      </c>
      <c r="K3164" t="s">
        <v>6</v>
      </c>
      <c r="M3164" t="s">
        <v>67</v>
      </c>
      <c r="N3164">
        <v>4370694</v>
      </c>
      <c r="O3164" t="s">
        <v>103</v>
      </c>
      <c r="P3164" s="35">
        <v>45176</v>
      </c>
      <c r="Q3164" t="s">
        <v>56</v>
      </c>
      <c r="R3164" s="35">
        <v>44855</v>
      </c>
      <c r="T3164" t="s">
        <v>63</v>
      </c>
      <c r="U3164">
        <v>500</v>
      </c>
      <c r="X3164">
        <v>5</v>
      </c>
      <c r="Y3164" t="s">
        <v>58</v>
      </c>
      <c r="AC3164" t="s">
        <v>59</v>
      </c>
      <c r="AL3164">
        <v>0</v>
      </c>
      <c r="AM3164">
        <v>0</v>
      </c>
    </row>
    <row r="3165" spans="1:39" x14ac:dyDescent="0.3">
      <c r="A3165">
        <v>1564069</v>
      </c>
      <c r="B3165" t="s">
        <v>3734</v>
      </c>
      <c r="C3165" t="s">
        <v>3613</v>
      </c>
      <c r="D3165">
        <v>1811561</v>
      </c>
      <c r="E3165" t="s">
        <v>76</v>
      </c>
      <c r="H3165" s="35">
        <v>41919</v>
      </c>
      <c r="I3165" t="s">
        <v>85</v>
      </c>
      <c r="J3165">
        <v>-10</v>
      </c>
      <c r="K3165" t="s">
        <v>6</v>
      </c>
      <c r="M3165" t="s">
        <v>71</v>
      </c>
      <c r="N3165">
        <v>4180696</v>
      </c>
      <c r="O3165" t="s">
        <v>137</v>
      </c>
      <c r="P3165" s="35">
        <v>45336</v>
      </c>
      <c r="Q3165" t="s">
        <v>56</v>
      </c>
      <c r="R3165" s="35">
        <v>45336</v>
      </c>
      <c r="T3165" t="s">
        <v>63</v>
      </c>
      <c r="U3165">
        <v>500</v>
      </c>
      <c r="X3165">
        <v>5</v>
      </c>
      <c r="Y3165" t="s">
        <v>58</v>
      </c>
      <c r="AC3165" t="s">
        <v>59</v>
      </c>
      <c r="AL3165">
        <v>0</v>
      </c>
      <c r="AM3165">
        <v>0</v>
      </c>
    </row>
    <row r="3166" spans="1:39" x14ac:dyDescent="0.3">
      <c r="A3166">
        <v>1565013</v>
      </c>
      <c r="B3166" t="s">
        <v>3734</v>
      </c>
      <c r="C3166" t="s">
        <v>5464</v>
      </c>
      <c r="D3166">
        <v>1811599</v>
      </c>
      <c r="E3166" t="s">
        <v>76</v>
      </c>
      <c r="H3166" s="35">
        <v>42886</v>
      </c>
      <c r="I3166" t="s">
        <v>53</v>
      </c>
      <c r="J3166">
        <v>-9</v>
      </c>
      <c r="K3166" t="s">
        <v>11</v>
      </c>
      <c r="M3166" t="s">
        <v>71</v>
      </c>
      <c r="N3166">
        <v>4180696</v>
      </c>
      <c r="O3166" t="s">
        <v>137</v>
      </c>
      <c r="P3166" s="35">
        <v>45340</v>
      </c>
      <c r="Q3166" t="s">
        <v>56</v>
      </c>
      <c r="R3166" s="35">
        <v>45340</v>
      </c>
      <c r="T3166" t="s">
        <v>63</v>
      </c>
      <c r="U3166">
        <v>500</v>
      </c>
      <c r="X3166">
        <v>5</v>
      </c>
      <c r="Y3166" t="s">
        <v>58</v>
      </c>
      <c r="AC3166" t="s">
        <v>59</v>
      </c>
      <c r="AL3166">
        <v>0</v>
      </c>
      <c r="AM3166">
        <v>0</v>
      </c>
    </row>
    <row r="3167" spans="1:39" x14ac:dyDescent="0.3">
      <c r="A3167">
        <v>1543689</v>
      </c>
      <c r="B3167" t="s">
        <v>3735</v>
      </c>
      <c r="C3167" t="s">
        <v>331</v>
      </c>
      <c r="D3167">
        <v>3736545</v>
      </c>
      <c r="E3167" t="s">
        <v>53</v>
      </c>
      <c r="H3167" s="35">
        <v>41523</v>
      </c>
      <c r="I3167" t="s">
        <v>66</v>
      </c>
      <c r="J3167">
        <v>-11</v>
      </c>
      <c r="K3167" t="s">
        <v>11</v>
      </c>
      <c r="M3167" t="s">
        <v>67</v>
      </c>
      <c r="N3167">
        <v>4370002</v>
      </c>
      <c r="O3167" t="s">
        <v>68</v>
      </c>
      <c r="P3167" s="35">
        <v>45235</v>
      </c>
      <c r="Q3167" t="s">
        <v>56</v>
      </c>
      <c r="R3167" s="35">
        <v>45235</v>
      </c>
      <c r="T3167" t="s">
        <v>63</v>
      </c>
      <c r="U3167">
        <v>500</v>
      </c>
      <c r="X3167">
        <v>5</v>
      </c>
      <c r="Y3167" t="s">
        <v>58</v>
      </c>
      <c r="AC3167" t="s">
        <v>59</v>
      </c>
      <c r="AL3167">
        <v>0</v>
      </c>
      <c r="AM3167">
        <v>0</v>
      </c>
    </row>
    <row r="3168" spans="1:39" x14ac:dyDescent="0.3">
      <c r="A3168">
        <v>1543688</v>
      </c>
      <c r="B3168" t="s">
        <v>3735</v>
      </c>
      <c r="C3168" t="s">
        <v>1436</v>
      </c>
      <c r="D3168">
        <v>3736544</v>
      </c>
      <c r="E3168" t="s">
        <v>53</v>
      </c>
      <c r="H3168" s="35">
        <v>41507</v>
      </c>
      <c r="I3168" t="s">
        <v>66</v>
      </c>
      <c r="J3168">
        <v>-11</v>
      </c>
      <c r="K3168" t="s">
        <v>11</v>
      </c>
      <c r="M3168" t="s">
        <v>67</v>
      </c>
      <c r="N3168">
        <v>4370002</v>
      </c>
      <c r="O3168" t="s">
        <v>68</v>
      </c>
      <c r="P3168" s="35">
        <v>45235</v>
      </c>
      <c r="Q3168" t="s">
        <v>56</v>
      </c>
      <c r="R3168" s="35">
        <v>45235</v>
      </c>
      <c r="T3168" t="s">
        <v>63</v>
      </c>
      <c r="U3168">
        <v>500</v>
      </c>
      <c r="X3168">
        <v>5</v>
      </c>
      <c r="Y3168" t="s">
        <v>58</v>
      </c>
      <c r="AC3168" t="s">
        <v>59</v>
      </c>
      <c r="AL3168">
        <v>0</v>
      </c>
      <c r="AM3168">
        <v>0</v>
      </c>
    </row>
    <row r="3169" spans="1:39" x14ac:dyDescent="0.3">
      <c r="A3169">
        <v>1462910</v>
      </c>
      <c r="B3169" t="s">
        <v>3736</v>
      </c>
      <c r="C3169" t="s">
        <v>3737</v>
      </c>
      <c r="D3169">
        <v>3734776</v>
      </c>
      <c r="E3169" t="s">
        <v>53</v>
      </c>
      <c r="F3169" t="s">
        <v>53</v>
      </c>
      <c r="H3169" s="35">
        <v>40994</v>
      </c>
      <c r="I3169" t="s">
        <v>143</v>
      </c>
      <c r="J3169">
        <v>-12</v>
      </c>
      <c r="K3169" t="s">
        <v>11</v>
      </c>
      <c r="M3169" t="s">
        <v>67</v>
      </c>
      <c r="N3169">
        <v>4370465</v>
      </c>
      <c r="O3169" t="s">
        <v>816</v>
      </c>
      <c r="P3169" s="35">
        <v>45252</v>
      </c>
      <c r="Q3169" t="s">
        <v>56</v>
      </c>
      <c r="R3169" s="35">
        <v>44895</v>
      </c>
      <c r="T3169" t="s">
        <v>63</v>
      </c>
      <c r="U3169">
        <v>500</v>
      </c>
      <c r="X3169">
        <v>5</v>
      </c>
      <c r="Y3169" t="s">
        <v>58</v>
      </c>
      <c r="AC3169" t="s">
        <v>59</v>
      </c>
      <c r="AL3169">
        <v>0</v>
      </c>
      <c r="AM3169">
        <v>0</v>
      </c>
    </row>
    <row r="3170" spans="1:39" x14ac:dyDescent="0.3">
      <c r="A3170">
        <v>1535725</v>
      </c>
      <c r="B3170" t="s">
        <v>3736</v>
      </c>
      <c r="C3170" t="s">
        <v>123</v>
      </c>
      <c r="D3170">
        <v>4116019</v>
      </c>
      <c r="E3170" t="s">
        <v>53</v>
      </c>
      <c r="H3170" s="35">
        <v>41228</v>
      </c>
      <c r="I3170" t="s">
        <v>143</v>
      </c>
      <c r="J3170">
        <v>-12</v>
      </c>
      <c r="K3170" t="s">
        <v>11</v>
      </c>
      <c r="M3170" t="s">
        <v>181</v>
      </c>
      <c r="N3170">
        <v>4410386</v>
      </c>
      <c r="O3170" t="s">
        <v>826</v>
      </c>
      <c r="P3170" s="35">
        <v>45211</v>
      </c>
      <c r="Q3170" t="s">
        <v>56</v>
      </c>
      <c r="R3170" s="35">
        <v>45211</v>
      </c>
      <c r="S3170" s="35">
        <v>45188</v>
      </c>
      <c r="T3170" t="s">
        <v>57</v>
      </c>
      <c r="U3170">
        <v>500</v>
      </c>
      <c r="X3170">
        <v>5</v>
      </c>
      <c r="Y3170" t="s">
        <v>58</v>
      </c>
      <c r="AC3170" t="s">
        <v>59</v>
      </c>
      <c r="AL3170">
        <v>0</v>
      </c>
      <c r="AM3170">
        <v>0</v>
      </c>
    </row>
    <row r="3171" spans="1:39" x14ac:dyDescent="0.3">
      <c r="A3171">
        <v>1518867</v>
      </c>
      <c r="B3171" t="s">
        <v>3736</v>
      </c>
      <c r="C3171" t="s">
        <v>3738</v>
      </c>
      <c r="D3171">
        <v>4538189</v>
      </c>
      <c r="E3171" t="s">
        <v>53</v>
      </c>
      <c r="H3171" s="35">
        <v>40209</v>
      </c>
      <c r="I3171" t="s">
        <v>110</v>
      </c>
      <c r="J3171">
        <v>-14</v>
      </c>
      <c r="K3171" t="s">
        <v>11</v>
      </c>
      <c r="M3171" t="s">
        <v>54</v>
      </c>
      <c r="N3171">
        <v>4450754</v>
      </c>
      <c r="O3171" t="s">
        <v>208</v>
      </c>
      <c r="P3171" s="35">
        <v>45191</v>
      </c>
      <c r="Q3171" t="s">
        <v>56</v>
      </c>
      <c r="R3171" s="35">
        <v>45191</v>
      </c>
      <c r="T3171" t="s">
        <v>63</v>
      </c>
      <c r="U3171">
        <v>500</v>
      </c>
      <c r="X3171">
        <v>5</v>
      </c>
      <c r="Y3171" t="s">
        <v>58</v>
      </c>
      <c r="AC3171" t="s">
        <v>59</v>
      </c>
      <c r="AL3171">
        <v>0</v>
      </c>
      <c r="AM3171">
        <v>0</v>
      </c>
    </row>
    <row r="3172" spans="1:39" x14ac:dyDescent="0.3">
      <c r="A3172">
        <v>1416972</v>
      </c>
      <c r="B3172" t="s">
        <v>3739</v>
      </c>
      <c r="C3172" t="s">
        <v>2446</v>
      </c>
      <c r="D3172">
        <v>3733824</v>
      </c>
      <c r="E3172" t="s">
        <v>70</v>
      </c>
      <c r="F3172" t="s">
        <v>53</v>
      </c>
      <c r="H3172" s="35">
        <v>41503</v>
      </c>
      <c r="I3172" t="s">
        <v>66</v>
      </c>
      <c r="J3172">
        <v>-11</v>
      </c>
      <c r="K3172" t="s">
        <v>11</v>
      </c>
      <c r="M3172" t="s">
        <v>67</v>
      </c>
      <c r="N3172">
        <v>4370002</v>
      </c>
      <c r="O3172" t="s">
        <v>68</v>
      </c>
      <c r="P3172" s="35">
        <v>45169</v>
      </c>
      <c r="Q3172" t="s">
        <v>56</v>
      </c>
      <c r="R3172" s="35">
        <v>44797</v>
      </c>
      <c r="T3172" t="s">
        <v>63</v>
      </c>
      <c r="U3172">
        <v>500</v>
      </c>
      <c r="X3172">
        <v>5</v>
      </c>
      <c r="Y3172" t="s">
        <v>58</v>
      </c>
      <c r="AC3172" t="s">
        <v>59</v>
      </c>
      <c r="AL3172">
        <v>0</v>
      </c>
      <c r="AM3172">
        <v>0</v>
      </c>
    </row>
    <row r="3173" spans="1:39" x14ac:dyDescent="0.3">
      <c r="A3173">
        <v>1457610</v>
      </c>
      <c r="B3173" t="s">
        <v>3739</v>
      </c>
      <c r="C3173" t="s">
        <v>1243</v>
      </c>
      <c r="D3173">
        <v>3734703</v>
      </c>
      <c r="E3173" t="s">
        <v>70</v>
      </c>
      <c r="H3173" s="35">
        <v>42590</v>
      </c>
      <c r="I3173" t="s">
        <v>53</v>
      </c>
      <c r="J3173">
        <v>-9</v>
      </c>
      <c r="K3173" t="s">
        <v>11</v>
      </c>
      <c r="M3173" t="s">
        <v>67</v>
      </c>
      <c r="N3173">
        <v>4370002</v>
      </c>
      <c r="O3173" t="s">
        <v>68</v>
      </c>
      <c r="P3173" s="35">
        <v>45297</v>
      </c>
      <c r="Q3173" t="s">
        <v>56</v>
      </c>
      <c r="R3173" s="35">
        <v>44874</v>
      </c>
      <c r="T3173" t="s">
        <v>63</v>
      </c>
      <c r="U3173">
        <v>500</v>
      </c>
      <c r="X3173">
        <v>5</v>
      </c>
      <c r="Y3173" t="s">
        <v>58</v>
      </c>
      <c r="AC3173" t="s">
        <v>59</v>
      </c>
      <c r="AL3173">
        <v>0</v>
      </c>
      <c r="AM3173">
        <v>0</v>
      </c>
    </row>
    <row r="3174" spans="1:39" x14ac:dyDescent="0.3">
      <c r="A3174">
        <v>1530172</v>
      </c>
      <c r="B3174" t="s">
        <v>3740</v>
      </c>
      <c r="C3174" t="s">
        <v>207</v>
      </c>
      <c r="D3174">
        <v>2816930</v>
      </c>
      <c r="E3174" t="s">
        <v>53</v>
      </c>
      <c r="H3174" s="35">
        <v>41528</v>
      </c>
      <c r="I3174" t="s">
        <v>66</v>
      </c>
      <c r="J3174">
        <v>-11</v>
      </c>
      <c r="K3174" t="s">
        <v>11</v>
      </c>
      <c r="M3174" t="s">
        <v>69</v>
      </c>
      <c r="N3174">
        <v>4280322</v>
      </c>
      <c r="O3174" t="s">
        <v>324</v>
      </c>
      <c r="P3174" s="35">
        <v>45204</v>
      </c>
      <c r="Q3174" t="s">
        <v>56</v>
      </c>
      <c r="R3174" s="35">
        <v>45204</v>
      </c>
      <c r="T3174" t="s">
        <v>63</v>
      </c>
      <c r="U3174">
        <v>500</v>
      </c>
      <c r="X3174">
        <v>5</v>
      </c>
      <c r="Y3174" t="s">
        <v>58</v>
      </c>
      <c r="AC3174" t="s">
        <v>59</v>
      </c>
      <c r="AL3174">
        <v>0</v>
      </c>
      <c r="AM3174">
        <v>0</v>
      </c>
    </row>
    <row r="3175" spans="1:39" x14ac:dyDescent="0.3">
      <c r="A3175">
        <v>1521484</v>
      </c>
      <c r="B3175" t="s">
        <v>3741</v>
      </c>
      <c r="C3175" t="s">
        <v>1802</v>
      </c>
      <c r="D3175">
        <v>3736177</v>
      </c>
      <c r="E3175" t="s">
        <v>70</v>
      </c>
      <c r="H3175" s="35">
        <v>41414</v>
      </c>
      <c r="I3175" t="s">
        <v>66</v>
      </c>
      <c r="J3175">
        <v>-11</v>
      </c>
      <c r="K3175" t="s">
        <v>11</v>
      </c>
      <c r="M3175" t="s">
        <v>67</v>
      </c>
      <c r="N3175">
        <v>4370284</v>
      </c>
      <c r="O3175" t="s">
        <v>622</v>
      </c>
      <c r="P3175" s="35">
        <v>45195</v>
      </c>
      <c r="Q3175" t="s">
        <v>56</v>
      </c>
      <c r="R3175" s="35">
        <v>45195</v>
      </c>
      <c r="S3175" s="35">
        <v>45168</v>
      </c>
      <c r="T3175" t="s">
        <v>57</v>
      </c>
      <c r="U3175">
        <v>500</v>
      </c>
      <c r="X3175">
        <v>5</v>
      </c>
      <c r="Y3175" t="s">
        <v>58</v>
      </c>
      <c r="AC3175" t="s">
        <v>59</v>
      </c>
      <c r="AL3175">
        <v>0</v>
      </c>
      <c r="AM3175">
        <v>0</v>
      </c>
    </row>
    <row r="3176" spans="1:39" x14ac:dyDescent="0.3">
      <c r="A3176">
        <v>1121665</v>
      </c>
      <c r="B3176" t="s">
        <v>3741</v>
      </c>
      <c r="C3176" t="s">
        <v>914</v>
      </c>
      <c r="D3176">
        <v>3728277</v>
      </c>
      <c r="E3176" t="s">
        <v>70</v>
      </c>
      <c r="F3176" t="s">
        <v>70</v>
      </c>
      <c r="H3176" s="35">
        <v>40140</v>
      </c>
      <c r="I3176" t="s">
        <v>102</v>
      </c>
      <c r="J3176">
        <v>-15</v>
      </c>
      <c r="K3176" t="s">
        <v>11</v>
      </c>
      <c r="M3176" t="s">
        <v>67</v>
      </c>
      <c r="N3176">
        <v>4370698</v>
      </c>
      <c r="O3176" t="s">
        <v>200</v>
      </c>
      <c r="P3176" s="35">
        <v>45184</v>
      </c>
      <c r="Q3176" t="s">
        <v>56</v>
      </c>
      <c r="R3176" s="35">
        <v>42634</v>
      </c>
      <c r="T3176" t="s">
        <v>63</v>
      </c>
      <c r="U3176">
        <v>630</v>
      </c>
      <c r="X3176">
        <v>6</v>
      </c>
      <c r="Y3176" t="s">
        <v>58</v>
      </c>
      <c r="AC3176" t="s">
        <v>59</v>
      </c>
      <c r="AL3176">
        <v>0</v>
      </c>
      <c r="AM3176">
        <v>0</v>
      </c>
    </row>
    <row r="3177" spans="1:39" x14ac:dyDescent="0.3">
      <c r="A3177">
        <v>1370827</v>
      </c>
      <c r="B3177" t="s">
        <v>3741</v>
      </c>
      <c r="C3177" t="s">
        <v>729</v>
      </c>
      <c r="D3177">
        <v>3733265</v>
      </c>
      <c r="E3177" t="s">
        <v>70</v>
      </c>
      <c r="F3177" t="s">
        <v>70</v>
      </c>
      <c r="H3177" s="35">
        <v>39395</v>
      </c>
      <c r="I3177" t="s">
        <v>125</v>
      </c>
      <c r="J3177">
        <v>-17</v>
      </c>
      <c r="K3177" t="s">
        <v>11</v>
      </c>
      <c r="M3177" t="s">
        <v>67</v>
      </c>
      <c r="N3177">
        <v>4370669</v>
      </c>
      <c r="O3177" t="s">
        <v>165</v>
      </c>
      <c r="P3177" s="35">
        <v>45189</v>
      </c>
      <c r="Q3177" t="s">
        <v>56</v>
      </c>
      <c r="R3177" s="35">
        <v>44497</v>
      </c>
      <c r="T3177" t="s">
        <v>63</v>
      </c>
      <c r="U3177">
        <v>531</v>
      </c>
      <c r="X3177">
        <v>5</v>
      </c>
      <c r="Y3177" t="s">
        <v>58</v>
      </c>
      <c r="AC3177" t="s">
        <v>59</v>
      </c>
      <c r="AL3177">
        <v>0</v>
      </c>
      <c r="AM3177">
        <v>0</v>
      </c>
    </row>
    <row r="3178" spans="1:39" x14ac:dyDescent="0.3">
      <c r="A3178">
        <v>1046574</v>
      </c>
      <c r="B3178" t="s">
        <v>3741</v>
      </c>
      <c r="C3178" t="s">
        <v>1160</v>
      </c>
      <c r="D3178">
        <v>3726728</v>
      </c>
      <c r="E3178" t="s">
        <v>70</v>
      </c>
      <c r="F3178" t="s">
        <v>70</v>
      </c>
      <c r="H3178" s="35">
        <v>38692</v>
      </c>
      <c r="I3178" t="s">
        <v>262</v>
      </c>
      <c r="J3178">
        <v>-19</v>
      </c>
      <c r="K3178" t="s">
        <v>6</v>
      </c>
      <c r="M3178" t="s">
        <v>67</v>
      </c>
      <c r="N3178">
        <v>4370698</v>
      </c>
      <c r="O3178" t="s">
        <v>200</v>
      </c>
      <c r="P3178" s="35">
        <v>45184</v>
      </c>
      <c r="Q3178" t="s">
        <v>56</v>
      </c>
      <c r="R3178" s="35">
        <v>42048</v>
      </c>
      <c r="T3178" t="s">
        <v>63</v>
      </c>
      <c r="U3178">
        <v>500</v>
      </c>
      <c r="X3178">
        <v>5</v>
      </c>
      <c r="Y3178" t="s">
        <v>58</v>
      </c>
      <c r="AC3178" t="s">
        <v>59</v>
      </c>
      <c r="AL3178">
        <v>0</v>
      </c>
      <c r="AM3178">
        <v>0</v>
      </c>
    </row>
    <row r="3179" spans="1:39" x14ac:dyDescent="0.3">
      <c r="A3179">
        <v>1555327</v>
      </c>
      <c r="B3179" t="s">
        <v>3741</v>
      </c>
      <c r="C3179" t="s">
        <v>1259</v>
      </c>
      <c r="D3179">
        <v>3736736</v>
      </c>
      <c r="E3179" t="s">
        <v>53</v>
      </c>
      <c r="H3179" s="35">
        <v>40991</v>
      </c>
      <c r="I3179" t="s">
        <v>143</v>
      </c>
      <c r="J3179">
        <v>-12</v>
      </c>
      <c r="K3179" t="s">
        <v>11</v>
      </c>
      <c r="M3179" t="s">
        <v>67</v>
      </c>
      <c r="N3179">
        <v>4370132</v>
      </c>
      <c r="O3179" t="s">
        <v>148</v>
      </c>
      <c r="P3179" s="35">
        <v>45276</v>
      </c>
      <c r="Q3179" t="s">
        <v>56</v>
      </c>
      <c r="R3179" s="35">
        <v>45276</v>
      </c>
      <c r="T3179" t="s">
        <v>63</v>
      </c>
      <c r="U3179">
        <v>500</v>
      </c>
      <c r="X3179">
        <v>5</v>
      </c>
      <c r="Y3179" t="s">
        <v>58</v>
      </c>
      <c r="AC3179" t="s">
        <v>59</v>
      </c>
      <c r="AL3179">
        <v>0</v>
      </c>
      <c r="AM3179">
        <v>0</v>
      </c>
    </row>
    <row r="3180" spans="1:39" x14ac:dyDescent="0.3">
      <c r="A3180">
        <v>1555328</v>
      </c>
      <c r="B3180" t="s">
        <v>3741</v>
      </c>
      <c r="C3180" t="s">
        <v>104</v>
      </c>
      <c r="D3180">
        <v>3736737</v>
      </c>
      <c r="E3180" t="s">
        <v>53</v>
      </c>
      <c r="H3180" s="35">
        <v>45008</v>
      </c>
      <c r="I3180" t="s">
        <v>53</v>
      </c>
      <c r="J3180">
        <v>-9</v>
      </c>
      <c r="K3180" t="s">
        <v>11</v>
      </c>
      <c r="M3180" t="s">
        <v>67</v>
      </c>
      <c r="N3180">
        <v>4370132</v>
      </c>
      <c r="O3180" t="s">
        <v>148</v>
      </c>
      <c r="P3180" s="35">
        <v>45276</v>
      </c>
      <c r="Q3180" t="s">
        <v>56</v>
      </c>
      <c r="R3180" s="35">
        <v>45276</v>
      </c>
      <c r="T3180" t="s">
        <v>63</v>
      </c>
      <c r="U3180">
        <v>500</v>
      </c>
      <c r="X3180">
        <v>5</v>
      </c>
      <c r="Y3180" t="s">
        <v>58</v>
      </c>
      <c r="AC3180" t="s">
        <v>59</v>
      </c>
      <c r="AL3180">
        <v>0</v>
      </c>
      <c r="AM3180">
        <v>0</v>
      </c>
    </row>
    <row r="3181" spans="1:39" x14ac:dyDescent="0.3">
      <c r="A3181">
        <v>1436821</v>
      </c>
      <c r="B3181" t="s">
        <v>3742</v>
      </c>
      <c r="C3181" t="s">
        <v>840</v>
      </c>
      <c r="D3181">
        <v>2816497</v>
      </c>
      <c r="E3181" t="s">
        <v>53</v>
      </c>
      <c r="F3181" t="s">
        <v>53</v>
      </c>
      <c r="H3181" s="35">
        <v>43173</v>
      </c>
      <c r="I3181" t="s">
        <v>53</v>
      </c>
      <c r="J3181">
        <v>-9</v>
      </c>
      <c r="K3181" t="s">
        <v>11</v>
      </c>
      <c r="M3181" t="s">
        <v>69</v>
      </c>
      <c r="N3181">
        <v>4280004</v>
      </c>
      <c r="O3181" t="s">
        <v>99</v>
      </c>
      <c r="P3181" s="35">
        <v>45194</v>
      </c>
      <c r="Q3181" t="s">
        <v>56</v>
      </c>
      <c r="R3181" s="35">
        <v>44832</v>
      </c>
      <c r="T3181" t="s">
        <v>63</v>
      </c>
      <c r="U3181">
        <v>500</v>
      </c>
      <c r="X3181">
        <v>5</v>
      </c>
      <c r="Y3181" t="s">
        <v>58</v>
      </c>
      <c r="AC3181" t="s">
        <v>59</v>
      </c>
      <c r="AL3181">
        <v>0</v>
      </c>
      <c r="AM3181">
        <v>0</v>
      </c>
    </row>
    <row r="3182" spans="1:39" x14ac:dyDescent="0.3">
      <c r="A3182">
        <v>1471222</v>
      </c>
      <c r="B3182" t="s">
        <v>3743</v>
      </c>
      <c r="C3182" t="s">
        <v>739</v>
      </c>
      <c r="D3182">
        <v>3734841</v>
      </c>
      <c r="E3182" t="s">
        <v>70</v>
      </c>
      <c r="F3182" t="s">
        <v>53</v>
      </c>
      <c r="H3182" s="35">
        <v>41258</v>
      </c>
      <c r="I3182" t="s">
        <v>143</v>
      </c>
      <c r="J3182">
        <v>-12</v>
      </c>
      <c r="K3182" t="s">
        <v>11</v>
      </c>
      <c r="M3182" t="s">
        <v>67</v>
      </c>
      <c r="N3182">
        <v>4370284</v>
      </c>
      <c r="O3182" t="s">
        <v>622</v>
      </c>
      <c r="P3182" s="35">
        <v>45196</v>
      </c>
      <c r="Q3182" t="s">
        <v>56</v>
      </c>
      <c r="R3182" s="35">
        <v>44949</v>
      </c>
      <c r="T3182" t="s">
        <v>63</v>
      </c>
      <c r="U3182">
        <v>500</v>
      </c>
      <c r="X3182">
        <v>5</v>
      </c>
      <c r="Y3182" t="s">
        <v>58</v>
      </c>
      <c r="AC3182" t="s">
        <v>59</v>
      </c>
      <c r="AL3182">
        <v>0</v>
      </c>
      <c r="AM3182">
        <v>0</v>
      </c>
    </row>
    <row r="3183" spans="1:39" x14ac:dyDescent="0.3">
      <c r="A3183">
        <v>1507083</v>
      </c>
      <c r="B3183" t="s">
        <v>3744</v>
      </c>
      <c r="C3183" t="s">
        <v>3745</v>
      </c>
      <c r="D3183">
        <v>1811244</v>
      </c>
      <c r="E3183" t="s">
        <v>76</v>
      </c>
      <c r="H3183" s="35">
        <v>40427</v>
      </c>
      <c r="I3183" t="s">
        <v>110</v>
      </c>
      <c r="J3183">
        <v>-14</v>
      </c>
      <c r="K3183" t="s">
        <v>11</v>
      </c>
      <c r="M3183" t="s">
        <v>71</v>
      </c>
      <c r="N3183">
        <v>4180696</v>
      </c>
      <c r="O3183" t="s">
        <v>137</v>
      </c>
      <c r="P3183" s="35">
        <v>45173</v>
      </c>
      <c r="Q3183" t="s">
        <v>56</v>
      </c>
      <c r="R3183" s="35">
        <v>45173</v>
      </c>
      <c r="T3183" t="s">
        <v>63</v>
      </c>
      <c r="U3183">
        <v>500</v>
      </c>
      <c r="X3183">
        <v>5</v>
      </c>
      <c r="Y3183" t="s">
        <v>58</v>
      </c>
      <c r="AC3183" t="s">
        <v>59</v>
      </c>
      <c r="AL3183">
        <v>0</v>
      </c>
      <c r="AM3183">
        <v>0</v>
      </c>
    </row>
    <row r="3184" spans="1:39" x14ac:dyDescent="0.3">
      <c r="A3184">
        <v>1507085</v>
      </c>
      <c r="B3184" t="s">
        <v>3744</v>
      </c>
      <c r="C3184" t="s">
        <v>1751</v>
      </c>
      <c r="D3184">
        <v>1811245</v>
      </c>
      <c r="E3184" t="s">
        <v>76</v>
      </c>
      <c r="H3184" s="35">
        <v>40820</v>
      </c>
      <c r="I3184" t="s">
        <v>90</v>
      </c>
      <c r="J3184">
        <v>-13</v>
      </c>
      <c r="K3184" t="s">
        <v>6</v>
      </c>
      <c r="M3184" t="s">
        <v>71</v>
      </c>
      <c r="N3184">
        <v>4180696</v>
      </c>
      <c r="O3184" t="s">
        <v>137</v>
      </c>
      <c r="P3184" s="35">
        <v>45173</v>
      </c>
      <c r="Q3184" t="s">
        <v>56</v>
      </c>
      <c r="R3184" s="35">
        <v>45173</v>
      </c>
      <c r="T3184" t="s">
        <v>63</v>
      </c>
      <c r="U3184">
        <v>500</v>
      </c>
      <c r="X3184">
        <v>5</v>
      </c>
      <c r="Y3184" t="s">
        <v>58</v>
      </c>
      <c r="AC3184" t="s">
        <v>59</v>
      </c>
      <c r="AL3184">
        <v>0</v>
      </c>
      <c r="AM3184">
        <v>0</v>
      </c>
    </row>
    <row r="3185" spans="1:39" x14ac:dyDescent="0.3">
      <c r="A3185">
        <v>1270296</v>
      </c>
      <c r="B3185" t="s">
        <v>3746</v>
      </c>
      <c r="C3185" t="s">
        <v>311</v>
      </c>
      <c r="D3185">
        <v>4530944</v>
      </c>
      <c r="E3185" t="s">
        <v>70</v>
      </c>
      <c r="F3185" t="s">
        <v>70</v>
      </c>
      <c r="H3185" s="35">
        <v>39239</v>
      </c>
      <c r="I3185" t="s">
        <v>125</v>
      </c>
      <c r="J3185">
        <v>-17</v>
      </c>
      <c r="K3185" t="s">
        <v>11</v>
      </c>
      <c r="M3185" t="s">
        <v>54</v>
      </c>
      <c r="N3185">
        <v>4450663</v>
      </c>
      <c r="O3185" t="s">
        <v>442</v>
      </c>
      <c r="P3185" s="35">
        <v>45179</v>
      </c>
      <c r="Q3185" t="s">
        <v>56</v>
      </c>
      <c r="R3185" s="35">
        <v>43726</v>
      </c>
      <c r="T3185" t="s">
        <v>63</v>
      </c>
      <c r="U3185">
        <v>532</v>
      </c>
      <c r="X3185">
        <v>5</v>
      </c>
      <c r="Y3185" t="s">
        <v>58</v>
      </c>
      <c r="AC3185" t="s">
        <v>59</v>
      </c>
      <c r="AL3185">
        <v>0</v>
      </c>
      <c r="AM3185">
        <v>0</v>
      </c>
    </row>
    <row r="3186" spans="1:39" x14ac:dyDescent="0.3">
      <c r="A3186">
        <v>1371542</v>
      </c>
      <c r="B3186" t="s">
        <v>3747</v>
      </c>
      <c r="C3186" t="s">
        <v>384</v>
      </c>
      <c r="D3186">
        <v>4532729</v>
      </c>
      <c r="E3186" t="s">
        <v>53</v>
      </c>
      <c r="H3186" s="35">
        <v>40612</v>
      </c>
      <c r="I3186" t="s">
        <v>90</v>
      </c>
      <c r="J3186">
        <v>-13</v>
      </c>
      <c r="K3186" t="s">
        <v>11</v>
      </c>
      <c r="M3186" t="s">
        <v>54</v>
      </c>
      <c r="N3186">
        <v>4450026</v>
      </c>
      <c r="O3186" t="s">
        <v>62</v>
      </c>
      <c r="P3186" s="35">
        <v>45180</v>
      </c>
      <c r="Q3186" t="s">
        <v>56</v>
      </c>
      <c r="R3186" s="35">
        <v>44501</v>
      </c>
      <c r="T3186" t="s">
        <v>63</v>
      </c>
      <c r="U3186">
        <v>500</v>
      </c>
      <c r="X3186">
        <v>5</v>
      </c>
      <c r="Y3186" t="s">
        <v>58</v>
      </c>
      <c r="AC3186" t="s">
        <v>59</v>
      </c>
      <c r="AL3186">
        <v>0</v>
      </c>
      <c r="AM3186">
        <v>0</v>
      </c>
    </row>
    <row r="3187" spans="1:39" x14ac:dyDescent="0.3">
      <c r="A3187">
        <v>1522019</v>
      </c>
      <c r="B3187" t="s">
        <v>3748</v>
      </c>
      <c r="C3187" t="s">
        <v>1160</v>
      </c>
      <c r="D3187">
        <v>3611422</v>
      </c>
      <c r="E3187" t="s">
        <v>76</v>
      </c>
      <c r="H3187" s="35">
        <v>41766</v>
      </c>
      <c r="I3187" t="s">
        <v>85</v>
      </c>
      <c r="J3187">
        <v>-10</v>
      </c>
      <c r="K3187" t="s">
        <v>6</v>
      </c>
      <c r="M3187" t="s">
        <v>77</v>
      </c>
      <c r="N3187">
        <v>4360002</v>
      </c>
      <c r="O3187" t="s">
        <v>78</v>
      </c>
      <c r="P3187" s="35">
        <v>45195</v>
      </c>
      <c r="Q3187" t="s">
        <v>56</v>
      </c>
      <c r="R3187" s="35">
        <v>45195</v>
      </c>
      <c r="T3187" t="s">
        <v>63</v>
      </c>
      <c r="U3187">
        <v>500</v>
      </c>
      <c r="X3187">
        <v>5</v>
      </c>
      <c r="Y3187" t="s">
        <v>58</v>
      </c>
      <c r="AC3187" t="s">
        <v>59</v>
      </c>
      <c r="AL3187">
        <v>0</v>
      </c>
      <c r="AM3187">
        <v>0</v>
      </c>
    </row>
    <row r="3188" spans="1:39" x14ac:dyDescent="0.3">
      <c r="A3188">
        <v>1117266</v>
      </c>
      <c r="B3188" t="s">
        <v>3749</v>
      </c>
      <c r="C3188" t="s">
        <v>121</v>
      </c>
      <c r="D3188">
        <v>4528207</v>
      </c>
      <c r="E3188" t="s">
        <v>53</v>
      </c>
      <c r="F3188" t="s">
        <v>53</v>
      </c>
      <c r="H3188" s="35">
        <v>40991</v>
      </c>
      <c r="I3188" t="s">
        <v>143</v>
      </c>
      <c r="J3188">
        <v>-12</v>
      </c>
      <c r="K3188" t="s">
        <v>11</v>
      </c>
      <c r="M3188" t="s">
        <v>54</v>
      </c>
      <c r="N3188">
        <v>4450026</v>
      </c>
      <c r="O3188" t="s">
        <v>62</v>
      </c>
      <c r="P3188" s="35">
        <v>45180</v>
      </c>
      <c r="Q3188" t="s">
        <v>56</v>
      </c>
      <c r="R3188" s="35">
        <v>42628</v>
      </c>
      <c r="T3188" t="s">
        <v>63</v>
      </c>
      <c r="U3188">
        <v>500</v>
      </c>
      <c r="X3188">
        <v>5</v>
      </c>
      <c r="Y3188" t="s">
        <v>58</v>
      </c>
      <c r="AC3188" t="s">
        <v>59</v>
      </c>
      <c r="AL3188">
        <v>0</v>
      </c>
      <c r="AM3188">
        <v>0</v>
      </c>
    </row>
    <row r="3189" spans="1:39" x14ac:dyDescent="0.3">
      <c r="A3189">
        <v>1439428</v>
      </c>
      <c r="B3189" t="s">
        <v>3749</v>
      </c>
      <c r="C3189" t="s">
        <v>3750</v>
      </c>
      <c r="D3189">
        <v>4535462</v>
      </c>
      <c r="E3189" t="s">
        <v>53</v>
      </c>
      <c r="F3189" t="s">
        <v>53</v>
      </c>
      <c r="H3189" s="35">
        <v>42149</v>
      </c>
      <c r="I3189" t="s">
        <v>53</v>
      </c>
      <c r="J3189">
        <v>-9</v>
      </c>
      <c r="K3189" t="s">
        <v>11</v>
      </c>
      <c r="M3189" t="s">
        <v>54</v>
      </c>
      <c r="N3189">
        <v>4450026</v>
      </c>
      <c r="O3189" t="s">
        <v>62</v>
      </c>
      <c r="P3189" s="35">
        <v>45180</v>
      </c>
      <c r="Q3189" t="s">
        <v>56</v>
      </c>
      <c r="R3189" s="35">
        <v>44835</v>
      </c>
      <c r="T3189" t="s">
        <v>63</v>
      </c>
      <c r="U3189">
        <v>500</v>
      </c>
      <c r="X3189">
        <v>5</v>
      </c>
      <c r="Y3189" t="s">
        <v>58</v>
      </c>
      <c r="AC3189" t="s">
        <v>59</v>
      </c>
      <c r="AL3189">
        <v>0</v>
      </c>
      <c r="AM3189">
        <v>0</v>
      </c>
    </row>
    <row r="3190" spans="1:39" x14ac:dyDescent="0.3">
      <c r="A3190">
        <v>1442981</v>
      </c>
      <c r="B3190" t="s">
        <v>3751</v>
      </c>
      <c r="C3190" t="s">
        <v>3752</v>
      </c>
      <c r="D3190">
        <v>4115548</v>
      </c>
      <c r="E3190" t="s">
        <v>53</v>
      </c>
      <c r="F3190" t="s">
        <v>53</v>
      </c>
      <c r="H3190" s="35">
        <v>41419</v>
      </c>
      <c r="I3190" t="s">
        <v>66</v>
      </c>
      <c r="J3190">
        <v>-11</v>
      </c>
      <c r="K3190" t="s">
        <v>11</v>
      </c>
      <c r="M3190" t="s">
        <v>181</v>
      </c>
      <c r="N3190">
        <v>4410080</v>
      </c>
      <c r="O3190" t="s">
        <v>182</v>
      </c>
      <c r="P3190" s="35">
        <v>45203</v>
      </c>
      <c r="Q3190" t="s">
        <v>56</v>
      </c>
      <c r="R3190" s="35">
        <v>44839</v>
      </c>
      <c r="S3190" s="35">
        <v>45117</v>
      </c>
      <c r="T3190" t="s">
        <v>57</v>
      </c>
      <c r="U3190">
        <v>500</v>
      </c>
      <c r="X3190">
        <v>5</v>
      </c>
      <c r="Y3190" t="s">
        <v>58</v>
      </c>
      <c r="AC3190" t="s">
        <v>59</v>
      </c>
      <c r="AL3190">
        <v>0</v>
      </c>
      <c r="AM3190">
        <v>0</v>
      </c>
    </row>
    <row r="3191" spans="1:39" x14ac:dyDescent="0.3">
      <c r="A3191">
        <v>909029</v>
      </c>
      <c r="B3191" t="s">
        <v>3753</v>
      </c>
      <c r="C3191" t="s">
        <v>127</v>
      </c>
      <c r="D3191">
        <v>9140291</v>
      </c>
      <c r="E3191" t="s">
        <v>70</v>
      </c>
      <c r="F3191" t="s">
        <v>70</v>
      </c>
      <c r="H3191" s="35">
        <v>38572</v>
      </c>
      <c r="I3191" t="s">
        <v>262</v>
      </c>
      <c r="J3191">
        <v>-19</v>
      </c>
      <c r="K3191" t="s">
        <v>11</v>
      </c>
      <c r="M3191" t="s">
        <v>67</v>
      </c>
      <c r="N3191">
        <v>4370566</v>
      </c>
      <c r="O3191" t="s">
        <v>111</v>
      </c>
      <c r="P3191" s="35">
        <v>45116</v>
      </c>
      <c r="Q3191" t="s">
        <v>56</v>
      </c>
      <c r="R3191" s="35">
        <v>41191</v>
      </c>
      <c r="S3191" s="35">
        <v>45085</v>
      </c>
      <c r="T3191" t="s">
        <v>57</v>
      </c>
      <c r="U3191">
        <v>1816</v>
      </c>
      <c r="X3191">
        <v>18</v>
      </c>
      <c r="Y3191" t="s">
        <v>58</v>
      </c>
      <c r="AB3191" s="35">
        <v>44743</v>
      </c>
      <c r="AC3191" t="s">
        <v>59</v>
      </c>
      <c r="AL3191">
        <v>0</v>
      </c>
      <c r="AM3191">
        <v>0</v>
      </c>
    </row>
    <row r="3192" spans="1:39" x14ac:dyDescent="0.3">
      <c r="A3192">
        <v>1553573</v>
      </c>
      <c r="B3192" t="s">
        <v>3754</v>
      </c>
      <c r="C3192" t="s">
        <v>2391</v>
      </c>
      <c r="D3192">
        <v>4539510</v>
      </c>
      <c r="E3192" t="s">
        <v>53</v>
      </c>
      <c r="H3192" s="35">
        <v>42615</v>
      </c>
      <c r="I3192" t="s">
        <v>53</v>
      </c>
      <c r="J3192">
        <v>-9</v>
      </c>
      <c r="K3192" t="s">
        <v>11</v>
      </c>
      <c r="M3192" t="s">
        <v>54</v>
      </c>
      <c r="N3192">
        <v>4450410</v>
      </c>
      <c r="O3192" t="s">
        <v>81</v>
      </c>
      <c r="P3192" s="35">
        <v>45267</v>
      </c>
      <c r="Q3192" t="s">
        <v>56</v>
      </c>
      <c r="R3192" s="35">
        <v>45267</v>
      </c>
      <c r="T3192" t="s">
        <v>82</v>
      </c>
      <c r="U3192">
        <v>500</v>
      </c>
      <c r="X3192">
        <v>5</v>
      </c>
      <c r="Y3192" t="s">
        <v>58</v>
      </c>
      <c r="AC3192" t="s">
        <v>59</v>
      </c>
      <c r="AL3192">
        <v>0</v>
      </c>
      <c r="AM3192">
        <v>0</v>
      </c>
    </row>
    <row r="3193" spans="1:39" x14ac:dyDescent="0.3">
      <c r="A3193">
        <v>1515292</v>
      </c>
      <c r="B3193" t="s">
        <v>3754</v>
      </c>
      <c r="C3193" t="s">
        <v>3755</v>
      </c>
      <c r="D3193">
        <v>4115900</v>
      </c>
      <c r="E3193" t="s">
        <v>53</v>
      </c>
      <c r="H3193" s="35">
        <v>40802</v>
      </c>
      <c r="I3193" t="s">
        <v>90</v>
      </c>
      <c r="J3193">
        <v>-13</v>
      </c>
      <c r="K3193" t="s">
        <v>6</v>
      </c>
      <c r="M3193" t="s">
        <v>181</v>
      </c>
      <c r="N3193">
        <v>4410612</v>
      </c>
      <c r="O3193" t="s">
        <v>213</v>
      </c>
      <c r="P3193" s="35">
        <v>45188</v>
      </c>
      <c r="Q3193" t="s">
        <v>56</v>
      </c>
      <c r="R3193" s="35">
        <v>45188</v>
      </c>
      <c r="S3193" s="35">
        <v>45166</v>
      </c>
      <c r="T3193" t="s">
        <v>57</v>
      </c>
      <c r="U3193">
        <v>500</v>
      </c>
      <c r="X3193">
        <v>5</v>
      </c>
      <c r="Y3193" t="s">
        <v>58</v>
      </c>
      <c r="AC3193" t="s">
        <v>59</v>
      </c>
      <c r="AL3193">
        <v>1</v>
      </c>
      <c r="AM3193">
        <v>0</v>
      </c>
    </row>
    <row r="3194" spans="1:39" x14ac:dyDescent="0.3">
      <c r="A3194">
        <v>1556967</v>
      </c>
      <c r="B3194" t="s">
        <v>3754</v>
      </c>
      <c r="C3194" t="s">
        <v>1168</v>
      </c>
      <c r="D3194">
        <v>3611738</v>
      </c>
      <c r="E3194" t="s">
        <v>53</v>
      </c>
      <c r="H3194" s="35">
        <v>42398</v>
      </c>
      <c r="I3194" t="s">
        <v>53</v>
      </c>
      <c r="J3194">
        <v>-9</v>
      </c>
      <c r="K3194" t="s">
        <v>11</v>
      </c>
      <c r="M3194" t="s">
        <v>77</v>
      </c>
      <c r="N3194">
        <v>4360009</v>
      </c>
      <c r="O3194" t="s">
        <v>642</v>
      </c>
      <c r="P3194" s="35">
        <v>45295</v>
      </c>
      <c r="Q3194" t="s">
        <v>56</v>
      </c>
      <c r="R3194" s="35">
        <v>45295</v>
      </c>
      <c r="T3194" t="s">
        <v>63</v>
      </c>
      <c r="U3194">
        <v>500</v>
      </c>
      <c r="X3194">
        <v>5</v>
      </c>
      <c r="Y3194" t="s">
        <v>58</v>
      </c>
      <c r="AC3194" t="s">
        <v>59</v>
      </c>
      <c r="AL3194">
        <v>0</v>
      </c>
      <c r="AM3194">
        <v>0</v>
      </c>
    </row>
    <row r="3195" spans="1:39" x14ac:dyDescent="0.3">
      <c r="A3195">
        <v>1522668</v>
      </c>
      <c r="B3195" t="s">
        <v>3756</v>
      </c>
      <c r="C3195" t="s">
        <v>207</v>
      </c>
      <c r="D3195">
        <v>2816877</v>
      </c>
      <c r="E3195" t="s">
        <v>70</v>
      </c>
      <c r="H3195" s="35">
        <v>39905</v>
      </c>
      <c r="I3195" t="s">
        <v>102</v>
      </c>
      <c r="J3195">
        <v>-15</v>
      </c>
      <c r="K3195" t="s">
        <v>11</v>
      </c>
      <c r="M3195" t="s">
        <v>69</v>
      </c>
      <c r="N3195">
        <v>4280048</v>
      </c>
      <c r="O3195" t="s">
        <v>215</v>
      </c>
      <c r="P3195" s="35">
        <v>45196</v>
      </c>
      <c r="Q3195" t="s">
        <v>56</v>
      </c>
      <c r="R3195" s="35">
        <v>45196</v>
      </c>
      <c r="T3195" t="s">
        <v>63</v>
      </c>
      <c r="U3195">
        <v>500</v>
      </c>
      <c r="X3195">
        <v>5</v>
      </c>
      <c r="Y3195" t="s">
        <v>58</v>
      </c>
      <c r="AC3195" t="s">
        <v>59</v>
      </c>
      <c r="AL3195">
        <v>0</v>
      </c>
      <c r="AM3195">
        <v>0</v>
      </c>
    </row>
    <row r="3196" spans="1:39" x14ac:dyDescent="0.3">
      <c r="A3196">
        <v>1522047</v>
      </c>
      <c r="B3196" t="s">
        <v>3757</v>
      </c>
      <c r="C3196" t="s">
        <v>285</v>
      </c>
      <c r="D3196">
        <v>3611431</v>
      </c>
      <c r="E3196" t="s">
        <v>76</v>
      </c>
      <c r="H3196" s="35">
        <v>41605</v>
      </c>
      <c r="I3196" t="s">
        <v>66</v>
      </c>
      <c r="J3196">
        <v>-11</v>
      </c>
      <c r="K3196" t="s">
        <v>6</v>
      </c>
      <c r="M3196" t="s">
        <v>77</v>
      </c>
      <c r="N3196">
        <v>4360002</v>
      </c>
      <c r="O3196" t="s">
        <v>78</v>
      </c>
      <c r="P3196" s="35">
        <v>45195</v>
      </c>
      <c r="Q3196" t="s">
        <v>56</v>
      </c>
      <c r="R3196" s="35">
        <v>45195</v>
      </c>
      <c r="T3196" t="s">
        <v>63</v>
      </c>
      <c r="U3196">
        <v>500</v>
      </c>
      <c r="X3196">
        <v>5</v>
      </c>
      <c r="Y3196" t="s">
        <v>58</v>
      </c>
      <c r="AC3196" t="s">
        <v>59</v>
      </c>
      <c r="AL3196">
        <v>0</v>
      </c>
      <c r="AM3196">
        <v>0</v>
      </c>
    </row>
    <row r="3197" spans="1:39" x14ac:dyDescent="0.3">
      <c r="A3197">
        <v>1522477</v>
      </c>
      <c r="B3197" t="s">
        <v>3758</v>
      </c>
      <c r="C3197" t="s">
        <v>3759</v>
      </c>
      <c r="D3197">
        <v>4538231</v>
      </c>
      <c r="E3197" t="s">
        <v>70</v>
      </c>
      <c r="H3197" s="35">
        <v>41384</v>
      </c>
      <c r="I3197" t="s">
        <v>66</v>
      </c>
      <c r="J3197">
        <v>-11</v>
      </c>
      <c r="K3197" t="s">
        <v>11</v>
      </c>
      <c r="M3197" t="s">
        <v>54</v>
      </c>
      <c r="N3197">
        <v>4450285</v>
      </c>
      <c r="O3197" t="s">
        <v>228</v>
      </c>
      <c r="P3197" s="35">
        <v>45196</v>
      </c>
      <c r="Q3197" t="s">
        <v>56</v>
      </c>
      <c r="R3197" s="35">
        <v>45196</v>
      </c>
      <c r="T3197" t="s">
        <v>63</v>
      </c>
      <c r="U3197">
        <v>500</v>
      </c>
      <c r="X3197">
        <v>5</v>
      </c>
      <c r="Y3197" t="s">
        <v>58</v>
      </c>
      <c r="AC3197" t="s">
        <v>59</v>
      </c>
      <c r="AL3197">
        <v>1</v>
      </c>
      <c r="AM3197">
        <v>1</v>
      </c>
    </row>
    <row r="3198" spans="1:39" x14ac:dyDescent="0.3">
      <c r="A3198">
        <v>1565029</v>
      </c>
      <c r="B3198" t="s">
        <v>5465</v>
      </c>
      <c r="C3198" t="s">
        <v>5466</v>
      </c>
      <c r="D3198">
        <v>1811614</v>
      </c>
      <c r="E3198" t="s">
        <v>76</v>
      </c>
      <c r="H3198" s="35">
        <v>42615</v>
      </c>
      <c r="I3198" t="s">
        <v>53</v>
      </c>
      <c r="J3198">
        <v>-9</v>
      </c>
      <c r="K3198" t="s">
        <v>11</v>
      </c>
      <c r="M3198" t="s">
        <v>71</v>
      </c>
      <c r="N3198">
        <v>4180696</v>
      </c>
      <c r="O3198" t="s">
        <v>137</v>
      </c>
      <c r="P3198" s="35">
        <v>45340</v>
      </c>
      <c r="Q3198" t="s">
        <v>56</v>
      </c>
      <c r="R3198" s="35">
        <v>45340</v>
      </c>
      <c r="T3198" t="s">
        <v>63</v>
      </c>
      <c r="U3198">
        <v>500</v>
      </c>
      <c r="X3198">
        <v>5</v>
      </c>
      <c r="Y3198" t="s">
        <v>58</v>
      </c>
      <c r="AC3198" t="s">
        <v>59</v>
      </c>
      <c r="AL3198">
        <v>0</v>
      </c>
      <c r="AM3198">
        <v>0</v>
      </c>
    </row>
    <row r="3199" spans="1:39" x14ac:dyDescent="0.3">
      <c r="A3199">
        <v>1506813</v>
      </c>
      <c r="B3199" t="s">
        <v>3760</v>
      </c>
      <c r="C3199" t="s">
        <v>189</v>
      </c>
      <c r="D3199">
        <v>2816760</v>
      </c>
      <c r="E3199" t="s">
        <v>53</v>
      </c>
      <c r="H3199" s="35">
        <v>41091</v>
      </c>
      <c r="I3199" t="s">
        <v>143</v>
      </c>
      <c r="J3199">
        <v>-12</v>
      </c>
      <c r="K3199" t="s">
        <v>11</v>
      </c>
      <c r="M3199" t="s">
        <v>69</v>
      </c>
      <c r="N3199">
        <v>4280045</v>
      </c>
      <c r="O3199" t="s">
        <v>172</v>
      </c>
      <c r="P3199" s="35">
        <v>45172</v>
      </c>
      <c r="Q3199" t="s">
        <v>56</v>
      </c>
      <c r="R3199" s="35">
        <v>45172</v>
      </c>
      <c r="T3199" t="s">
        <v>63</v>
      </c>
      <c r="U3199">
        <v>500</v>
      </c>
      <c r="X3199">
        <v>5</v>
      </c>
      <c r="Y3199" t="s">
        <v>58</v>
      </c>
      <c r="AC3199" t="s">
        <v>59</v>
      </c>
      <c r="AL3199">
        <v>0</v>
      </c>
      <c r="AM3199">
        <v>0</v>
      </c>
    </row>
    <row r="3200" spans="1:39" x14ac:dyDescent="0.3">
      <c r="A3200">
        <v>1330999</v>
      </c>
      <c r="B3200" t="s">
        <v>3761</v>
      </c>
      <c r="C3200" t="s">
        <v>739</v>
      </c>
      <c r="D3200">
        <v>3732613</v>
      </c>
      <c r="E3200" t="s">
        <v>70</v>
      </c>
      <c r="F3200" t="s">
        <v>70</v>
      </c>
      <c r="H3200" s="35">
        <v>41316</v>
      </c>
      <c r="I3200" t="s">
        <v>66</v>
      </c>
      <c r="J3200">
        <v>-11</v>
      </c>
      <c r="K3200" t="s">
        <v>11</v>
      </c>
      <c r="M3200" t="s">
        <v>67</v>
      </c>
      <c r="N3200">
        <v>4370498</v>
      </c>
      <c r="O3200" t="s">
        <v>95</v>
      </c>
      <c r="P3200" s="35">
        <v>45176</v>
      </c>
      <c r="Q3200" t="s">
        <v>56</v>
      </c>
      <c r="R3200" s="35">
        <v>44150</v>
      </c>
      <c r="T3200" t="s">
        <v>63</v>
      </c>
      <c r="U3200">
        <v>500</v>
      </c>
      <c r="X3200">
        <v>5</v>
      </c>
      <c r="Y3200" t="s">
        <v>58</v>
      </c>
      <c r="AC3200" t="s">
        <v>59</v>
      </c>
      <c r="AL3200">
        <v>0</v>
      </c>
      <c r="AM3200">
        <v>0</v>
      </c>
    </row>
    <row r="3201" spans="1:39" x14ac:dyDescent="0.3">
      <c r="A3201">
        <v>1523011</v>
      </c>
      <c r="B3201" t="s">
        <v>3761</v>
      </c>
      <c r="C3201" t="s">
        <v>1667</v>
      </c>
      <c r="D3201">
        <v>4115944</v>
      </c>
      <c r="E3201" t="s">
        <v>53</v>
      </c>
      <c r="H3201" s="35">
        <v>42651</v>
      </c>
      <c r="I3201" t="s">
        <v>53</v>
      </c>
      <c r="J3201">
        <v>-9</v>
      </c>
      <c r="K3201" t="s">
        <v>11</v>
      </c>
      <c r="M3201" t="s">
        <v>181</v>
      </c>
      <c r="N3201">
        <v>4410083</v>
      </c>
      <c r="O3201" t="s">
        <v>541</v>
      </c>
      <c r="P3201" s="35">
        <v>45196</v>
      </c>
      <c r="Q3201" t="s">
        <v>56</v>
      </c>
      <c r="R3201" s="35">
        <v>45196</v>
      </c>
      <c r="T3201" t="s">
        <v>63</v>
      </c>
      <c r="U3201">
        <v>500</v>
      </c>
      <c r="X3201">
        <v>5</v>
      </c>
      <c r="Y3201" t="s">
        <v>58</v>
      </c>
      <c r="AC3201" t="s">
        <v>59</v>
      </c>
      <c r="AL3201">
        <v>0</v>
      </c>
      <c r="AM3201">
        <v>0</v>
      </c>
    </row>
    <row r="3202" spans="1:39" x14ac:dyDescent="0.3">
      <c r="A3202">
        <v>1479875</v>
      </c>
      <c r="B3202" t="s">
        <v>3762</v>
      </c>
      <c r="C3202" t="s">
        <v>164</v>
      </c>
      <c r="D3202">
        <v>3735655</v>
      </c>
      <c r="E3202" t="s">
        <v>53</v>
      </c>
      <c r="F3202" t="s">
        <v>53</v>
      </c>
      <c r="H3202" s="35">
        <v>40958</v>
      </c>
      <c r="I3202" t="s">
        <v>143</v>
      </c>
      <c r="J3202">
        <v>-12</v>
      </c>
      <c r="K3202" t="s">
        <v>11</v>
      </c>
      <c r="M3202" t="s">
        <v>67</v>
      </c>
      <c r="N3202">
        <v>4370038</v>
      </c>
      <c r="O3202" t="s">
        <v>427</v>
      </c>
      <c r="P3202" s="35">
        <v>45190</v>
      </c>
      <c r="Q3202" t="s">
        <v>56</v>
      </c>
      <c r="R3202" s="35">
        <v>45008</v>
      </c>
      <c r="T3202" t="s">
        <v>63</v>
      </c>
      <c r="U3202">
        <v>500</v>
      </c>
      <c r="X3202">
        <v>5</v>
      </c>
      <c r="Y3202" t="s">
        <v>58</v>
      </c>
      <c r="AC3202" t="s">
        <v>59</v>
      </c>
      <c r="AL3202">
        <v>0</v>
      </c>
      <c r="AM3202">
        <v>0</v>
      </c>
    </row>
    <row r="3203" spans="1:39" x14ac:dyDescent="0.3">
      <c r="A3203">
        <v>1422585</v>
      </c>
      <c r="B3203" t="s">
        <v>3761</v>
      </c>
      <c r="C3203" t="s">
        <v>870</v>
      </c>
      <c r="D3203">
        <v>2816348</v>
      </c>
      <c r="E3203" t="s">
        <v>70</v>
      </c>
      <c r="F3203" t="s">
        <v>70</v>
      </c>
      <c r="H3203" s="35">
        <v>40332</v>
      </c>
      <c r="I3203" t="s">
        <v>110</v>
      </c>
      <c r="J3203">
        <v>-14</v>
      </c>
      <c r="K3203" t="s">
        <v>11</v>
      </c>
      <c r="M3203" t="s">
        <v>69</v>
      </c>
      <c r="N3203">
        <v>4280004</v>
      </c>
      <c r="O3203" t="s">
        <v>99</v>
      </c>
      <c r="P3203" s="35">
        <v>45177</v>
      </c>
      <c r="Q3203" t="s">
        <v>56</v>
      </c>
      <c r="R3203" s="35">
        <v>44816</v>
      </c>
      <c r="T3203" t="s">
        <v>63</v>
      </c>
      <c r="U3203">
        <v>676</v>
      </c>
      <c r="X3203">
        <v>6</v>
      </c>
      <c r="Y3203" t="s">
        <v>58</v>
      </c>
      <c r="AC3203" t="s">
        <v>59</v>
      </c>
      <c r="AL3203">
        <v>0</v>
      </c>
      <c r="AM3203">
        <v>0</v>
      </c>
    </row>
    <row r="3204" spans="1:39" x14ac:dyDescent="0.3">
      <c r="A3204">
        <v>1521919</v>
      </c>
      <c r="B3204" t="s">
        <v>3761</v>
      </c>
      <c r="C3204" t="s">
        <v>259</v>
      </c>
      <c r="D3204">
        <v>3611384</v>
      </c>
      <c r="E3204" t="s">
        <v>76</v>
      </c>
      <c r="H3204" s="35">
        <v>41927</v>
      </c>
      <c r="I3204" t="s">
        <v>85</v>
      </c>
      <c r="J3204">
        <v>-10</v>
      </c>
      <c r="K3204" t="s">
        <v>11</v>
      </c>
      <c r="M3204" t="s">
        <v>77</v>
      </c>
      <c r="N3204">
        <v>4360002</v>
      </c>
      <c r="O3204" t="s">
        <v>78</v>
      </c>
      <c r="P3204" s="35">
        <v>45195</v>
      </c>
      <c r="Q3204" t="s">
        <v>56</v>
      </c>
      <c r="R3204" s="35">
        <v>45195</v>
      </c>
      <c r="T3204" t="s">
        <v>63</v>
      </c>
      <c r="U3204">
        <v>500</v>
      </c>
      <c r="X3204">
        <v>5</v>
      </c>
      <c r="Y3204" t="s">
        <v>58</v>
      </c>
      <c r="AC3204" t="s">
        <v>59</v>
      </c>
      <c r="AL3204">
        <v>0</v>
      </c>
      <c r="AM3204">
        <v>0</v>
      </c>
    </row>
    <row r="3205" spans="1:39" x14ac:dyDescent="0.3">
      <c r="A3205">
        <v>1353423</v>
      </c>
      <c r="B3205" t="s">
        <v>3763</v>
      </c>
      <c r="C3205" t="s">
        <v>230</v>
      </c>
      <c r="D3205">
        <v>1810201</v>
      </c>
      <c r="E3205" t="s">
        <v>70</v>
      </c>
      <c r="F3205" t="s">
        <v>70</v>
      </c>
      <c r="H3205" s="35">
        <v>41304</v>
      </c>
      <c r="I3205" t="s">
        <v>66</v>
      </c>
      <c r="J3205">
        <v>-11</v>
      </c>
      <c r="K3205" t="s">
        <v>11</v>
      </c>
      <c r="M3205" t="s">
        <v>71</v>
      </c>
      <c r="N3205">
        <v>4180486</v>
      </c>
      <c r="O3205" t="s">
        <v>72</v>
      </c>
      <c r="P3205" s="35">
        <v>45178</v>
      </c>
      <c r="Q3205" t="s">
        <v>56</v>
      </c>
      <c r="R3205" s="35">
        <v>44468</v>
      </c>
      <c r="T3205" t="s">
        <v>63</v>
      </c>
      <c r="U3205">
        <v>562</v>
      </c>
      <c r="X3205">
        <v>5</v>
      </c>
      <c r="Y3205" t="s">
        <v>58</v>
      </c>
      <c r="AC3205" t="s">
        <v>59</v>
      </c>
      <c r="AL3205">
        <v>0</v>
      </c>
      <c r="AM3205">
        <v>0</v>
      </c>
    </row>
    <row r="3206" spans="1:39" x14ac:dyDescent="0.3">
      <c r="A3206">
        <v>1527258</v>
      </c>
      <c r="B3206" t="s">
        <v>3764</v>
      </c>
      <c r="C3206" t="s">
        <v>3765</v>
      </c>
      <c r="D3206">
        <v>3611624</v>
      </c>
      <c r="E3206" t="s">
        <v>76</v>
      </c>
      <c r="H3206" s="35">
        <v>42388</v>
      </c>
      <c r="I3206" t="s">
        <v>53</v>
      </c>
      <c r="J3206">
        <v>-9</v>
      </c>
      <c r="K3206" t="s">
        <v>6</v>
      </c>
      <c r="M3206" t="s">
        <v>77</v>
      </c>
      <c r="N3206">
        <v>4360002</v>
      </c>
      <c r="O3206" t="s">
        <v>78</v>
      </c>
      <c r="P3206" s="35">
        <v>45200</v>
      </c>
      <c r="Q3206" t="s">
        <v>56</v>
      </c>
      <c r="R3206" s="35">
        <v>45200</v>
      </c>
      <c r="T3206" t="s">
        <v>63</v>
      </c>
      <c r="U3206">
        <v>500</v>
      </c>
      <c r="X3206">
        <v>5</v>
      </c>
      <c r="Y3206" t="s">
        <v>58</v>
      </c>
      <c r="AC3206" t="s">
        <v>59</v>
      </c>
      <c r="AL3206">
        <v>0</v>
      </c>
      <c r="AM3206">
        <v>0</v>
      </c>
    </row>
    <row r="3207" spans="1:39" x14ac:dyDescent="0.3">
      <c r="A3207">
        <v>1522020</v>
      </c>
      <c r="B3207" t="s">
        <v>3766</v>
      </c>
      <c r="C3207" t="s">
        <v>271</v>
      </c>
      <c r="D3207">
        <v>3611423</v>
      </c>
      <c r="E3207" t="s">
        <v>76</v>
      </c>
      <c r="H3207" s="35">
        <v>41889</v>
      </c>
      <c r="I3207" t="s">
        <v>85</v>
      </c>
      <c r="J3207">
        <v>-10</v>
      </c>
      <c r="K3207" t="s">
        <v>11</v>
      </c>
      <c r="M3207" t="s">
        <v>77</v>
      </c>
      <c r="N3207">
        <v>4360002</v>
      </c>
      <c r="O3207" t="s">
        <v>78</v>
      </c>
      <c r="P3207" s="35">
        <v>45195</v>
      </c>
      <c r="Q3207" t="s">
        <v>56</v>
      </c>
      <c r="R3207" s="35">
        <v>45195</v>
      </c>
      <c r="T3207" t="s">
        <v>63</v>
      </c>
      <c r="U3207">
        <v>500</v>
      </c>
      <c r="X3207">
        <v>5</v>
      </c>
      <c r="Y3207" t="s">
        <v>58</v>
      </c>
      <c r="AC3207" t="s">
        <v>59</v>
      </c>
      <c r="AL3207">
        <v>0</v>
      </c>
      <c r="AM3207">
        <v>0</v>
      </c>
    </row>
    <row r="3208" spans="1:39" x14ac:dyDescent="0.3">
      <c r="A3208">
        <v>1436055</v>
      </c>
      <c r="B3208" t="s">
        <v>3766</v>
      </c>
      <c r="C3208" t="s">
        <v>1788</v>
      </c>
      <c r="D3208">
        <v>3610183</v>
      </c>
      <c r="E3208" t="s">
        <v>70</v>
      </c>
      <c r="F3208" t="s">
        <v>70</v>
      </c>
      <c r="H3208" s="35">
        <v>40293</v>
      </c>
      <c r="I3208" t="s">
        <v>110</v>
      </c>
      <c r="J3208">
        <v>-14</v>
      </c>
      <c r="K3208" t="s">
        <v>11</v>
      </c>
      <c r="M3208" t="s">
        <v>77</v>
      </c>
      <c r="N3208">
        <v>4360481</v>
      </c>
      <c r="O3208" t="s">
        <v>353</v>
      </c>
      <c r="P3208" s="35">
        <v>45183</v>
      </c>
      <c r="Q3208" t="s">
        <v>56</v>
      </c>
      <c r="R3208" s="35">
        <v>44831</v>
      </c>
      <c r="T3208" t="s">
        <v>63</v>
      </c>
      <c r="U3208">
        <v>501</v>
      </c>
      <c r="X3208">
        <v>5</v>
      </c>
      <c r="Y3208" t="s">
        <v>58</v>
      </c>
      <c r="AC3208" t="s">
        <v>59</v>
      </c>
      <c r="AL3208">
        <v>1</v>
      </c>
      <c r="AM3208">
        <v>0</v>
      </c>
    </row>
    <row r="3209" spans="1:39" x14ac:dyDescent="0.3">
      <c r="A3209">
        <v>1396307</v>
      </c>
      <c r="B3209" t="s">
        <v>3766</v>
      </c>
      <c r="C3209" t="s">
        <v>130</v>
      </c>
      <c r="D3209">
        <v>3610114</v>
      </c>
      <c r="E3209" t="s">
        <v>70</v>
      </c>
      <c r="F3209" t="s">
        <v>70</v>
      </c>
      <c r="H3209" s="35">
        <v>39892</v>
      </c>
      <c r="I3209" t="s">
        <v>102</v>
      </c>
      <c r="J3209">
        <v>-15</v>
      </c>
      <c r="K3209" t="s">
        <v>11</v>
      </c>
      <c r="M3209" t="s">
        <v>77</v>
      </c>
      <c r="N3209">
        <v>4360009</v>
      </c>
      <c r="O3209" t="s">
        <v>642</v>
      </c>
      <c r="P3209" s="35">
        <v>45182</v>
      </c>
      <c r="Q3209" t="s">
        <v>56</v>
      </c>
      <c r="R3209" s="35">
        <v>44638</v>
      </c>
      <c r="T3209" t="s">
        <v>63</v>
      </c>
      <c r="U3209">
        <v>576</v>
      </c>
      <c r="X3209">
        <v>5</v>
      </c>
      <c r="Y3209" t="s">
        <v>58</v>
      </c>
      <c r="AC3209" t="s">
        <v>59</v>
      </c>
      <c r="AL3209">
        <v>0</v>
      </c>
      <c r="AM3209">
        <v>0</v>
      </c>
    </row>
    <row r="3210" spans="1:39" x14ac:dyDescent="0.3">
      <c r="A3210">
        <v>1521963</v>
      </c>
      <c r="B3210" t="s">
        <v>3766</v>
      </c>
      <c r="C3210" t="s">
        <v>411</v>
      </c>
      <c r="D3210">
        <v>3611406</v>
      </c>
      <c r="E3210" t="s">
        <v>76</v>
      </c>
      <c r="H3210" s="35">
        <v>41918</v>
      </c>
      <c r="I3210" t="s">
        <v>85</v>
      </c>
      <c r="J3210">
        <v>-10</v>
      </c>
      <c r="K3210" t="s">
        <v>6</v>
      </c>
      <c r="M3210" t="s">
        <v>77</v>
      </c>
      <c r="N3210">
        <v>4360002</v>
      </c>
      <c r="O3210" t="s">
        <v>78</v>
      </c>
      <c r="P3210" s="35">
        <v>45195</v>
      </c>
      <c r="Q3210" t="s">
        <v>56</v>
      </c>
      <c r="R3210" s="35">
        <v>45195</v>
      </c>
      <c r="T3210" t="s">
        <v>63</v>
      </c>
      <c r="U3210">
        <v>500</v>
      </c>
      <c r="X3210">
        <v>5</v>
      </c>
      <c r="Y3210" t="s">
        <v>58</v>
      </c>
      <c r="AC3210" t="s">
        <v>59</v>
      </c>
      <c r="AL3210">
        <v>0</v>
      </c>
      <c r="AM3210">
        <v>0</v>
      </c>
    </row>
    <row r="3211" spans="1:39" x14ac:dyDescent="0.3">
      <c r="A3211">
        <v>1436262</v>
      </c>
      <c r="B3211" t="s">
        <v>3767</v>
      </c>
      <c r="C3211" t="s">
        <v>610</v>
      </c>
      <c r="D3211">
        <v>1810887</v>
      </c>
      <c r="E3211" t="s">
        <v>70</v>
      </c>
      <c r="F3211" t="s">
        <v>70</v>
      </c>
      <c r="H3211" s="35">
        <v>40119</v>
      </c>
      <c r="I3211" t="s">
        <v>102</v>
      </c>
      <c r="J3211">
        <v>-15</v>
      </c>
      <c r="K3211" t="s">
        <v>6</v>
      </c>
      <c r="M3211" t="s">
        <v>71</v>
      </c>
      <c r="N3211">
        <v>4180696</v>
      </c>
      <c r="O3211" t="s">
        <v>137</v>
      </c>
      <c r="P3211" s="35">
        <v>45184</v>
      </c>
      <c r="Q3211" t="s">
        <v>56</v>
      </c>
      <c r="R3211" s="35">
        <v>44832</v>
      </c>
      <c r="T3211" t="s">
        <v>63</v>
      </c>
      <c r="U3211">
        <v>502</v>
      </c>
      <c r="X3211">
        <v>5</v>
      </c>
      <c r="Y3211" t="s">
        <v>58</v>
      </c>
      <c r="AC3211" t="s">
        <v>59</v>
      </c>
      <c r="AL3211">
        <v>1</v>
      </c>
      <c r="AM3211">
        <v>1</v>
      </c>
    </row>
    <row r="3212" spans="1:39" x14ac:dyDescent="0.3">
      <c r="A3212">
        <v>1418443</v>
      </c>
      <c r="B3212" t="s">
        <v>3768</v>
      </c>
      <c r="C3212" t="s">
        <v>577</v>
      </c>
      <c r="D3212">
        <v>4535178</v>
      </c>
      <c r="E3212" t="s">
        <v>53</v>
      </c>
      <c r="F3212" t="s">
        <v>53</v>
      </c>
      <c r="H3212" s="35">
        <v>41610</v>
      </c>
      <c r="I3212" t="s">
        <v>66</v>
      </c>
      <c r="J3212">
        <v>-11</v>
      </c>
      <c r="K3212" t="s">
        <v>6</v>
      </c>
      <c r="M3212" t="s">
        <v>54</v>
      </c>
      <c r="N3212">
        <v>4450768</v>
      </c>
      <c r="O3212" t="s">
        <v>257</v>
      </c>
      <c r="P3212" s="35">
        <v>45178</v>
      </c>
      <c r="Q3212" t="s">
        <v>56</v>
      </c>
      <c r="R3212" s="35">
        <v>44807</v>
      </c>
      <c r="T3212" t="s">
        <v>63</v>
      </c>
      <c r="U3212">
        <v>500</v>
      </c>
      <c r="X3212">
        <v>5</v>
      </c>
      <c r="Y3212" t="s">
        <v>58</v>
      </c>
      <c r="AC3212" t="s">
        <v>59</v>
      </c>
      <c r="AL3212">
        <v>0</v>
      </c>
      <c r="AM3212">
        <v>0</v>
      </c>
    </row>
    <row r="3213" spans="1:39" x14ac:dyDescent="0.3">
      <c r="A3213">
        <v>1510715</v>
      </c>
      <c r="B3213" t="s">
        <v>3769</v>
      </c>
      <c r="C3213" t="s">
        <v>820</v>
      </c>
      <c r="D3213">
        <v>3736000</v>
      </c>
      <c r="E3213" t="s">
        <v>53</v>
      </c>
      <c r="H3213" s="35">
        <v>40891</v>
      </c>
      <c r="I3213" t="s">
        <v>90</v>
      </c>
      <c r="J3213">
        <v>-13</v>
      </c>
      <c r="K3213" t="s">
        <v>11</v>
      </c>
      <c r="M3213" t="s">
        <v>67</v>
      </c>
      <c r="N3213">
        <v>4370464</v>
      </c>
      <c r="O3213" t="s">
        <v>145</v>
      </c>
      <c r="P3213" s="35">
        <v>45182</v>
      </c>
      <c r="Q3213" t="s">
        <v>56</v>
      </c>
      <c r="R3213" s="35">
        <v>45182</v>
      </c>
      <c r="T3213" t="s">
        <v>63</v>
      </c>
      <c r="U3213">
        <v>500</v>
      </c>
      <c r="X3213">
        <v>5</v>
      </c>
      <c r="Y3213" t="s">
        <v>58</v>
      </c>
      <c r="AC3213" t="s">
        <v>59</v>
      </c>
      <c r="AL3213">
        <v>1</v>
      </c>
      <c r="AM3213">
        <v>0</v>
      </c>
    </row>
    <row r="3214" spans="1:39" x14ac:dyDescent="0.3">
      <c r="A3214">
        <v>1150293</v>
      </c>
      <c r="B3214" t="s">
        <v>3770</v>
      </c>
      <c r="C3214" t="s">
        <v>400</v>
      </c>
      <c r="D3214">
        <v>368203</v>
      </c>
      <c r="E3214" t="s">
        <v>70</v>
      </c>
      <c r="F3214" t="s">
        <v>70</v>
      </c>
      <c r="H3214" s="35">
        <v>39134</v>
      </c>
      <c r="I3214" t="s">
        <v>125</v>
      </c>
      <c r="J3214">
        <v>-17</v>
      </c>
      <c r="K3214" t="s">
        <v>11</v>
      </c>
      <c r="M3214" t="s">
        <v>77</v>
      </c>
      <c r="N3214">
        <v>4360726</v>
      </c>
      <c r="O3214" t="s">
        <v>537</v>
      </c>
      <c r="P3214" s="35">
        <v>45188</v>
      </c>
      <c r="Q3214" t="s">
        <v>56</v>
      </c>
      <c r="R3214" s="35">
        <v>42717</v>
      </c>
      <c r="T3214" t="s">
        <v>63</v>
      </c>
      <c r="U3214">
        <v>1005</v>
      </c>
      <c r="X3214">
        <v>10</v>
      </c>
      <c r="Y3214" t="s">
        <v>58</v>
      </c>
      <c r="AC3214" t="s">
        <v>59</v>
      </c>
      <c r="AL3214">
        <v>0</v>
      </c>
      <c r="AM3214">
        <v>0</v>
      </c>
    </row>
    <row r="3215" spans="1:39" x14ac:dyDescent="0.3">
      <c r="A3215">
        <v>1516683</v>
      </c>
      <c r="B3215" t="s">
        <v>3771</v>
      </c>
      <c r="C3215" t="s">
        <v>356</v>
      </c>
      <c r="D3215">
        <v>1811284</v>
      </c>
      <c r="E3215" t="s">
        <v>70</v>
      </c>
      <c r="H3215" s="35">
        <v>40737</v>
      </c>
      <c r="I3215" t="s">
        <v>90</v>
      </c>
      <c r="J3215">
        <v>-13</v>
      </c>
      <c r="K3215" t="s">
        <v>11</v>
      </c>
      <c r="M3215" t="s">
        <v>71</v>
      </c>
      <c r="N3215">
        <v>4180041</v>
      </c>
      <c r="O3215" t="s">
        <v>471</v>
      </c>
      <c r="P3215" s="35">
        <v>45189</v>
      </c>
      <c r="Q3215" t="s">
        <v>56</v>
      </c>
      <c r="R3215" s="35">
        <v>45189</v>
      </c>
      <c r="S3215" s="35">
        <v>45177</v>
      </c>
      <c r="T3215" t="s">
        <v>57</v>
      </c>
      <c r="U3215">
        <v>500</v>
      </c>
      <c r="X3215">
        <v>5</v>
      </c>
      <c r="Y3215" t="s">
        <v>58</v>
      </c>
      <c r="AC3215" t="s">
        <v>59</v>
      </c>
      <c r="AL3215">
        <v>0</v>
      </c>
      <c r="AM3215">
        <v>0</v>
      </c>
    </row>
    <row r="3216" spans="1:39" x14ac:dyDescent="0.3">
      <c r="A3216">
        <v>1268474</v>
      </c>
      <c r="B3216" t="s">
        <v>3772</v>
      </c>
      <c r="C3216" t="s">
        <v>628</v>
      </c>
      <c r="D3216">
        <v>3731165</v>
      </c>
      <c r="E3216" t="s">
        <v>70</v>
      </c>
      <c r="F3216" t="s">
        <v>53</v>
      </c>
      <c r="H3216" s="35">
        <v>39744</v>
      </c>
      <c r="I3216" t="s">
        <v>98</v>
      </c>
      <c r="J3216">
        <v>-16</v>
      </c>
      <c r="K3216" t="s">
        <v>11</v>
      </c>
      <c r="M3216" t="s">
        <v>67</v>
      </c>
      <c r="N3216">
        <v>4370011</v>
      </c>
      <c r="O3216" t="s">
        <v>244</v>
      </c>
      <c r="P3216" s="35">
        <v>45171</v>
      </c>
      <c r="Q3216" t="s">
        <v>56</v>
      </c>
      <c r="R3216" s="35">
        <v>43722</v>
      </c>
      <c r="S3216" s="35">
        <v>45159</v>
      </c>
      <c r="T3216" t="s">
        <v>57</v>
      </c>
      <c r="U3216">
        <v>500</v>
      </c>
      <c r="X3216">
        <v>5</v>
      </c>
      <c r="Y3216" t="s">
        <v>58</v>
      </c>
      <c r="AC3216" t="s">
        <v>59</v>
      </c>
      <c r="AL3216">
        <v>0</v>
      </c>
      <c r="AM3216">
        <v>0</v>
      </c>
    </row>
    <row r="3217" spans="1:39" x14ac:dyDescent="0.3">
      <c r="A3217">
        <v>1423657</v>
      </c>
      <c r="B3217" t="s">
        <v>3772</v>
      </c>
      <c r="C3217" t="s">
        <v>101</v>
      </c>
      <c r="D3217">
        <v>3733970</v>
      </c>
      <c r="E3217" t="s">
        <v>53</v>
      </c>
      <c r="F3217" t="s">
        <v>53</v>
      </c>
      <c r="H3217" s="35">
        <v>40748</v>
      </c>
      <c r="I3217" t="s">
        <v>90</v>
      </c>
      <c r="J3217">
        <v>-13</v>
      </c>
      <c r="K3217" t="s">
        <v>11</v>
      </c>
      <c r="M3217" t="s">
        <v>67</v>
      </c>
      <c r="N3217">
        <v>4370011</v>
      </c>
      <c r="O3217" t="s">
        <v>244</v>
      </c>
      <c r="P3217" s="35">
        <v>45171</v>
      </c>
      <c r="Q3217" t="s">
        <v>56</v>
      </c>
      <c r="R3217" s="35">
        <v>44818</v>
      </c>
      <c r="T3217" t="s">
        <v>63</v>
      </c>
      <c r="U3217">
        <v>500</v>
      </c>
      <c r="X3217">
        <v>5</v>
      </c>
      <c r="Y3217" t="s">
        <v>58</v>
      </c>
      <c r="AC3217" t="s">
        <v>59</v>
      </c>
      <c r="AL3217">
        <v>1</v>
      </c>
      <c r="AM3217">
        <v>0</v>
      </c>
    </row>
    <row r="3218" spans="1:39" x14ac:dyDescent="0.3">
      <c r="A3218">
        <v>1468994</v>
      </c>
      <c r="B3218" t="s">
        <v>3773</v>
      </c>
      <c r="C3218" t="s">
        <v>3774</v>
      </c>
      <c r="D3218">
        <v>1811047</v>
      </c>
      <c r="E3218" t="s">
        <v>53</v>
      </c>
      <c r="F3218" t="s">
        <v>53</v>
      </c>
      <c r="H3218" s="35">
        <v>41194</v>
      </c>
      <c r="I3218" t="s">
        <v>143</v>
      </c>
      <c r="J3218">
        <v>-12</v>
      </c>
      <c r="K3218" t="s">
        <v>6</v>
      </c>
      <c r="M3218" t="s">
        <v>71</v>
      </c>
      <c r="N3218">
        <v>4180485</v>
      </c>
      <c r="O3218" t="s">
        <v>174</v>
      </c>
      <c r="P3218" s="35">
        <v>45185</v>
      </c>
      <c r="Q3218" t="s">
        <v>56</v>
      </c>
      <c r="R3218" s="35">
        <v>44937</v>
      </c>
      <c r="T3218" t="s">
        <v>63</v>
      </c>
      <c r="U3218">
        <v>500</v>
      </c>
      <c r="X3218">
        <v>5</v>
      </c>
      <c r="Y3218" t="s">
        <v>58</v>
      </c>
      <c r="AC3218" t="s">
        <v>59</v>
      </c>
      <c r="AL3218">
        <v>0</v>
      </c>
      <c r="AM3218">
        <v>0</v>
      </c>
    </row>
    <row r="3219" spans="1:39" x14ac:dyDescent="0.3">
      <c r="A3219">
        <v>1547405</v>
      </c>
      <c r="B3219" t="s">
        <v>3775</v>
      </c>
      <c r="C3219" t="s">
        <v>112</v>
      </c>
      <c r="D3219">
        <v>1811407</v>
      </c>
      <c r="E3219" t="s">
        <v>53</v>
      </c>
      <c r="H3219" s="35">
        <v>39151</v>
      </c>
      <c r="I3219" t="s">
        <v>125</v>
      </c>
      <c r="J3219">
        <v>-17</v>
      </c>
      <c r="K3219" t="s">
        <v>11</v>
      </c>
      <c r="M3219" t="s">
        <v>71</v>
      </c>
      <c r="N3219">
        <v>4180041</v>
      </c>
      <c r="O3219" t="s">
        <v>471</v>
      </c>
      <c r="P3219" s="35">
        <v>45246</v>
      </c>
      <c r="Q3219" t="s">
        <v>56</v>
      </c>
      <c r="R3219" s="35">
        <v>45246</v>
      </c>
      <c r="S3219" s="35">
        <v>45259</v>
      </c>
      <c r="T3219" t="s">
        <v>57</v>
      </c>
      <c r="U3219">
        <v>500</v>
      </c>
      <c r="X3219">
        <v>5</v>
      </c>
      <c r="Y3219" t="s">
        <v>58</v>
      </c>
      <c r="AC3219" t="s">
        <v>59</v>
      </c>
      <c r="AL3219">
        <v>0</v>
      </c>
      <c r="AM3219">
        <v>0</v>
      </c>
    </row>
    <row r="3220" spans="1:39" x14ac:dyDescent="0.3">
      <c r="A3220">
        <v>1525227</v>
      </c>
      <c r="B3220" t="s">
        <v>3776</v>
      </c>
      <c r="C3220" t="s">
        <v>3777</v>
      </c>
      <c r="D3220">
        <v>1811303</v>
      </c>
      <c r="E3220" t="s">
        <v>53</v>
      </c>
      <c r="H3220" s="35">
        <v>42916</v>
      </c>
      <c r="I3220" t="s">
        <v>53</v>
      </c>
      <c r="J3220">
        <v>-9</v>
      </c>
      <c r="K3220" t="s">
        <v>11</v>
      </c>
      <c r="M3220" t="s">
        <v>71</v>
      </c>
      <c r="N3220">
        <v>4180738</v>
      </c>
      <c r="O3220" t="s">
        <v>166</v>
      </c>
      <c r="P3220" s="35">
        <v>45198</v>
      </c>
      <c r="Q3220" t="s">
        <v>56</v>
      </c>
      <c r="R3220" s="35">
        <v>45198</v>
      </c>
      <c r="T3220" t="s">
        <v>63</v>
      </c>
      <c r="U3220">
        <v>500</v>
      </c>
      <c r="X3220">
        <v>5</v>
      </c>
      <c r="Y3220" t="s">
        <v>58</v>
      </c>
      <c r="AC3220" t="s">
        <v>59</v>
      </c>
      <c r="AL3220">
        <v>0</v>
      </c>
      <c r="AM3220">
        <v>0</v>
      </c>
    </row>
    <row r="3221" spans="1:39" x14ac:dyDescent="0.3">
      <c r="A3221">
        <v>1024114</v>
      </c>
      <c r="B3221" t="s">
        <v>3778</v>
      </c>
      <c r="C3221" t="s">
        <v>3779</v>
      </c>
      <c r="D3221">
        <v>4112517</v>
      </c>
      <c r="E3221" t="s">
        <v>70</v>
      </c>
      <c r="F3221" t="s">
        <v>70</v>
      </c>
      <c r="H3221" s="35">
        <v>39106</v>
      </c>
      <c r="I3221" t="s">
        <v>125</v>
      </c>
      <c r="J3221">
        <v>-17</v>
      </c>
      <c r="K3221" t="s">
        <v>6</v>
      </c>
      <c r="M3221" t="s">
        <v>181</v>
      </c>
      <c r="N3221">
        <v>4410729</v>
      </c>
      <c r="O3221" t="s">
        <v>460</v>
      </c>
      <c r="P3221" s="35">
        <v>45198</v>
      </c>
      <c r="Q3221" t="s">
        <v>56</v>
      </c>
      <c r="R3221" s="35">
        <v>41916</v>
      </c>
      <c r="T3221" t="s">
        <v>63</v>
      </c>
      <c r="U3221">
        <v>561</v>
      </c>
      <c r="X3221">
        <v>5</v>
      </c>
      <c r="Y3221" t="s">
        <v>58</v>
      </c>
      <c r="AC3221" t="s">
        <v>59</v>
      </c>
      <c r="AL3221">
        <v>0</v>
      </c>
      <c r="AM3221">
        <v>0</v>
      </c>
    </row>
    <row r="3222" spans="1:39" x14ac:dyDescent="0.3">
      <c r="A3222">
        <v>1044604</v>
      </c>
      <c r="B3222" t="s">
        <v>3780</v>
      </c>
      <c r="C3222" t="s">
        <v>3781</v>
      </c>
      <c r="D3222">
        <v>4112687</v>
      </c>
      <c r="E3222" t="s">
        <v>70</v>
      </c>
      <c r="H3222" s="35">
        <v>39657</v>
      </c>
      <c r="I3222" t="s">
        <v>98</v>
      </c>
      <c r="J3222">
        <v>-16</v>
      </c>
      <c r="K3222" t="s">
        <v>6</v>
      </c>
      <c r="M3222" t="s">
        <v>181</v>
      </c>
      <c r="N3222">
        <v>4410537</v>
      </c>
      <c r="O3222" t="s">
        <v>735</v>
      </c>
      <c r="P3222" s="35">
        <v>45202</v>
      </c>
      <c r="Q3222" t="s">
        <v>56</v>
      </c>
      <c r="R3222" s="35">
        <v>42024</v>
      </c>
      <c r="S3222" s="35">
        <v>45191</v>
      </c>
      <c r="T3222" t="s">
        <v>57</v>
      </c>
      <c r="U3222">
        <v>500</v>
      </c>
      <c r="X3222">
        <v>5</v>
      </c>
      <c r="Y3222" t="s">
        <v>58</v>
      </c>
      <c r="AC3222" t="s">
        <v>59</v>
      </c>
      <c r="AL3222">
        <v>0</v>
      </c>
      <c r="AM3222">
        <v>0</v>
      </c>
    </row>
    <row r="3223" spans="1:39" x14ac:dyDescent="0.3">
      <c r="A3223">
        <v>1543519</v>
      </c>
      <c r="B3223" t="s">
        <v>3782</v>
      </c>
      <c r="C3223" t="s">
        <v>486</v>
      </c>
      <c r="D3223">
        <v>1811380</v>
      </c>
      <c r="E3223" t="s">
        <v>53</v>
      </c>
      <c r="H3223" s="35">
        <v>40822</v>
      </c>
      <c r="I3223" t="s">
        <v>90</v>
      </c>
      <c r="J3223">
        <v>-13</v>
      </c>
      <c r="K3223" t="s">
        <v>11</v>
      </c>
      <c r="M3223" t="s">
        <v>71</v>
      </c>
      <c r="N3223">
        <v>4180737</v>
      </c>
      <c r="O3223" t="s">
        <v>115</v>
      </c>
      <c r="P3223" s="35">
        <v>45234</v>
      </c>
      <c r="Q3223" t="s">
        <v>56</v>
      </c>
      <c r="R3223" s="35">
        <v>45234</v>
      </c>
      <c r="T3223" t="s">
        <v>63</v>
      </c>
      <c r="U3223">
        <v>500</v>
      </c>
      <c r="X3223">
        <v>5</v>
      </c>
      <c r="Y3223" t="s">
        <v>58</v>
      </c>
      <c r="AC3223" t="s">
        <v>59</v>
      </c>
      <c r="AL3223">
        <v>1</v>
      </c>
      <c r="AM3223">
        <v>0</v>
      </c>
    </row>
    <row r="3224" spans="1:39" x14ac:dyDescent="0.3">
      <c r="A3224">
        <v>1565014</v>
      </c>
      <c r="B3224" t="s">
        <v>5467</v>
      </c>
      <c r="C3224" t="s">
        <v>271</v>
      </c>
      <c r="D3224">
        <v>1811600</v>
      </c>
      <c r="E3224" t="s">
        <v>76</v>
      </c>
      <c r="H3224" s="35">
        <v>42978</v>
      </c>
      <c r="I3224" t="s">
        <v>53</v>
      </c>
      <c r="J3224">
        <v>-9</v>
      </c>
      <c r="K3224" t="s">
        <v>6</v>
      </c>
      <c r="M3224" t="s">
        <v>71</v>
      </c>
      <c r="N3224">
        <v>4180696</v>
      </c>
      <c r="O3224" t="s">
        <v>137</v>
      </c>
      <c r="P3224" s="35">
        <v>45340</v>
      </c>
      <c r="Q3224" t="s">
        <v>56</v>
      </c>
      <c r="R3224" s="35">
        <v>45340</v>
      </c>
      <c r="T3224" t="s">
        <v>63</v>
      </c>
      <c r="U3224">
        <v>500</v>
      </c>
      <c r="X3224">
        <v>5</v>
      </c>
      <c r="Y3224" t="s">
        <v>58</v>
      </c>
      <c r="AC3224" t="s">
        <v>59</v>
      </c>
      <c r="AL3224">
        <v>0</v>
      </c>
      <c r="AM3224">
        <v>0</v>
      </c>
    </row>
    <row r="3225" spans="1:39" x14ac:dyDescent="0.3">
      <c r="A3225">
        <v>1077093</v>
      </c>
      <c r="B3225" t="s">
        <v>3783</v>
      </c>
      <c r="C3225" t="s">
        <v>1588</v>
      </c>
      <c r="D3225">
        <v>4527390</v>
      </c>
      <c r="E3225" t="s">
        <v>70</v>
      </c>
      <c r="F3225" t="s">
        <v>70</v>
      </c>
      <c r="H3225" s="35">
        <v>38642</v>
      </c>
      <c r="I3225" t="s">
        <v>262</v>
      </c>
      <c r="J3225">
        <v>-19</v>
      </c>
      <c r="K3225" t="s">
        <v>11</v>
      </c>
      <c r="M3225" t="s">
        <v>54</v>
      </c>
      <c r="N3225">
        <v>4450768</v>
      </c>
      <c r="O3225" t="s">
        <v>257</v>
      </c>
      <c r="P3225" s="35">
        <v>45178</v>
      </c>
      <c r="Q3225" t="s">
        <v>56</v>
      </c>
      <c r="R3225" s="35">
        <v>42280</v>
      </c>
      <c r="S3225" s="35">
        <v>45209</v>
      </c>
      <c r="T3225" t="s">
        <v>57</v>
      </c>
      <c r="U3225">
        <v>1161</v>
      </c>
      <c r="X3225">
        <v>11</v>
      </c>
      <c r="Y3225" t="s">
        <v>58</v>
      </c>
      <c r="AB3225" s="35">
        <v>43282</v>
      </c>
      <c r="AC3225" t="s">
        <v>59</v>
      </c>
      <c r="AL3225">
        <v>0</v>
      </c>
      <c r="AM3225">
        <v>0</v>
      </c>
    </row>
    <row r="3226" spans="1:39" x14ac:dyDescent="0.3">
      <c r="A3226">
        <v>1375486</v>
      </c>
      <c r="B3226" t="s">
        <v>3784</v>
      </c>
      <c r="C3226" t="s">
        <v>342</v>
      </c>
      <c r="D3226">
        <v>4115195</v>
      </c>
      <c r="E3226" t="s">
        <v>70</v>
      </c>
      <c r="F3226" t="s">
        <v>70</v>
      </c>
      <c r="H3226" s="35">
        <v>39391</v>
      </c>
      <c r="I3226" t="s">
        <v>125</v>
      </c>
      <c r="J3226">
        <v>-17</v>
      </c>
      <c r="K3226" t="s">
        <v>11</v>
      </c>
      <c r="M3226" t="s">
        <v>181</v>
      </c>
      <c r="N3226">
        <v>4410697</v>
      </c>
      <c r="O3226" t="s">
        <v>423</v>
      </c>
      <c r="P3226" s="35">
        <v>45189</v>
      </c>
      <c r="Q3226" t="s">
        <v>56</v>
      </c>
      <c r="R3226" s="35">
        <v>44517</v>
      </c>
      <c r="T3226" t="s">
        <v>63</v>
      </c>
      <c r="U3226">
        <v>509</v>
      </c>
      <c r="X3226">
        <v>5</v>
      </c>
      <c r="Y3226" t="s">
        <v>58</v>
      </c>
      <c r="AC3226" t="s">
        <v>59</v>
      </c>
      <c r="AL3226">
        <v>0</v>
      </c>
      <c r="AM3226">
        <v>0</v>
      </c>
    </row>
    <row r="3227" spans="1:39" x14ac:dyDescent="0.3">
      <c r="A3227">
        <v>1517667</v>
      </c>
      <c r="B3227" t="s">
        <v>3785</v>
      </c>
      <c r="C3227" t="s">
        <v>1365</v>
      </c>
      <c r="D3227">
        <v>4538161</v>
      </c>
      <c r="E3227" t="s">
        <v>70</v>
      </c>
      <c r="H3227" s="35">
        <v>39854</v>
      </c>
      <c r="I3227" t="s">
        <v>102</v>
      </c>
      <c r="J3227">
        <v>-15</v>
      </c>
      <c r="K3227" t="s">
        <v>11</v>
      </c>
      <c r="M3227" t="s">
        <v>54</v>
      </c>
      <c r="N3227">
        <v>4450576</v>
      </c>
      <c r="O3227" t="s">
        <v>587</v>
      </c>
      <c r="P3227" s="35">
        <v>45190</v>
      </c>
      <c r="Q3227" t="s">
        <v>56</v>
      </c>
      <c r="R3227" s="35">
        <v>45190</v>
      </c>
      <c r="T3227" t="s">
        <v>63</v>
      </c>
      <c r="U3227">
        <v>548</v>
      </c>
      <c r="X3227">
        <v>5</v>
      </c>
      <c r="Y3227" t="s">
        <v>58</v>
      </c>
      <c r="AC3227" t="s">
        <v>59</v>
      </c>
      <c r="AL3227">
        <v>0</v>
      </c>
      <c r="AM3227">
        <v>0</v>
      </c>
    </row>
    <row r="3228" spans="1:39" x14ac:dyDescent="0.3">
      <c r="A3228">
        <v>1343539</v>
      </c>
      <c r="B3228" t="s">
        <v>3785</v>
      </c>
      <c r="C3228" t="s">
        <v>269</v>
      </c>
      <c r="D3228">
        <v>4114845</v>
      </c>
      <c r="E3228" t="s">
        <v>53</v>
      </c>
      <c r="F3228" t="s">
        <v>53</v>
      </c>
      <c r="H3228" s="35">
        <v>40368</v>
      </c>
      <c r="I3228" t="s">
        <v>110</v>
      </c>
      <c r="J3228">
        <v>-14</v>
      </c>
      <c r="K3228" t="s">
        <v>11</v>
      </c>
      <c r="M3228" t="s">
        <v>181</v>
      </c>
      <c r="N3228">
        <v>4410729</v>
      </c>
      <c r="O3228" t="s">
        <v>460</v>
      </c>
      <c r="P3228" s="35">
        <v>45220</v>
      </c>
      <c r="Q3228" t="s">
        <v>56</v>
      </c>
      <c r="R3228" s="35">
        <v>44457</v>
      </c>
      <c r="T3228" t="s">
        <v>63</v>
      </c>
      <c r="U3228">
        <v>500</v>
      </c>
      <c r="X3228">
        <v>5</v>
      </c>
      <c r="Y3228" t="s">
        <v>58</v>
      </c>
      <c r="AC3228" t="s">
        <v>59</v>
      </c>
      <c r="AL3228">
        <v>1</v>
      </c>
      <c r="AM3228">
        <v>0</v>
      </c>
    </row>
    <row r="3229" spans="1:39" x14ac:dyDescent="0.3">
      <c r="A3229">
        <v>1448420</v>
      </c>
      <c r="B3229" t="s">
        <v>3786</v>
      </c>
      <c r="C3229" t="s">
        <v>500</v>
      </c>
      <c r="D3229">
        <v>4535577</v>
      </c>
      <c r="E3229" t="s">
        <v>53</v>
      </c>
      <c r="F3229" t="s">
        <v>53</v>
      </c>
      <c r="H3229" s="35">
        <v>40559</v>
      </c>
      <c r="I3229" t="s">
        <v>90</v>
      </c>
      <c r="J3229">
        <v>-13</v>
      </c>
      <c r="K3229" t="s">
        <v>11</v>
      </c>
      <c r="M3229" t="s">
        <v>54</v>
      </c>
      <c r="N3229">
        <v>4450773</v>
      </c>
      <c r="O3229" t="s">
        <v>397</v>
      </c>
      <c r="P3229" s="35">
        <v>45201</v>
      </c>
      <c r="Q3229" t="s">
        <v>56</v>
      </c>
      <c r="R3229" s="35">
        <v>44847</v>
      </c>
      <c r="T3229" t="s">
        <v>63</v>
      </c>
      <c r="U3229">
        <v>500</v>
      </c>
      <c r="X3229">
        <v>5</v>
      </c>
      <c r="Y3229" t="s">
        <v>58</v>
      </c>
      <c r="AC3229" t="s">
        <v>59</v>
      </c>
      <c r="AL3229">
        <v>1</v>
      </c>
      <c r="AM3229">
        <v>0</v>
      </c>
    </row>
    <row r="3230" spans="1:39" x14ac:dyDescent="0.3">
      <c r="A3230">
        <v>1115421</v>
      </c>
      <c r="B3230" t="s">
        <v>3787</v>
      </c>
      <c r="C3230" t="s">
        <v>3788</v>
      </c>
      <c r="D3230">
        <v>4113166</v>
      </c>
      <c r="E3230" t="s">
        <v>70</v>
      </c>
      <c r="F3230" t="s">
        <v>70</v>
      </c>
      <c r="H3230" s="35">
        <v>40473</v>
      </c>
      <c r="I3230" t="s">
        <v>110</v>
      </c>
      <c r="J3230">
        <v>-14</v>
      </c>
      <c r="K3230" t="s">
        <v>6</v>
      </c>
      <c r="M3230" t="s">
        <v>181</v>
      </c>
      <c r="N3230">
        <v>4410080</v>
      </c>
      <c r="O3230" t="s">
        <v>182</v>
      </c>
      <c r="P3230" s="35">
        <v>45183</v>
      </c>
      <c r="Q3230" t="s">
        <v>56</v>
      </c>
      <c r="R3230" s="35">
        <v>42625</v>
      </c>
      <c r="T3230" t="s">
        <v>63</v>
      </c>
      <c r="U3230">
        <v>500</v>
      </c>
      <c r="X3230">
        <v>5</v>
      </c>
      <c r="Y3230" t="s">
        <v>58</v>
      </c>
      <c r="AC3230" t="s">
        <v>59</v>
      </c>
      <c r="AL3230">
        <v>0</v>
      </c>
      <c r="AM3230">
        <v>0</v>
      </c>
    </row>
    <row r="3231" spans="1:39" x14ac:dyDescent="0.3">
      <c r="A3231">
        <v>1448418</v>
      </c>
      <c r="B3231" t="s">
        <v>3787</v>
      </c>
      <c r="C3231" t="s">
        <v>202</v>
      </c>
      <c r="D3231">
        <v>4535576</v>
      </c>
      <c r="E3231" t="s">
        <v>53</v>
      </c>
      <c r="F3231" t="s">
        <v>53</v>
      </c>
      <c r="H3231" s="35">
        <v>42129</v>
      </c>
      <c r="I3231" t="s">
        <v>53</v>
      </c>
      <c r="J3231">
        <v>-9</v>
      </c>
      <c r="K3231" t="s">
        <v>11</v>
      </c>
      <c r="M3231" t="s">
        <v>54</v>
      </c>
      <c r="N3231">
        <v>4450773</v>
      </c>
      <c r="O3231" t="s">
        <v>397</v>
      </c>
      <c r="P3231" s="35">
        <v>45201</v>
      </c>
      <c r="Q3231" t="s">
        <v>56</v>
      </c>
      <c r="R3231" s="35">
        <v>44847</v>
      </c>
      <c r="T3231" t="s">
        <v>63</v>
      </c>
      <c r="U3231">
        <v>500</v>
      </c>
      <c r="X3231">
        <v>5</v>
      </c>
      <c r="Y3231" t="s">
        <v>58</v>
      </c>
      <c r="AC3231" t="s">
        <v>59</v>
      </c>
      <c r="AL3231">
        <v>1</v>
      </c>
      <c r="AM3231">
        <v>0</v>
      </c>
    </row>
    <row r="3232" spans="1:39" x14ac:dyDescent="0.3">
      <c r="A3232">
        <v>1516105</v>
      </c>
      <c r="B3232" t="s">
        <v>3787</v>
      </c>
      <c r="C3232" t="s">
        <v>3789</v>
      </c>
      <c r="D3232">
        <v>4538130</v>
      </c>
      <c r="E3232" t="s">
        <v>70</v>
      </c>
      <c r="H3232" s="35">
        <v>40947</v>
      </c>
      <c r="I3232" t="s">
        <v>143</v>
      </c>
      <c r="J3232">
        <v>-12</v>
      </c>
      <c r="K3232" t="s">
        <v>11</v>
      </c>
      <c r="M3232" t="s">
        <v>54</v>
      </c>
      <c r="N3232">
        <v>4450757</v>
      </c>
      <c r="O3232" t="s">
        <v>225</v>
      </c>
      <c r="P3232" s="35">
        <v>45277</v>
      </c>
      <c r="Q3232" t="s">
        <v>56</v>
      </c>
      <c r="R3232" s="35">
        <v>45189</v>
      </c>
      <c r="T3232" t="s">
        <v>63</v>
      </c>
      <c r="U3232">
        <v>500</v>
      </c>
      <c r="X3232">
        <v>5</v>
      </c>
      <c r="Y3232" t="s">
        <v>58</v>
      </c>
      <c r="AC3232" t="s">
        <v>59</v>
      </c>
      <c r="AL3232">
        <v>0</v>
      </c>
      <c r="AM3232">
        <v>0</v>
      </c>
    </row>
    <row r="3233" spans="1:39" x14ac:dyDescent="0.3">
      <c r="A3233">
        <v>1495955</v>
      </c>
      <c r="B3233" t="s">
        <v>3787</v>
      </c>
      <c r="C3233" t="s">
        <v>192</v>
      </c>
      <c r="D3233">
        <v>3735702</v>
      </c>
      <c r="E3233" t="s">
        <v>53</v>
      </c>
      <c r="F3233" t="s">
        <v>53</v>
      </c>
      <c r="H3233" s="35">
        <v>42790</v>
      </c>
      <c r="I3233" t="s">
        <v>53</v>
      </c>
      <c r="J3233">
        <v>-9</v>
      </c>
      <c r="K3233" t="s">
        <v>11</v>
      </c>
      <c r="M3233" t="s">
        <v>67</v>
      </c>
      <c r="N3233">
        <v>4370002</v>
      </c>
      <c r="O3233" t="s">
        <v>68</v>
      </c>
      <c r="P3233" s="35">
        <v>45203</v>
      </c>
      <c r="Q3233" t="s">
        <v>56</v>
      </c>
      <c r="R3233" s="35">
        <v>45085</v>
      </c>
      <c r="T3233" t="s">
        <v>63</v>
      </c>
      <c r="U3233">
        <v>500</v>
      </c>
      <c r="X3233">
        <v>5</v>
      </c>
      <c r="Y3233" t="s">
        <v>58</v>
      </c>
      <c r="AC3233" t="s">
        <v>59</v>
      </c>
      <c r="AL3233">
        <v>0</v>
      </c>
      <c r="AM3233">
        <v>0</v>
      </c>
    </row>
    <row r="3234" spans="1:39" x14ac:dyDescent="0.3">
      <c r="A3234">
        <v>1476253</v>
      </c>
      <c r="B3234" t="s">
        <v>3787</v>
      </c>
      <c r="C3234" t="s">
        <v>3518</v>
      </c>
      <c r="D3234">
        <v>3611065</v>
      </c>
      <c r="E3234" t="s">
        <v>53</v>
      </c>
      <c r="F3234" t="s">
        <v>53</v>
      </c>
      <c r="H3234" s="35">
        <v>41299</v>
      </c>
      <c r="I3234" t="s">
        <v>66</v>
      </c>
      <c r="J3234">
        <v>-11</v>
      </c>
      <c r="K3234" t="s">
        <v>11</v>
      </c>
      <c r="M3234" t="s">
        <v>77</v>
      </c>
      <c r="N3234">
        <v>4360315</v>
      </c>
      <c r="O3234" t="s">
        <v>480</v>
      </c>
      <c r="P3234" s="35">
        <v>45296</v>
      </c>
      <c r="Q3234" t="s">
        <v>56</v>
      </c>
      <c r="R3234" s="35">
        <v>44978</v>
      </c>
      <c r="T3234" t="s">
        <v>63</v>
      </c>
      <c r="U3234">
        <v>500</v>
      </c>
      <c r="X3234">
        <v>5</v>
      </c>
      <c r="Y3234" t="s">
        <v>58</v>
      </c>
      <c r="AC3234" t="s">
        <v>59</v>
      </c>
      <c r="AL3234">
        <v>0</v>
      </c>
      <c r="AM3234">
        <v>0</v>
      </c>
    </row>
    <row r="3235" spans="1:39" x14ac:dyDescent="0.3">
      <c r="A3235">
        <v>1516109</v>
      </c>
      <c r="B3235" t="s">
        <v>3787</v>
      </c>
      <c r="C3235" t="s">
        <v>3790</v>
      </c>
      <c r="D3235">
        <v>4538131</v>
      </c>
      <c r="E3235" t="s">
        <v>53</v>
      </c>
      <c r="H3235" s="35">
        <v>42248</v>
      </c>
      <c r="I3235" t="s">
        <v>53</v>
      </c>
      <c r="J3235">
        <v>-9</v>
      </c>
      <c r="K3235" t="s">
        <v>11</v>
      </c>
      <c r="M3235" t="s">
        <v>54</v>
      </c>
      <c r="N3235">
        <v>4450757</v>
      </c>
      <c r="O3235" t="s">
        <v>225</v>
      </c>
      <c r="P3235" s="35">
        <v>45189</v>
      </c>
      <c r="Q3235" t="s">
        <v>56</v>
      </c>
      <c r="R3235" s="35">
        <v>45189</v>
      </c>
      <c r="T3235" t="s">
        <v>63</v>
      </c>
      <c r="U3235">
        <v>500</v>
      </c>
      <c r="X3235">
        <v>5</v>
      </c>
      <c r="Y3235" t="s">
        <v>58</v>
      </c>
      <c r="AC3235" t="s">
        <v>59</v>
      </c>
      <c r="AL3235">
        <v>0</v>
      </c>
      <c r="AM3235">
        <v>0</v>
      </c>
    </row>
    <row r="3236" spans="1:39" x14ac:dyDescent="0.3">
      <c r="A3236">
        <v>1521965</v>
      </c>
      <c r="B3236" t="s">
        <v>3787</v>
      </c>
      <c r="C3236" t="s">
        <v>289</v>
      </c>
      <c r="D3236">
        <v>3611407</v>
      </c>
      <c r="E3236" t="s">
        <v>76</v>
      </c>
      <c r="H3236" s="35">
        <v>42001</v>
      </c>
      <c r="I3236" t="s">
        <v>85</v>
      </c>
      <c r="J3236">
        <v>-10</v>
      </c>
      <c r="K3236" t="s">
        <v>11</v>
      </c>
      <c r="M3236" t="s">
        <v>77</v>
      </c>
      <c r="N3236">
        <v>4360002</v>
      </c>
      <c r="O3236" t="s">
        <v>78</v>
      </c>
      <c r="P3236" s="35">
        <v>45195</v>
      </c>
      <c r="Q3236" t="s">
        <v>56</v>
      </c>
      <c r="R3236" s="35">
        <v>45195</v>
      </c>
      <c r="T3236" t="s">
        <v>63</v>
      </c>
      <c r="U3236">
        <v>500</v>
      </c>
      <c r="X3236">
        <v>5</v>
      </c>
      <c r="Y3236" t="s">
        <v>58</v>
      </c>
      <c r="AC3236" t="s">
        <v>59</v>
      </c>
      <c r="AL3236">
        <v>0</v>
      </c>
      <c r="AM3236">
        <v>0</v>
      </c>
    </row>
    <row r="3237" spans="1:39" x14ac:dyDescent="0.3">
      <c r="A3237">
        <v>1519631</v>
      </c>
      <c r="B3237" t="s">
        <v>3791</v>
      </c>
      <c r="C3237" t="s">
        <v>218</v>
      </c>
      <c r="D3237">
        <v>4538197</v>
      </c>
      <c r="E3237" t="s">
        <v>70</v>
      </c>
      <c r="H3237" s="35">
        <v>41720</v>
      </c>
      <c r="I3237" t="s">
        <v>85</v>
      </c>
      <c r="J3237">
        <v>-10</v>
      </c>
      <c r="K3237" t="s">
        <v>11</v>
      </c>
      <c r="M3237" t="s">
        <v>54</v>
      </c>
      <c r="N3237">
        <v>4450751</v>
      </c>
      <c r="O3237" t="s">
        <v>187</v>
      </c>
      <c r="P3237" s="35">
        <v>45192</v>
      </c>
      <c r="Q3237" t="s">
        <v>56</v>
      </c>
      <c r="R3237" s="35">
        <v>45192</v>
      </c>
      <c r="T3237" t="s">
        <v>63</v>
      </c>
      <c r="U3237">
        <v>500</v>
      </c>
      <c r="X3237">
        <v>5</v>
      </c>
      <c r="Y3237" t="s">
        <v>58</v>
      </c>
      <c r="AC3237" t="s">
        <v>59</v>
      </c>
      <c r="AL3237">
        <v>0</v>
      </c>
      <c r="AM3237">
        <v>0</v>
      </c>
    </row>
    <row r="3238" spans="1:39" x14ac:dyDescent="0.3">
      <c r="A3238">
        <v>1516444</v>
      </c>
      <c r="B3238" t="s">
        <v>3791</v>
      </c>
      <c r="C3238" t="s">
        <v>1546</v>
      </c>
      <c r="D3238">
        <v>4538141</v>
      </c>
      <c r="E3238" t="s">
        <v>70</v>
      </c>
      <c r="H3238" s="35">
        <v>40324</v>
      </c>
      <c r="I3238" t="s">
        <v>110</v>
      </c>
      <c r="J3238">
        <v>-14</v>
      </c>
      <c r="K3238" t="s">
        <v>11</v>
      </c>
      <c r="M3238" t="s">
        <v>54</v>
      </c>
      <c r="N3238">
        <v>4450751</v>
      </c>
      <c r="O3238" t="s">
        <v>187</v>
      </c>
      <c r="P3238" s="35">
        <v>45189</v>
      </c>
      <c r="Q3238" t="s">
        <v>56</v>
      </c>
      <c r="R3238" s="35">
        <v>45189</v>
      </c>
      <c r="T3238" t="s">
        <v>63</v>
      </c>
      <c r="U3238">
        <v>500</v>
      </c>
      <c r="X3238">
        <v>5</v>
      </c>
      <c r="Y3238" t="s">
        <v>58</v>
      </c>
      <c r="AC3238" t="s">
        <v>59</v>
      </c>
      <c r="AL3238">
        <v>0</v>
      </c>
      <c r="AM3238">
        <v>0</v>
      </c>
    </row>
    <row r="3239" spans="1:39" x14ac:dyDescent="0.3">
      <c r="A3239">
        <v>1522861</v>
      </c>
      <c r="B3239" t="s">
        <v>3787</v>
      </c>
      <c r="C3239" t="s">
        <v>3792</v>
      </c>
      <c r="D3239">
        <v>4538235</v>
      </c>
      <c r="E3239" t="s">
        <v>70</v>
      </c>
      <c r="H3239" s="35">
        <v>40815</v>
      </c>
      <c r="I3239" t="s">
        <v>90</v>
      </c>
      <c r="J3239">
        <v>-13</v>
      </c>
      <c r="K3239" t="s">
        <v>11</v>
      </c>
      <c r="M3239" t="s">
        <v>54</v>
      </c>
      <c r="N3239">
        <v>4450410</v>
      </c>
      <c r="O3239" t="s">
        <v>81</v>
      </c>
      <c r="P3239" s="35">
        <v>45196</v>
      </c>
      <c r="Q3239" t="s">
        <v>56</v>
      </c>
      <c r="R3239" s="35">
        <v>45196</v>
      </c>
      <c r="T3239" t="s">
        <v>63</v>
      </c>
      <c r="U3239">
        <v>566</v>
      </c>
      <c r="X3239">
        <v>5</v>
      </c>
      <c r="Y3239" t="s">
        <v>58</v>
      </c>
      <c r="AC3239" t="s">
        <v>59</v>
      </c>
      <c r="AL3239">
        <v>0</v>
      </c>
      <c r="AM3239">
        <v>0</v>
      </c>
    </row>
    <row r="3240" spans="1:39" x14ac:dyDescent="0.3">
      <c r="A3240">
        <v>1516573</v>
      </c>
      <c r="B3240" t="s">
        <v>3793</v>
      </c>
      <c r="C3240" t="s">
        <v>3794</v>
      </c>
      <c r="D3240">
        <v>4115911</v>
      </c>
      <c r="E3240" t="s">
        <v>53</v>
      </c>
      <c r="H3240" s="35">
        <v>42772</v>
      </c>
      <c r="I3240" t="s">
        <v>53</v>
      </c>
      <c r="J3240">
        <v>-9</v>
      </c>
      <c r="K3240" t="s">
        <v>6</v>
      </c>
      <c r="M3240" t="s">
        <v>181</v>
      </c>
      <c r="N3240">
        <v>4410696</v>
      </c>
      <c r="O3240" t="s">
        <v>227</v>
      </c>
      <c r="P3240" s="35">
        <v>45189</v>
      </c>
      <c r="Q3240" t="s">
        <v>56</v>
      </c>
      <c r="R3240" s="35">
        <v>45189</v>
      </c>
      <c r="T3240" t="s">
        <v>63</v>
      </c>
      <c r="U3240">
        <v>500</v>
      </c>
      <c r="X3240">
        <v>5</v>
      </c>
      <c r="Y3240" t="s">
        <v>58</v>
      </c>
      <c r="AC3240" t="s">
        <v>59</v>
      </c>
      <c r="AL3240">
        <v>0</v>
      </c>
      <c r="AM3240">
        <v>0</v>
      </c>
    </row>
    <row r="3241" spans="1:39" x14ac:dyDescent="0.3">
      <c r="A3241">
        <v>1516604</v>
      </c>
      <c r="B3241" t="s">
        <v>3793</v>
      </c>
      <c r="C3241" t="s">
        <v>101</v>
      </c>
      <c r="D3241">
        <v>4115912</v>
      </c>
      <c r="E3241" t="s">
        <v>70</v>
      </c>
      <c r="H3241" s="35">
        <v>41742</v>
      </c>
      <c r="I3241" t="s">
        <v>85</v>
      </c>
      <c r="J3241">
        <v>-10</v>
      </c>
      <c r="K3241" t="s">
        <v>11</v>
      </c>
      <c r="M3241" t="s">
        <v>181</v>
      </c>
      <c r="N3241">
        <v>4410696</v>
      </c>
      <c r="O3241" t="s">
        <v>227</v>
      </c>
      <c r="P3241" s="35">
        <v>45189</v>
      </c>
      <c r="Q3241" t="s">
        <v>56</v>
      </c>
      <c r="R3241" s="35">
        <v>45189</v>
      </c>
      <c r="T3241" t="s">
        <v>63</v>
      </c>
      <c r="U3241">
        <v>500</v>
      </c>
      <c r="X3241">
        <v>5</v>
      </c>
      <c r="Y3241" t="s">
        <v>58</v>
      </c>
      <c r="AC3241" t="s">
        <v>59</v>
      </c>
      <c r="AL3241">
        <v>0</v>
      </c>
      <c r="AM3241">
        <v>0</v>
      </c>
    </row>
    <row r="3242" spans="1:39" x14ac:dyDescent="0.3">
      <c r="A3242">
        <v>1338971</v>
      </c>
      <c r="B3242" t="s">
        <v>3787</v>
      </c>
      <c r="C3242" t="s">
        <v>3795</v>
      </c>
      <c r="D3242">
        <v>2815953</v>
      </c>
      <c r="E3242" t="s">
        <v>53</v>
      </c>
      <c r="F3242" t="s">
        <v>70</v>
      </c>
      <c r="H3242" s="35">
        <v>41958</v>
      </c>
      <c r="I3242" t="s">
        <v>85</v>
      </c>
      <c r="J3242">
        <v>-10</v>
      </c>
      <c r="K3242" t="s">
        <v>6</v>
      </c>
      <c r="M3242" t="s">
        <v>69</v>
      </c>
      <c r="N3242">
        <v>4280322</v>
      </c>
      <c r="O3242" t="s">
        <v>324</v>
      </c>
      <c r="P3242" s="35">
        <v>45187</v>
      </c>
      <c r="Q3242" t="s">
        <v>56</v>
      </c>
      <c r="R3242" s="35">
        <v>44450</v>
      </c>
      <c r="T3242" t="s">
        <v>63</v>
      </c>
      <c r="U3242">
        <v>500</v>
      </c>
      <c r="X3242">
        <v>5</v>
      </c>
      <c r="Y3242" t="s">
        <v>58</v>
      </c>
      <c r="AC3242" t="s">
        <v>59</v>
      </c>
      <c r="AL3242">
        <v>0</v>
      </c>
      <c r="AM3242">
        <v>0</v>
      </c>
    </row>
    <row r="3243" spans="1:39" x14ac:dyDescent="0.3">
      <c r="A3243">
        <v>1257837</v>
      </c>
      <c r="B3243" t="s">
        <v>3787</v>
      </c>
      <c r="C3243" t="s">
        <v>3796</v>
      </c>
      <c r="D3243">
        <v>4114116</v>
      </c>
      <c r="E3243" t="s">
        <v>70</v>
      </c>
      <c r="F3243" t="s">
        <v>70</v>
      </c>
      <c r="H3243" s="35">
        <v>41099</v>
      </c>
      <c r="I3243" t="s">
        <v>143</v>
      </c>
      <c r="J3243">
        <v>-12</v>
      </c>
      <c r="K3243" t="s">
        <v>11</v>
      </c>
      <c r="M3243" t="s">
        <v>67</v>
      </c>
      <c r="N3243">
        <v>4370002</v>
      </c>
      <c r="O3243" t="s">
        <v>68</v>
      </c>
      <c r="P3243" s="35">
        <v>45159</v>
      </c>
      <c r="Q3243" t="s">
        <v>56</v>
      </c>
      <c r="R3243" s="35">
        <v>43560</v>
      </c>
      <c r="T3243" t="s">
        <v>63</v>
      </c>
      <c r="U3243">
        <v>1131</v>
      </c>
      <c r="X3243">
        <v>11</v>
      </c>
      <c r="Y3243" t="s">
        <v>58</v>
      </c>
      <c r="AB3243" s="35">
        <v>45108</v>
      </c>
      <c r="AC3243" t="s">
        <v>59</v>
      </c>
      <c r="AL3243">
        <v>0</v>
      </c>
      <c r="AM3243">
        <v>0</v>
      </c>
    </row>
    <row r="3244" spans="1:39" x14ac:dyDescent="0.3">
      <c r="A3244">
        <v>1372157</v>
      </c>
      <c r="B3244" t="s">
        <v>3787</v>
      </c>
      <c r="C3244" t="s">
        <v>3175</v>
      </c>
      <c r="D3244">
        <v>3610043</v>
      </c>
      <c r="E3244" t="s">
        <v>70</v>
      </c>
      <c r="F3244" t="s">
        <v>70</v>
      </c>
      <c r="H3244" s="35">
        <v>39612</v>
      </c>
      <c r="I3244" t="s">
        <v>98</v>
      </c>
      <c r="J3244">
        <v>-16</v>
      </c>
      <c r="K3244" t="s">
        <v>11</v>
      </c>
      <c r="M3244" t="s">
        <v>77</v>
      </c>
      <c r="N3244">
        <v>4360343</v>
      </c>
      <c r="O3244" t="s">
        <v>447</v>
      </c>
      <c r="P3244" s="35">
        <v>45188</v>
      </c>
      <c r="Q3244" t="s">
        <v>56</v>
      </c>
      <c r="R3244" s="35">
        <v>44504</v>
      </c>
      <c r="T3244" t="s">
        <v>63</v>
      </c>
      <c r="U3244">
        <v>766</v>
      </c>
      <c r="X3244">
        <v>7</v>
      </c>
      <c r="Y3244" t="s">
        <v>175</v>
      </c>
      <c r="AA3244" t="s">
        <v>827</v>
      </c>
      <c r="AC3244" t="s">
        <v>59</v>
      </c>
      <c r="AL3244">
        <v>0</v>
      </c>
      <c r="AM3244">
        <v>0</v>
      </c>
    </row>
    <row r="3245" spans="1:39" x14ac:dyDescent="0.3">
      <c r="A3245">
        <v>1425146</v>
      </c>
      <c r="B3245" t="s">
        <v>3787</v>
      </c>
      <c r="C3245" t="s">
        <v>1112</v>
      </c>
      <c r="D3245">
        <v>4535278</v>
      </c>
      <c r="E3245" t="s">
        <v>70</v>
      </c>
      <c r="H3245" s="35">
        <v>40324</v>
      </c>
      <c r="I3245" t="s">
        <v>110</v>
      </c>
      <c r="J3245">
        <v>-14</v>
      </c>
      <c r="K3245" t="s">
        <v>11</v>
      </c>
      <c r="M3245" t="s">
        <v>54</v>
      </c>
      <c r="N3245">
        <v>4450589</v>
      </c>
      <c r="O3245" t="s">
        <v>290</v>
      </c>
      <c r="P3245" s="35">
        <v>45307</v>
      </c>
      <c r="Q3245" t="s">
        <v>56</v>
      </c>
      <c r="R3245" s="35">
        <v>44819</v>
      </c>
      <c r="T3245" t="s">
        <v>63</v>
      </c>
      <c r="U3245">
        <v>500</v>
      </c>
      <c r="X3245">
        <v>5</v>
      </c>
      <c r="Y3245" t="s">
        <v>58</v>
      </c>
      <c r="AC3245" t="s">
        <v>59</v>
      </c>
      <c r="AL3245">
        <v>1</v>
      </c>
      <c r="AM3245">
        <v>0</v>
      </c>
    </row>
    <row r="3246" spans="1:39" x14ac:dyDescent="0.3">
      <c r="A3246">
        <v>1360402</v>
      </c>
      <c r="B3246" t="s">
        <v>3787</v>
      </c>
      <c r="C3246" t="s">
        <v>883</v>
      </c>
      <c r="D3246">
        <v>369948</v>
      </c>
      <c r="E3246" t="s">
        <v>70</v>
      </c>
      <c r="F3246" t="s">
        <v>70</v>
      </c>
      <c r="H3246" s="35">
        <v>42287</v>
      </c>
      <c r="I3246" t="s">
        <v>53</v>
      </c>
      <c r="J3246">
        <v>-9</v>
      </c>
      <c r="K3246" t="s">
        <v>11</v>
      </c>
      <c r="M3246" t="s">
        <v>77</v>
      </c>
      <c r="N3246">
        <v>4360343</v>
      </c>
      <c r="O3246" t="s">
        <v>447</v>
      </c>
      <c r="P3246" s="35">
        <v>45188</v>
      </c>
      <c r="Q3246" t="s">
        <v>56</v>
      </c>
      <c r="R3246" s="35">
        <v>44476</v>
      </c>
      <c r="T3246" t="s">
        <v>63</v>
      </c>
      <c r="U3246">
        <v>528</v>
      </c>
      <c r="X3246">
        <v>5</v>
      </c>
      <c r="Y3246" t="s">
        <v>175</v>
      </c>
      <c r="AA3246" t="s">
        <v>827</v>
      </c>
      <c r="AC3246" t="s">
        <v>59</v>
      </c>
      <c r="AL3246">
        <v>1</v>
      </c>
      <c r="AM3246">
        <v>1</v>
      </c>
    </row>
    <row r="3247" spans="1:39" x14ac:dyDescent="0.3">
      <c r="A3247">
        <v>1377462</v>
      </c>
      <c r="B3247" t="s">
        <v>3797</v>
      </c>
      <c r="C3247" t="s">
        <v>342</v>
      </c>
      <c r="D3247">
        <v>4115213</v>
      </c>
      <c r="E3247" t="s">
        <v>70</v>
      </c>
      <c r="F3247" t="s">
        <v>53</v>
      </c>
      <c r="H3247" s="35">
        <v>41179</v>
      </c>
      <c r="I3247" t="s">
        <v>143</v>
      </c>
      <c r="J3247">
        <v>-12</v>
      </c>
      <c r="K3247" t="s">
        <v>11</v>
      </c>
      <c r="M3247" t="s">
        <v>181</v>
      </c>
      <c r="N3247">
        <v>4410730</v>
      </c>
      <c r="O3247" t="s">
        <v>653</v>
      </c>
      <c r="P3247" s="35">
        <v>45175</v>
      </c>
      <c r="Q3247" t="s">
        <v>56</v>
      </c>
      <c r="R3247" s="35">
        <v>44525</v>
      </c>
      <c r="T3247" t="s">
        <v>63</v>
      </c>
      <c r="U3247">
        <v>500</v>
      </c>
      <c r="X3247">
        <v>5</v>
      </c>
      <c r="Y3247" t="s">
        <v>58</v>
      </c>
      <c r="AC3247" t="s">
        <v>59</v>
      </c>
      <c r="AL3247">
        <v>0</v>
      </c>
      <c r="AM3247">
        <v>0</v>
      </c>
    </row>
    <row r="3248" spans="1:39" x14ac:dyDescent="0.3">
      <c r="A3248">
        <v>1522999</v>
      </c>
      <c r="B3248" t="s">
        <v>3798</v>
      </c>
      <c r="C3248" t="s">
        <v>432</v>
      </c>
      <c r="D3248">
        <v>3736208</v>
      </c>
      <c r="E3248" t="s">
        <v>53</v>
      </c>
      <c r="H3248" s="35">
        <v>41350</v>
      </c>
      <c r="I3248" t="s">
        <v>66</v>
      </c>
      <c r="J3248">
        <v>-11</v>
      </c>
      <c r="K3248" t="s">
        <v>11</v>
      </c>
      <c r="M3248" t="s">
        <v>67</v>
      </c>
      <c r="N3248">
        <v>4370694</v>
      </c>
      <c r="O3248" t="s">
        <v>103</v>
      </c>
      <c r="P3248" s="35">
        <v>45196</v>
      </c>
      <c r="Q3248" t="s">
        <v>56</v>
      </c>
      <c r="R3248" s="35">
        <v>45196</v>
      </c>
      <c r="S3248" s="35">
        <v>45171</v>
      </c>
      <c r="T3248" t="s">
        <v>57</v>
      </c>
      <c r="U3248">
        <v>500</v>
      </c>
      <c r="X3248">
        <v>5</v>
      </c>
      <c r="Y3248" t="s">
        <v>58</v>
      </c>
      <c r="AC3248" t="s">
        <v>59</v>
      </c>
      <c r="AL3248">
        <v>0</v>
      </c>
      <c r="AM3248">
        <v>0</v>
      </c>
    </row>
    <row r="3249" spans="1:39" x14ac:dyDescent="0.3">
      <c r="A3249">
        <v>1551998</v>
      </c>
      <c r="B3249" t="s">
        <v>3799</v>
      </c>
      <c r="C3249" t="s">
        <v>636</v>
      </c>
      <c r="D3249">
        <v>3736684</v>
      </c>
      <c r="E3249" t="s">
        <v>53</v>
      </c>
      <c r="H3249" s="35">
        <v>40500</v>
      </c>
      <c r="I3249" t="s">
        <v>110</v>
      </c>
      <c r="J3249">
        <v>-14</v>
      </c>
      <c r="K3249" t="s">
        <v>6</v>
      </c>
      <c r="M3249" t="s">
        <v>67</v>
      </c>
      <c r="N3249">
        <v>4370566</v>
      </c>
      <c r="O3249" t="s">
        <v>111</v>
      </c>
      <c r="P3249" s="35">
        <v>45260</v>
      </c>
      <c r="Q3249" t="s">
        <v>56</v>
      </c>
      <c r="R3249" s="35">
        <v>45260</v>
      </c>
      <c r="T3249" t="s">
        <v>63</v>
      </c>
      <c r="U3249">
        <v>500</v>
      </c>
      <c r="X3249">
        <v>5</v>
      </c>
      <c r="Y3249" t="s">
        <v>58</v>
      </c>
      <c r="AC3249" t="s">
        <v>59</v>
      </c>
      <c r="AL3249">
        <v>0</v>
      </c>
      <c r="AM3249">
        <v>0</v>
      </c>
    </row>
    <row r="3250" spans="1:39" x14ac:dyDescent="0.3">
      <c r="A3250">
        <v>1525458</v>
      </c>
      <c r="B3250" t="s">
        <v>3799</v>
      </c>
      <c r="C3250" t="s">
        <v>218</v>
      </c>
      <c r="D3250">
        <v>3736235</v>
      </c>
      <c r="E3250" t="s">
        <v>53</v>
      </c>
      <c r="H3250" s="35">
        <v>41683</v>
      </c>
      <c r="I3250" t="s">
        <v>85</v>
      </c>
      <c r="J3250">
        <v>-10</v>
      </c>
      <c r="K3250" t="s">
        <v>11</v>
      </c>
      <c r="M3250" t="s">
        <v>67</v>
      </c>
      <c r="N3250">
        <v>4370151</v>
      </c>
      <c r="O3250" t="s">
        <v>328</v>
      </c>
      <c r="P3250" s="35">
        <v>45198</v>
      </c>
      <c r="Q3250" t="s">
        <v>56</v>
      </c>
      <c r="R3250" s="35">
        <v>45198</v>
      </c>
      <c r="S3250" s="35">
        <v>45176</v>
      </c>
      <c r="T3250" t="s">
        <v>57</v>
      </c>
      <c r="U3250">
        <v>500</v>
      </c>
      <c r="X3250">
        <v>5</v>
      </c>
      <c r="Y3250" t="s">
        <v>58</v>
      </c>
      <c r="AC3250" t="s">
        <v>59</v>
      </c>
      <c r="AL3250">
        <v>0</v>
      </c>
      <c r="AM3250">
        <v>0</v>
      </c>
    </row>
    <row r="3251" spans="1:39" x14ac:dyDescent="0.3">
      <c r="A3251">
        <v>1298739</v>
      </c>
      <c r="B3251" t="s">
        <v>3800</v>
      </c>
      <c r="C3251" t="s">
        <v>2840</v>
      </c>
      <c r="D3251">
        <v>4531361</v>
      </c>
      <c r="E3251" t="s">
        <v>53</v>
      </c>
      <c r="H3251" s="35">
        <v>41696</v>
      </c>
      <c r="I3251" t="s">
        <v>85</v>
      </c>
      <c r="J3251">
        <v>-10</v>
      </c>
      <c r="K3251" t="s">
        <v>6</v>
      </c>
      <c r="M3251" t="s">
        <v>54</v>
      </c>
      <c r="N3251">
        <v>4450410</v>
      </c>
      <c r="O3251" t="s">
        <v>81</v>
      </c>
      <c r="P3251" s="35">
        <v>45267</v>
      </c>
      <c r="Q3251" t="s">
        <v>56</v>
      </c>
      <c r="R3251" s="35">
        <v>43784</v>
      </c>
      <c r="T3251" t="s">
        <v>82</v>
      </c>
      <c r="U3251">
        <v>500</v>
      </c>
      <c r="X3251">
        <v>5</v>
      </c>
      <c r="Y3251" t="s">
        <v>58</v>
      </c>
      <c r="AC3251" t="s">
        <v>59</v>
      </c>
      <c r="AL3251">
        <v>0</v>
      </c>
      <c r="AM3251">
        <v>0</v>
      </c>
    </row>
    <row r="3252" spans="1:39" x14ac:dyDescent="0.3">
      <c r="A3252">
        <v>1068135</v>
      </c>
      <c r="B3252" t="s">
        <v>3801</v>
      </c>
      <c r="C3252" t="s">
        <v>1334</v>
      </c>
      <c r="D3252">
        <v>7728914</v>
      </c>
      <c r="E3252" t="s">
        <v>70</v>
      </c>
      <c r="F3252" t="s">
        <v>70</v>
      </c>
      <c r="H3252" s="35">
        <v>39343</v>
      </c>
      <c r="I3252" t="s">
        <v>125</v>
      </c>
      <c r="J3252">
        <v>-17</v>
      </c>
      <c r="K3252" t="s">
        <v>11</v>
      </c>
      <c r="M3252" t="s">
        <v>54</v>
      </c>
      <c r="N3252">
        <v>4450712</v>
      </c>
      <c r="O3252" t="s">
        <v>282</v>
      </c>
      <c r="P3252" s="35">
        <v>45178</v>
      </c>
      <c r="Q3252" t="s">
        <v>56</v>
      </c>
      <c r="R3252" s="35">
        <v>42268</v>
      </c>
      <c r="T3252" t="s">
        <v>63</v>
      </c>
      <c r="U3252">
        <v>679</v>
      </c>
      <c r="X3252">
        <v>6</v>
      </c>
      <c r="Y3252" t="s">
        <v>58</v>
      </c>
      <c r="AC3252" t="s">
        <v>59</v>
      </c>
      <c r="AL3252">
        <v>0</v>
      </c>
      <c r="AM3252">
        <v>0</v>
      </c>
    </row>
    <row r="3253" spans="1:39" x14ac:dyDescent="0.3">
      <c r="A3253">
        <v>1564997</v>
      </c>
      <c r="B3253" t="s">
        <v>3802</v>
      </c>
      <c r="C3253" t="s">
        <v>990</v>
      </c>
      <c r="D3253">
        <v>1811583</v>
      </c>
      <c r="E3253" t="s">
        <v>76</v>
      </c>
      <c r="H3253" s="35">
        <v>41678</v>
      </c>
      <c r="I3253" t="s">
        <v>85</v>
      </c>
      <c r="J3253">
        <v>-10</v>
      </c>
      <c r="K3253" t="s">
        <v>11</v>
      </c>
      <c r="M3253" t="s">
        <v>71</v>
      </c>
      <c r="N3253">
        <v>4180696</v>
      </c>
      <c r="O3253" t="s">
        <v>137</v>
      </c>
      <c r="P3253" s="35">
        <v>45340</v>
      </c>
      <c r="Q3253" t="s">
        <v>56</v>
      </c>
      <c r="R3253" s="35">
        <v>45340</v>
      </c>
      <c r="T3253" t="s">
        <v>63</v>
      </c>
      <c r="U3253">
        <v>500</v>
      </c>
      <c r="X3253">
        <v>5</v>
      </c>
      <c r="Y3253" t="s">
        <v>58</v>
      </c>
      <c r="AC3253" t="s">
        <v>59</v>
      </c>
      <c r="AL3253">
        <v>0</v>
      </c>
      <c r="AM3253">
        <v>0</v>
      </c>
    </row>
    <row r="3254" spans="1:39" x14ac:dyDescent="0.3">
      <c r="A3254">
        <v>1373567</v>
      </c>
      <c r="B3254" t="s">
        <v>3802</v>
      </c>
      <c r="C3254" t="s">
        <v>3803</v>
      </c>
      <c r="D3254">
        <v>4532752</v>
      </c>
      <c r="E3254" t="s">
        <v>53</v>
      </c>
      <c r="F3254" t="s">
        <v>53</v>
      </c>
      <c r="H3254" s="35">
        <v>39965</v>
      </c>
      <c r="I3254" t="s">
        <v>102</v>
      </c>
      <c r="J3254">
        <v>-15</v>
      </c>
      <c r="K3254" t="s">
        <v>6</v>
      </c>
      <c r="M3254" t="s">
        <v>54</v>
      </c>
      <c r="N3254">
        <v>4450589</v>
      </c>
      <c r="O3254" t="s">
        <v>290</v>
      </c>
      <c r="P3254" s="35">
        <v>45183</v>
      </c>
      <c r="Q3254" t="s">
        <v>56</v>
      </c>
      <c r="R3254" s="35">
        <v>44511</v>
      </c>
      <c r="T3254" t="s">
        <v>63</v>
      </c>
      <c r="U3254">
        <v>500</v>
      </c>
      <c r="X3254">
        <v>5</v>
      </c>
      <c r="Y3254" t="s">
        <v>58</v>
      </c>
      <c r="AC3254" t="s">
        <v>59</v>
      </c>
      <c r="AL3254">
        <v>0</v>
      </c>
      <c r="AM3254">
        <v>0</v>
      </c>
    </row>
    <row r="3255" spans="1:39" x14ac:dyDescent="0.3">
      <c r="A3255">
        <v>1564057</v>
      </c>
      <c r="B3255" t="s">
        <v>3802</v>
      </c>
      <c r="C3255" t="s">
        <v>1012</v>
      </c>
      <c r="D3255">
        <v>1811549</v>
      </c>
      <c r="E3255" t="s">
        <v>76</v>
      </c>
      <c r="H3255" s="35">
        <v>42305</v>
      </c>
      <c r="I3255" t="s">
        <v>53</v>
      </c>
      <c r="J3255">
        <v>-9</v>
      </c>
      <c r="K3255" t="s">
        <v>11</v>
      </c>
      <c r="M3255" t="s">
        <v>71</v>
      </c>
      <c r="N3255">
        <v>4180696</v>
      </c>
      <c r="O3255" t="s">
        <v>137</v>
      </c>
      <c r="P3255" s="35">
        <v>45336</v>
      </c>
      <c r="Q3255" t="s">
        <v>56</v>
      </c>
      <c r="R3255" s="35">
        <v>45336</v>
      </c>
      <c r="T3255" t="s">
        <v>63</v>
      </c>
      <c r="U3255">
        <v>500</v>
      </c>
      <c r="X3255">
        <v>5</v>
      </c>
      <c r="Y3255" t="s">
        <v>58</v>
      </c>
      <c r="AC3255" t="s">
        <v>59</v>
      </c>
      <c r="AL3255">
        <v>0</v>
      </c>
      <c r="AM3255">
        <v>0</v>
      </c>
    </row>
    <row r="3256" spans="1:39" x14ac:dyDescent="0.3">
      <c r="A3256">
        <v>1519082</v>
      </c>
      <c r="B3256" t="s">
        <v>3804</v>
      </c>
      <c r="C3256" t="s">
        <v>3805</v>
      </c>
      <c r="D3256">
        <v>3736139</v>
      </c>
      <c r="E3256" t="s">
        <v>53</v>
      </c>
      <c r="H3256" s="35">
        <v>41901</v>
      </c>
      <c r="I3256" t="s">
        <v>85</v>
      </c>
      <c r="J3256">
        <v>-10</v>
      </c>
      <c r="K3256" t="s">
        <v>11</v>
      </c>
      <c r="M3256" t="s">
        <v>67</v>
      </c>
      <c r="N3256">
        <v>4370349</v>
      </c>
      <c r="O3256" t="s">
        <v>220</v>
      </c>
      <c r="P3256" s="35">
        <v>45191</v>
      </c>
      <c r="Q3256" t="s">
        <v>56</v>
      </c>
      <c r="R3256" s="35">
        <v>45191</v>
      </c>
      <c r="T3256" t="s">
        <v>63</v>
      </c>
      <c r="U3256">
        <v>500</v>
      </c>
      <c r="X3256">
        <v>5</v>
      </c>
      <c r="Y3256" t="s">
        <v>58</v>
      </c>
      <c r="AC3256" t="s">
        <v>59</v>
      </c>
      <c r="AL3256">
        <v>0</v>
      </c>
      <c r="AM3256">
        <v>0</v>
      </c>
    </row>
    <row r="3257" spans="1:39" x14ac:dyDescent="0.3">
      <c r="A3257">
        <v>1457958</v>
      </c>
      <c r="B3257" t="s">
        <v>3806</v>
      </c>
      <c r="C3257" t="s">
        <v>2547</v>
      </c>
      <c r="D3257">
        <v>3734721</v>
      </c>
      <c r="E3257" t="s">
        <v>70</v>
      </c>
      <c r="F3257" t="s">
        <v>53</v>
      </c>
      <c r="H3257" s="35">
        <v>39895</v>
      </c>
      <c r="I3257" t="s">
        <v>102</v>
      </c>
      <c r="J3257">
        <v>-15</v>
      </c>
      <c r="K3257" t="s">
        <v>6</v>
      </c>
      <c r="M3257" t="s">
        <v>67</v>
      </c>
      <c r="N3257">
        <v>4370694</v>
      </c>
      <c r="O3257" t="s">
        <v>103</v>
      </c>
      <c r="P3257" s="35">
        <v>45179</v>
      </c>
      <c r="Q3257" t="s">
        <v>56</v>
      </c>
      <c r="R3257" s="35">
        <v>44875</v>
      </c>
      <c r="T3257" t="s">
        <v>63</v>
      </c>
      <c r="U3257">
        <v>500</v>
      </c>
      <c r="X3257">
        <v>5</v>
      </c>
      <c r="Y3257" t="s">
        <v>58</v>
      </c>
      <c r="AC3257" t="s">
        <v>59</v>
      </c>
      <c r="AL3257">
        <v>0</v>
      </c>
      <c r="AM3257">
        <v>0</v>
      </c>
    </row>
    <row r="3258" spans="1:39" x14ac:dyDescent="0.3">
      <c r="A3258">
        <v>1350413</v>
      </c>
      <c r="B3258" t="s">
        <v>3807</v>
      </c>
      <c r="C3258" t="s">
        <v>279</v>
      </c>
      <c r="D3258">
        <v>2816051</v>
      </c>
      <c r="E3258" t="s">
        <v>70</v>
      </c>
      <c r="F3258" t="s">
        <v>70</v>
      </c>
      <c r="H3258" s="35">
        <v>40895</v>
      </c>
      <c r="I3258" t="s">
        <v>90</v>
      </c>
      <c r="J3258">
        <v>-13</v>
      </c>
      <c r="K3258" t="s">
        <v>11</v>
      </c>
      <c r="M3258" t="s">
        <v>69</v>
      </c>
      <c r="N3258">
        <v>4280104</v>
      </c>
      <c r="O3258" t="s">
        <v>258</v>
      </c>
      <c r="P3258" s="35">
        <v>45180</v>
      </c>
      <c r="Q3258" t="s">
        <v>56</v>
      </c>
      <c r="R3258" s="35">
        <v>44464</v>
      </c>
      <c r="T3258" t="s">
        <v>63</v>
      </c>
      <c r="U3258">
        <v>557</v>
      </c>
      <c r="X3258">
        <v>5</v>
      </c>
      <c r="Y3258" t="s">
        <v>58</v>
      </c>
      <c r="AC3258" t="s">
        <v>59</v>
      </c>
      <c r="AL3258">
        <v>1</v>
      </c>
      <c r="AM3258">
        <v>0</v>
      </c>
    </row>
    <row r="3259" spans="1:39" x14ac:dyDescent="0.3">
      <c r="A3259">
        <v>1351771</v>
      </c>
      <c r="B3259" t="s">
        <v>3808</v>
      </c>
      <c r="C3259" t="s">
        <v>1133</v>
      </c>
      <c r="D3259">
        <v>369469</v>
      </c>
      <c r="E3259" t="s">
        <v>53</v>
      </c>
      <c r="H3259" s="35">
        <v>41047</v>
      </c>
      <c r="I3259" t="s">
        <v>143</v>
      </c>
      <c r="J3259">
        <v>-12</v>
      </c>
      <c r="K3259" t="s">
        <v>11</v>
      </c>
      <c r="M3259" t="s">
        <v>77</v>
      </c>
      <c r="N3259">
        <v>4360002</v>
      </c>
      <c r="O3259" t="s">
        <v>78</v>
      </c>
      <c r="P3259" s="35">
        <v>45251</v>
      </c>
      <c r="Q3259" t="s">
        <v>56</v>
      </c>
      <c r="R3259" s="35">
        <v>44466</v>
      </c>
      <c r="T3259" t="s">
        <v>63</v>
      </c>
      <c r="U3259">
        <v>500</v>
      </c>
      <c r="X3259">
        <v>5</v>
      </c>
      <c r="Y3259" t="s">
        <v>58</v>
      </c>
      <c r="AC3259" t="s">
        <v>59</v>
      </c>
      <c r="AL3259">
        <v>0</v>
      </c>
      <c r="AM3259">
        <v>0</v>
      </c>
    </row>
    <row r="3260" spans="1:39" x14ac:dyDescent="0.3">
      <c r="A3260">
        <v>1351768</v>
      </c>
      <c r="B3260" t="s">
        <v>3808</v>
      </c>
      <c r="C3260" t="s">
        <v>101</v>
      </c>
      <c r="D3260">
        <v>369468</v>
      </c>
      <c r="E3260" t="s">
        <v>53</v>
      </c>
      <c r="H3260" s="35">
        <v>41804</v>
      </c>
      <c r="I3260" t="s">
        <v>85</v>
      </c>
      <c r="J3260">
        <v>-10</v>
      </c>
      <c r="K3260" t="s">
        <v>11</v>
      </c>
      <c r="M3260" t="s">
        <v>77</v>
      </c>
      <c r="N3260">
        <v>4360002</v>
      </c>
      <c r="O3260" t="s">
        <v>78</v>
      </c>
      <c r="P3260" s="35">
        <v>45251</v>
      </c>
      <c r="Q3260" t="s">
        <v>56</v>
      </c>
      <c r="R3260" s="35">
        <v>44466</v>
      </c>
      <c r="T3260" t="s">
        <v>63</v>
      </c>
      <c r="U3260">
        <v>500</v>
      </c>
      <c r="X3260">
        <v>5</v>
      </c>
      <c r="Y3260" t="s">
        <v>58</v>
      </c>
      <c r="AC3260" t="s">
        <v>59</v>
      </c>
      <c r="AL3260">
        <v>0</v>
      </c>
      <c r="AM3260">
        <v>0</v>
      </c>
    </row>
    <row r="3261" spans="1:39" x14ac:dyDescent="0.3">
      <c r="A3261">
        <v>1514708</v>
      </c>
      <c r="B3261" t="s">
        <v>3809</v>
      </c>
      <c r="C3261" t="s">
        <v>101</v>
      </c>
      <c r="D3261">
        <v>4538101</v>
      </c>
      <c r="E3261" t="s">
        <v>53</v>
      </c>
      <c r="H3261" s="35">
        <v>41556</v>
      </c>
      <c r="I3261" t="s">
        <v>66</v>
      </c>
      <c r="J3261">
        <v>-11</v>
      </c>
      <c r="K3261" t="s">
        <v>11</v>
      </c>
      <c r="M3261" t="s">
        <v>54</v>
      </c>
      <c r="N3261">
        <v>4450706</v>
      </c>
      <c r="O3261" t="s">
        <v>195</v>
      </c>
      <c r="P3261" s="35">
        <v>45187</v>
      </c>
      <c r="Q3261" t="s">
        <v>56</v>
      </c>
      <c r="R3261" s="35">
        <v>45187</v>
      </c>
      <c r="T3261" t="s">
        <v>63</v>
      </c>
      <c r="U3261">
        <v>500</v>
      </c>
      <c r="X3261">
        <v>5</v>
      </c>
      <c r="Y3261" t="s">
        <v>58</v>
      </c>
      <c r="AC3261" t="s">
        <v>59</v>
      </c>
      <c r="AL3261">
        <v>0</v>
      </c>
      <c r="AM3261">
        <v>0</v>
      </c>
    </row>
    <row r="3262" spans="1:39" x14ac:dyDescent="0.3">
      <c r="A3262">
        <v>1524686</v>
      </c>
      <c r="B3262" t="s">
        <v>3810</v>
      </c>
      <c r="C3262" t="s">
        <v>709</v>
      </c>
      <c r="D3262">
        <v>4115953</v>
      </c>
      <c r="E3262" t="s">
        <v>70</v>
      </c>
      <c r="H3262" s="35">
        <v>40915</v>
      </c>
      <c r="I3262" t="s">
        <v>143</v>
      </c>
      <c r="J3262">
        <v>-12</v>
      </c>
      <c r="K3262" t="s">
        <v>11</v>
      </c>
      <c r="M3262" t="s">
        <v>181</v>
      </c>
      <c r="N3262">
        <v>4410080</v>
      </c>
      <c r="O3262" t="s">
        <v>182</v>
      </c>
      <c r="P3262" s="35">
        <v>45197</v>
      </c>
      <c r="Q3262" t="s">
        <v>56</v>
      </c>
      <c r="R3262" s="35">
        <v>45197</v>
      </c>
      <c r="T3262" t="s">
        <v>63</v>
      </c>
      <c r="U3262">
        <v>556</v>
      </c>
      <c r="X3262">
        <v>5</v>
      </c>
      <c r="Y3262" t="s">
        <v>58</v>
      </c>
      <c r="AC3262" t="s">
        <v>59</v>
      </c>
      <c r="AL3262">
        <v>0</v>
      </c>
      <c r="AM3262">
        <v>0</v>
      </c>
    </row>
    <row r="3263" spans="1:39" x14ac:dyDescent="0.3">
      <c r="A3263">
        <v>1019050</v>
      </c>
      <c r="B3263" t="s">
        <v>3810</v>
      </c>
      <c r="C3263" t="s">
        <v>436</v>
      </c>
      <c r="D3263">
        <v>4112479</v>
      </c>
      <c r="E3263" t="s">
        <v>70</v>
      </c>
      <c r="F3263" t="s">
        <v>70</v>
      </c>
      <c r="H3263" s="35">
        <v>39128</v>
      </c>
      <c r="I3263" t="s">
        <v>125</v>
      </c>
      <c r="J3263">
        <v>-17</v>
      </c>
      <c r="K3263" t="s">
        <v>11</v>
      </c>
      <c r="M3263" t="s">
        <v>181</v>
      </c>
      <c r="N3263">
        <v>4410080</v>
      </c>
      <c r="O3263" t="s">
        <v>182</v>
      </c>
      <c r="P3263" s="35">
        <v>45188</v>
      </c>
      <c r="Q3263" t="s">
        <v>56</v>
      </c>
      <c r="R3263" s="35">
        <v>41908</v>
      </c>
      <c r="T3263" t="s">
        <v>63</v>
      </c>
      <c r="U3263">
        <v>726</v>
      </c>
      <c r="X3263">
        <v>7</v>
      </c>
      <c r="Y3263" t="s">
        <v>58</v>
      </c>
      <c r="AC3263" t="s">
        <v>59</v>
      </c>
      <c r="AL3263">
        <v>0</v>
      </c>
      <c r="AM3263">
        <v>0</v>
      </c>
    </row>
    <row r="3264" spans="1:39" x14ac:dyDescent="0.3">
      <c r="A3264">
        <v>1540817</v>
      </c>
      <c r="B3264" t="s">
        <v>3811</v>
      </c>
      <c r="C3264" t="s">
        <v>595</v>
      </c>
      <c r="D3264">
        <v>3736511</v>
      </c>
      <c r="E3264" t="s">
        <v>53</v>
      </c>
      <c r="H3264" s="35">
        <v>40108</v>
      </c>
      <c r="I3264" t="s">
        <v>102</v>
      </c>
      <c r="J3264">
        <v>-15</v>
      </c>
      <c r="K3264" t="s">
        <v>6</v>
      </c>
      <c r="M3264" t="s">
        <v>67</v>
      </c>
      <c r="N3264">
        <v>4370549</v>
      </c>
      <c r="O3264" t="s">
        <v>891</v>
      </c>
      <c r="P3264" s="35">
        <v>45221</v>
      </c>
      <c r="Q3264" t="s">
        <v>56</v>
      </c>
      <c r="R3264" s="35">
        <v>45221</v>
      </c>
      <c r="T3264" t="s">
        <v>63</v>
      </c>
      <c r="U3264">
        <v>500</v>
      </c>
      <c r="X3264">
        <v>5</v>
      </c>
      <c r="Y3264" t="s">
        <v>58</v>
      </c>
      <c r="AC3264" t="s">
        <v>59</v>
      </c>
      <c r="AL3264">
        <v>0</v>
      </c>
      <c r="AM3264">
        <v>0</v>
      </c>
    </row>
    <row r="3265" spans="1:39" x14ac:dyDescent="0.3">
      <c r="A3265">
        <v>1529478</v>
      </c>
      <c r="B3265" t="s">
        <v>3812</v>
      </c>
      <c r="C3265" t="s">
        <v>486</v>
      </c>
      <c r="D3265">
        <v>2816926</v>
      </c>
      <c r="E3265" t="s">
        <v>70</v>
      </c>
      <c r="H3265" s="35">
        <v>42447</v>
      </c>
      <c r="I3265" t="s">
        <v>53</v>
      </c>
      <c r="J3265">
        <v>-9</v>
      </c>
      <c r="K3265" t="s">
        <v>11</v>
      </c>
      <c r="M3265" t="s">
        <v>69</v>
      </c>
      <c r="N3265">
        <v>4280038</v>
      </c>
      <c r="O3265" t="s">
        <v>524</v>
      </c>
      <c r="P3265" s="35">
        <v>45203</v>
      </c>
      <c r="Q3265" t="s">
        <v>56</v>
      </c>
      <c r="R3265" s="35">
        <v>45203</v>
      </c>
      <c r="T3265" t="s">
        <v>63</v>
      </c>
      <c r="U3265">
        <v>500</v>
      </c>
      <c r="X3265">
        <v>5</v>
      </c>
      <c r="Y3265" t="s">
        <v>58</v>
      </c>
      <c r="AC3265" t="s">
        <v>59</v>
      </c>
      <c r="AL3265">
        <v>0</v>
      </c>
      <c r="AM3265">
        <v>0</v>
      </c>
    </row>
    <row r="3266" spans="1:39" x14ac:dyDescent="0.3">
      <c r="A3266">
        <v>1436061</v>
      </c>
      <c r="B3266" t="s">
        <v>3813</v>
      </c>
      <c r="C3266" t="s">
        <v>487</v>
      </c>
      <c r="D3266">
        <v>3610184</v>
      </c>
      <c r="E3266" t="s">
        <v>70</v>
      </c>
      <c r="F3266" t="s">
        <v>70</v>
      </c>
      <c r="H3266" s="35">
        <v>40193</v>
      </c>
      <c r="I3266" t="s">
        <v>110</v>
      </c>
      <c r="J3266">
        <v>-14</v>
      </c>
      <c r="K3266" t="s">
        <v>11</v>
      </c>
      <c r="M3266" t="s">
        <v>77</v>
      </c>
      <c r="N3266">
        <v>4360481</v>
      </c>
      <c r="O3266" t="s">
        <v>353</v>
      </c>
      <c r="P3266" s="35">
        <v>45301</v>
      </c>
      <c r="Q3266" t="s">
        <v>56</v>
      </c>
      <c r="R3266" s="35">
        <v>44831</v>
      </c>
      <c r="T3266" t="s">
        <v>63</v>
      </c>
      <c r="U3266">
        <v>500</v>
      </c>
      <c r="X3266">
        <v>5</v>
      </c>
      <c r="Y3266" t="s">
        <v>58</v>
      </c>
      <c r="AC3266" t="s">
        <v>59</v>
      </c>
      <c r="AL3266">
        <v>0</v>
      </c>
      <c r="AM3266">
        <v>0</v>
      </c>
    </row>
    <row r="3267" spans="1:39" x14ac:dyDescent="0.3">
      <c r="A3267">
        <v>1516220</v>
      </c>
      <c r="B3267" t="s">
        <v>3814</v>
      </c>
      <c r="C3267" t="s">
        <v>2311</v>
      </c>
      <c r="D3267">
        <v>3611323</v>
      </c>
      <c r="E3267" t="s">
        <v>70</v>
      </c>
      <c r="H3267" s="35">
        <v>39874</v>
      </c>
      <c r="I3267" t="s">
        <v>102</v>
      </c>
      <c r="J3267">
        <v>-15</v>
      </c>
      <c r="K3267" t="s">
        <v>11</v>
      </c>
      <c r="M3267" t="s">
        <v>77</v>
      </c>
      <c r="N3267">
        <v>4360009</v>
      </c>
      <c r="O3267" t="s">
        <v>642</v>
      </c>
      <c r="P3267" s="35">
        <v>45189</v>
      </c>
      <c r="Q3267" t="s">
        <v>56</v>
      </c>
      <c r="R3267" s="35">
        <v>45189</v>
      </c>
      <c r="T3267" t="s">
        <v>63</v>
      </c>
      <c r="U3267">
        <v>500</v>
      </c>
      <c r="X3267">
        <v>5</v>
      </c>
      <c r="Y3267" t="s">
        <v>58</v>
      </c>
      <c r="AC3267" t="s">
        <v>59</v>
      </c>
      <c r="AL3267">
        <v>1</v>
      </c>
      <c r="AM3267">
        <v>0</v>
      </c>
    </row>
    <row r="3268" spans="1:39" x14ac:dyDescent="0.3">
      <c r="A3268">
        <v>1430502</v>
      </c>
      <c r="B3268" t="s">
        <v>3815</v>
      </c>
      <c r="C3268" t="s">
        <v>724</v>
      </c>
      <c r="D3268">
        <v>4535339</v>
      </c>
      <c r="E3268" t="s">
        <v>53</v>
      </c>
      <c r="F3268" t="s">
        <v>70</v>
      </c>
      <c r="H3268" s="35">
        <v>41261</v>
      </c>
      <c r="I3268" t="s">
        <v>143</v>
      </c>
      <c r="J3268">
        <v>-12</v>
      </c>
      <c r="K3268" t="s">
        <v>11</v>
      </c>
      <c r="M3268" t="s">
        <v>54</v>
      </c>
      <c r="N3268">
        <v>4450410</v>
      </c>
      <c r="O3268" t="s">
        <v>81</v>
      </c>
      <c r="P3268" s="35">
        <v>45260</v>
      </c>
      <c r="Q3268" t="s">
        <v>56</v>
      </c>
      <c r="R3268" s="35">
        <v>44825</v>
      </c>
      <c r="T3268" t="s">
        <v>82</v>
      </c>
      <c r="U3268">
        <v>505</v>
      </c>
      <c r="X3268">
        <v>5</v>
      </c>
      <c r="Y3268" t="s">
        <v>58</v>
      </c>
      <c r="AC3268" t="s">
        <v>59</v>
      </c>
      <c r="AL3268">
        <v>0</v>
      </c>
      <c r="AM3268">
        <v>0</v>
      </c>
    </row>
    <row r="3269" spans="1:39" x14ac:dyDescent="0.3">
      <c r="A3269">
        <v>1459110</v>
      </c>
      <c r="B3269" t="s">
        <v>3815</v>
      </c>
      <c r="C3269" t="s">
        <v>3189</v>
      </c>
      <c r="D3269">
        <v>4536076</v>
      </c>
      <c r="E3269" t="s">
        <v>53</v>
      </c>
      <c r="F3269" t="s">
        <v>53</v>
      </c>
      <c r="H3269" s="35">
        <v>42747</v>
      </c>
      <c r="I3269" t="s">
        <v>53</v>
      </c>
      <c r="J3269">
        <v>-9</v>
      </c>
      <c r="K3269" t="s">
        <v>6</v>
      </c>
      <c r="M3269" t="s">
        <v>54</v>
      </c>
      <c r="N3269">
        <v>4450410</v>
      </c>
      <c r="O3269" t="s">
        <v>81</v>
      </c>
      <c r="P3269" s="35">
        <v>45260</v>
      </c>
      <c r="Q3269" t="s">
        <v>56</v>
      </c>
      <c r="R3269" s="35">
        <v>44880</v>
      </c>
      <c r="T3269" t="s">
        <v>63</v>
      </c>
      <c r="U3269">
        <v>500</v>
      </c>
      <c r="X3269">
        <v>5</v>
      </c>
      <c r="Y3269" t="s">
        <v>58</v>
      </c>
      <c r="AC3269" t="s">
        <v>59</v>
      </c>
      <c r="AL3269">
        <v>0</v>
      </c>
      <c r="AM3269">
        <v>0</v>
      </c>
    </row>
    <row r="3270" spans="1:39" x14ac:dyDescent="0.3">
      <c r="A3270">
        <v>1522466</v>
      </c>
      <c r="B3270" t="s">
        <v>3816</v>
      </c>
      <c r="C3270" t="s">
        <v>724</v>
      </c>
      <c r="D3270">
        <v>4538229</v>
      </c>
      <c r="E3270" t="s">
        <v>70</v>
      </c>
      <c r="H3270" s="35">
        <v>41404</v>
      </c>
      <c r="I3270" t="s">
        <v>66</v>
      </c>
      <c r="J3270">
        <v>-11</v>
      </c>
      <c r="K3270" t="s">
        <v>11</v>
      </c>
      <c r="M3270" t="s">
        <v>54</v>
      </c>
      <c r="N3270">
        <v>4450285</v>
      </c>
      <c r="O3270" t="s">
        <v>228</v>
      </c>
      <c r="P3270" s="35">
        <v>45196</v>
      </c>
      <c r="Q3270" t="s">
        <v>56</v>
      </c>
      <c r="R3270" s="35">
        <v>45196</v>
      </c>
      <c r="T3270" t="s">
        <v>63</v>
      </c>
      <c r="U3270">
        <v>500</v>
      </c>
      <c r="X3270">
        <v>5</v>
      </c>
      <c r="Y3270" t="s">
        <v>58</v>
      </c>
      <c r="AC3270" t="s">
        <v>59</v>
      </c>
      <c r="AL3270">
        <v>1</v>
      </c>
      <c r="AM3270">
        <v>1</v>
      </c>
    </row>
    <row r="3271" spans="1:39" x14ac:dyDescent="0.3">
      <c r="A3271">
        <v>1564163</v>
      </c>
      <c r="B3271" t="s">
        <v>5468</v>
      </c>
      <c r="C3271" t="s">
        <v>458</v>
      </c>
      <c r="D3271">
        <v>3736819</v>
      </c>
      <c r="E3271" t="s">
        <v>53</v>
      </c>
      <c r="H3271" s="35">
        <v>41199</v>
      </c>
      <c r="I3271" t="s">
        <v>143</v>
      </c>
      <c r="J3271">
        <v>-12</v>
      </c>
      <c r="K3271" t="s">
        <v>11</v>
      </c>
      <c r="M3271" t="s">
        <v>67</v>
      </c>
      <c r="N3271">
        <v>4370001</v>
      </c>
      <c r="O3271" t="s">
        <v>461</v>
      </c>
      <c r="P3271" s="35">
        <v>45337</v>
      </c>
      <c r="Q3271" t="s">
        <v>56</v>
      </c>
      <c r="R3271" s="35">
        <v>45337</v>
      </c>
      <c r="T3271" t="s">
        <v>63</v>
      </c>
      <c r="U3271">
        <v>500</v>
      </c>
      <c r="X3271">
        <v>5</v>
      </c>
      <c r="Y3271" t="s">
        <v>58</v>
      </c>
      <c r="AC3271" t="s">
        <v>59</v>
      </c>
      <c r="AL3271">
        <v>0</v>
      </c>
      <c r="AM3271">
        <v>0</v>
      </c>
    </row>
    <row r="3272" spans="1:39" x14ac:dyDescent="0.3">
      <c r="A3272">
        <v>1528768</v>
      </c>
      <c r="B3272" t="s">
        <v>3817</v>
      </c>
      <c r="C3272" t="s">
        <v>1248</v>
      </c>
      <c r="D3272">
        <v>4538305</v>
      </c>
      <c r="E3272" t="s">
        <v>70</v>
      </c>
      <c r="H3272" s="35">
        <v>41064</v>
      </c>
      <c r="I3272" t="s">
        <v>143</v>
      </c>
      <c r="J3272">
        <v>-12</v>
      </c>
      <c r="K3272" t="s">
        <v>11</v>
      </c>
      <c r="M3272" t="s">
        <v>54</v>
      </c>
      <c r="N3272">
        <v>4450751</v>
      </c>
      <c r="O3272" t="s">
        <v>187</v>
      </c>
      <c r="P3272" s="35">
        <v>45202</v>
      </c>
      <c r="Q3272" t="s">
        <v>56</v>
      </c>
      <c r="R3272" s="35">
        <v>45202</v>
      </c>
      <c r="T3272" t="s">
        <v>63</v>
      </c>
      <c r="U3272">
        <v>500</v>
      </c>
      <c r="X3272">
        <v>5</v>
      </c>
      <c r="Y3272" t="s">
        <v>58</v>
      </c>
      <c r="AC3272" t="s">
        <v>59</v>
      </c>
      <c r="AL3272">
        <v>0</v>
      </c>
      <c r="AM3272">
        <v>0</v>
      </c>
    </row>
    <row r="3273" spans="1:39" x14ac:dyDescent="0.3">
      <c r="A3273">
        <v>1560600</v>
      </c>
      <c r="B3273" t="s">
        <v>3818</v>
      </c>
      <c r="C3273" t="s">
        <v>235</v>
      </c>
      <c r="D3273">
        <v>3736788</v>
      </c>
      <c r="E3273" t="s">
        <v>53</v>
      </c>
      <c r="H3273" s="35">
        <v>40954</v>
      </c>
      <c r="I3273" t="s">
        <v>143</v>
      </c>
      <c r="J3273">
        <v>-12</v>
      </c>
      <c r="K3273" t="s">
        <v>11</v>
      </c>
      <c r="M3273" t="s">
        <v>67</v>
      </c>
      <c r="N3273">
        <v>4370464</v>
      </c>
      <c r="O3273" t="s">
        <v>145</v>
      </c>
      <c r="P3273" s="35">
        <v>45318</v>
      </c>
      <c r="Q3273" t="s">
        <v>56</v>
      </c>
      <c r="R3273" s="35">
        <v>45318</v>
      </c>
      <c r="T3273" t="s">
        <v>63</v>
      </c>
      <c r="U3273">
        <v>500</v>
      </c>
      <c r="X3273">
        <v>5</v>
      </c>
      <c r="Y3273" t="s">
        <v>58</v>
      </c>
      <c r="AC3273" t="s">
        <v>59</v>
      </c>
      <c r="AL3273">
        <v>1</v>
      </c>
      <c r="AM3273">
        <v>1</v>
      </c>
    </row>
    <row r="3274" spans="1:39" x14ac:dyDescent="0.3">
      <c r="A3274">
        <v>1543717</v>
      </c>
      <c r="B3274" t="s">
        <v>3819</v>
      </c>
      <c r="C3274" t="s">
        <v>982</v>
      </c>
      <c r="D3274">
        <v>3736549</v>
      </c>
      <c r="E3274" t="s">
        <v>53</v>
      </c>
      <c r="H3274" s="35">
        <v>40247</v>
      </c>
      <c r="I3274" t="s">
        <v>110</v>
      </c>
      <c r="J3274">
        <v>-14</v>
      </c>
      <c r="K3274" t="s">
        <v>11</v>
      </c>
      <c r="M3274" t="s">
        <v>67</v>
      </c>
      <c r="N3274">
        <v>4370002</v>
      </c>
      <c r="O3274" t="s">
        <v>68</v>
      </c>
      <c r="P3274" s="35">
        <v>45235</v>
      </c>
      <c r="Q3274" t="s">
        <v>56</v>
      </c>
      <c r="R3274" s="35">
        <v>45235</v>
      </c>
      <c r="T3274" t="s">
        <v>63</v>
      </c>
      <c r="U3274">
        <v>500</v>
      </c>
      <c r="X3274">
        <v>5</v>
      </c>
      <c r="Y3274" t="s">
        <v>58</v>
      </c>
      <c r="AC3274" t="s">
        <v>59</v>
      </c>
      <c r="AL3274">
        <v>0</v>
      </c>
      <c r="AM3274">
        <v>0</v>
      </c>
    </row>
    <row r="3275" spans="1:39" x14ac:dyDescent="0.3">
      <c r="A3275">
        <v>1543715</v>
      </c>
      <c r="B3275" t="s">
        <v>3819</v>
      </c>
      <c r="C3275" t="s">
        <v>762</v>
      </c>
      <c r="D3275">
        <v>3736548</v>
      </c>
      <c r="E3275" t="s">
        <v>53</v>
      </c>
      <c r="H3275" s="35">
        <v>41670</v>
      </c>
      <c r="I3275" t="s">
        <v>85</v>
      </c>
      <c r="J3275">
        <v>-10</v>
      </c>
      <c r="K3275" t="s">
        <v>11</v>
      </c>
      <c r="M3275" t="s">
        <v>67</v>
      </c>
      <c r="N3275">
        <v>4370002</v>
      </c>
      <c r="O3275" t="s">
        <v>68</v>
      </c>
      <c r="P3275" s="35">
        <v>45235</v>
      </c>
      <c r="Q3275" t="s">
        <v>56</v>
      </c>
      <c r="R3275" s="35">
        <v>45235</v>
      </c>
      <c r="T3275" t="s">
        <v>63</v>
      </c>
      <c r="U3275">
        <v>500</v>
      </c>
      <c r="X3275">
        <v>5</v>
      </c>
      <c r="Y3275" t="s">
        <v>58</v>
      </c>
      <c r="AC3275" t="s">
        <v>59</v>
      </c>
      <c r="AL3275">
        <v>0</v>
      </c>
      <c r="AM3275">
        <v>0</v>
      </c>
    </row>
    <row r="3276" spans="1:39" x14ac:dyDescent="0.3">
      <c r="A3276">
        <v>1526858</v>
      </c>
      <c r="B3276" t="s">
        <v>3820</v>
      </c>
      <c r="C3276" t="s">
        <v>3821</v>
      </c>
      <c r="D3276">
        <v>3736289</v>
      </c>
      <c r="E3276" t="s">
        <v>76</v>
      </c>
      <c r="H3276" s="35">
        <v>43747</v>
      </c>
      <c r="I3276" t="s">
        <v>53</v>
      </c>
      <c r="J3276">
        <v>-9</v>
      </c>
      <c r="K3276" t="s">
        <v>11</v>
      </c>
      <c r="M3276" t="s">
        <v>67</v>
      </c>
      <c r="N3276">
        <v>4370002</v>
      </c>
      <c r="O3276" t="s">
        <v>68</v>
      </c>
      <c r="P3276" s="35">
        <v>45199</v>
      </c>
      <c r="Q3276" t="s">
        <v>56</v>
      </c>
      <c r="R3276" s="35">
        <v>45199</v>
      </c>
      <c r="T3276" t="s">
        <v>63</v>
      </c>
      <c r="U3276">
        <v>500</v>
      </c>
      <c r="X3276">
        <v>5</v>
      </c>
      <c r="Y3276" t="s">
        <v>58</v>
      </c>
      <c r="AC3276" t="s">
        <v>59</v>
      </c>
      <c r="AL3276">
        <v>0</v>
      </c>
      <c r="AM3276">
        <v>0</v>
      </c>
    </row>
    <row r="3277" spans="1:39" x14ac:dyDescent="0.3">
      <c r="A3277">
        <v>1538336</v>
      </c>
      <c r="B3277" t="s">
        <v>3822</v>
      </c>
      <c r="C3277" t="s">
        <v>192</v>
      </c>
      <c r="D3277">
        <v>3736471</v>
      </c>
      <c r="E3277" t="s">
        <v>70</v>
      </c>
      <c r="H3277" s="35">
        <v>41976</v>
      </c>
      <c r="I3277" t="s">
        <v>85</v>
      </c>
      <c r="J3277">
        <v>-10</v>
      </c>
      <c r="K3277" t="s">
        <v>11</v>
      </c>
      <c r="M3277" t="s">
        <v>67</v>
      </c>
      <c r="N3277">
        <v>4370439</v>
      </c>
      <c r="O3277" t="s">
        <v>593</v>
      </c>
      <c r="P3277" s="35">
        <v>45216</v>
      </c>
      <c r="Q3277" t="s">
        <v>56</v>
      </c>
      <c r="R3277" s="35">
        <v>45216</v>
      </c>
      <c r="T3277" t="s">
        <v>63</v>
      </c>
      <c r="U3277">
        <v>500</v>
      </c>
      <c r="X3277">
        <v>5</v>
      </c>
      <c r="Y3277" t="s">
        <v>58</v>
      </c>
      <c r="AC3277" t="s">
        <v>59</v>
      </c>
      <c r="AL3277">
        <v>0</v>
      </c>
      <c r="AM3277">
        <v>0</v>
      </c>
    </row>
    <row r="3278" spans="1:39" x14ac:dyDescent="0.3">
      <c r="A3278">
        <v>1520992</v>
      </c>
      <c r="B3278" t="s">
        <v>3823</v>
      </c>
      <c r="C3278" t="s">
        <v>289</v>
      </c>
      <c r="D3278">
        <v>2816861</v>
      </c>
      <c r="E3278" t="s">
        <v>53</v>
      </c>
      <c r="H3278" s="35">
        <v>40458</v>
      </c>
      <c r="I3278" t="s">
        <v>110</v>
      </c>
      <c r="J3278">
        <v>-14</v>
      </c>
      <c r="K3278" t="s">
        <v>11</v>
      </c>
      <c r="M3278" t="s">
        <v>69</v>
      </c>
      <c r="N3278">
        <v>4280004</v>
      </c>
      <c r="O3278" t="s">
        <v>99</v>
      </c>
      <c r="P3278" s="35">
        <v>45194</v>
      </c>
      <c r="Q3278" t="s">
        <v>56</v>
      </c>
      <c r="R3278" s="35">
        <v>45194</v>
      </c>
      <c r="T3278" t="s">
        <v>63</v>
      </c>
      <c r="U3278">
        <v>500</v>
      </c>
      <c r="X3278">
        <v>5</v>
      </c>
      <c r="Y3278" t="s">
        <v>58</v>
      </c>
      <c r="AC3278" t="s">
        <v>59</v>
      </c>
      <c r="AL3278">
        <v>0</v>
      </c>
      <c r="AM3278">
        <v>0</v>
      </c>
    </row>
    <row r="3279" spans="1:39" x14ac:dyDescent="0.3">
      <c r="A3279">
        <v>1324477</v>
      </c>
      <c r="B3279" t="s">
        <v>3824</v>
      </c>
      <c r="C3279" t="s">
        <v>780</v>
      </c>
      <c r="D3279">
        <v>3732452</v>
      </c>
      <c r="E3279" t="s">
        <v>70</v>
      </c>
      <c r="F3279" t="s">
        <v>53</v>
      </c>
      <c r="H3279" s="35">
        <v>39915</v>
      </c>
      <c r="I3279" t="s">
        <v>102</v>
      </c>
      <c r="J3279">
        <v>-15</v>
      </c>
      <c r="K3279" t="s">
        <v>11</v>
      </c>
      <c r="M3279" t="s">
        <v>67</v>
      </c>
      <c r="N3279">
        <v>4370583</v>
      </c>
      <c r="O3279" t="s">
        <v>675</v>
      </c>
      <c r="P3279" s="35">
        <v>45231</v>
      </c>
      <c r="Q3279" t="s">
        <v>56</v>
      </c>
      <c r="R3279" s="35">
        <v>44107</v>
      </c>
      <c r="T3279" t="s">
        <v>63</v>
      </c>
      <c r="U3279">
        <v>500</v>
      </c>
      <c r="X3279">
        <v>5</v>
      </c>
      <c r="Y3279" t="s">
        <v>58</v>
      </c>
      <c r="AC3279" t="s">
        <v>59</v>
      </c>
      <c r="AL3279">
        <v>0</v>
      </c>
      <c r="AM3279">
        <v>0</v>
      </c>
    </row>
    <row r="3280" spans="1:39" x14ac:dyDescent="0.3">
      <c r="A3280">
        <v>1526149</v>
      </c>
      <c r="B3280" t="s">
        <v>3824</v>
      </c>
      <c r="C3280" t="s">
        <v>230</v>
      </c>
      <c r="D3280">
        <v>4115961</v>
      </c>
      <c r="E3280" t="s">
        <v>70</v>
      </c>
      <c r="H3280" s="35">
        <v>40812</v>
      </c>
      <c r="I3280" t="s">
        <v>90</v>
      </c>
      <c r="J3280">
        <v>-13</v>
      </c>
      <c r="K3280" t="s">
        <v>11</v>
      </c>
      <c r="M3280" t="s">
        <v>181</v>
      </c>
      <c r="N3280">
        <v>4410729</v>
      </c>
      <c r="O3280" t="s">
        <v>460</v>
      </c>
      <c r="P3280" s="35">
        <v>45198</v>
      </c>
      <c r="Q3280" t="s">
        <v>56</v>
      </c>
      <c r="R3280" s="35">
        <v>45198</v>
      </c>
      <c r="T3280" t="s">
        <v>63</v>
      </c>
      <c r="U3280">
        <v>516</v>
      </c>
      <c r="X3280">
        <v>5</v>
      </c>
      <c r="Y3280" t="s">
        <v>58</v>
      </c>
      <c r="AC3280" t="s">
        <v>59</v>
      </c>
      <c r="AL3280">
        <v>1</v>
      </c>
      <c r="AM3280">
        <v>0</v>
      </c>
    </row>
    <row r="3281" spans="1:39" x14ac:dyDescent="0.3">
      <c r="A3281">
        <v>1541118</v>
      </c>
      <c r="B3281" t="s">
        <v>3824</v>
      </c>
      <c r="C3281" t="s">
        <v>1080</v>
      </c>
      <c r="D3281">
        <v>2817011</v>
      </c>
      <c r="E3281" t="s">
        <v>53</v>
      </c>
      <c r="H3281" s="35">
        <v>40587</v>
      </c>
      <c r="I3281" t="s">
        <v>90</v>
      </c>
      <c r="J3281">
        <v>-13</v>
      </c>
      <c r="K3281" t="s">
        <v>11</v>
      </c>
      <c r="M3281" t="s">
        <v>69</v>
      </c>
      <c r="N3281">
        <v>4280617</v>
      </c>
      <c r="O3281" t="s">
        <v>836</v>
      </c>
      <c r="P3281" s="35">
        <v>45222</v>
      </c>
      <c r="Q3281" t="s">
        <v>56</v>
      </c>
      <c r="R3281" s="35">
        <v>45222</v>
      </c>
      <c r="T3281" t="s">
        <v>63</v>
      </c>
      <c r="U3281">
        <v>500</v>
      </c>
      <c r="X3281">
        <v>5</v>
      </c>
      <c r="Y3281" t="s">
        <v>58</v>
      </c>
      <c r="AC3281" t="s">
        <v>59</v>
      </c>
      <c r="AL3281">
        <v>1</v>
      </c>
      <c r="AM3281">
        <v>1</v>
      </c>
    </row>
    <row r="3282" spans="1:39" x14ac:dyDescent="0.3">
      <c r="A3282">
        <v>1383661</v>
      </c>
      <c r="B3282" t="s">
        <v>3825</v>
      </c>
      <c r="C3282" t="s">
        <v>202</v>
      </c>
      <c r="D3282">
        <v>4115259</v>
      </c>
      <c r="E3282" t="s">
        <v>70</v>
      </c>
      <c r="F3282" t="s">
        <v>70</v>
      </c>
      <c r="H3282" s="35">
        <v>40451</v>
      </c>
      <c r="I3282" t="s">
        <v>110</v>
      </c>
      <c r="J3282">
        <v>-14</v>
      </c>
      <c r="K3282" t="s">
        <v>11</v>
      </c>
      <c r="M3282" t="s">
        <v>181</v>
      </c>
      <c r="N3282">
        <v>4410016</v>
      </c>
      <c r="O3282" t="s">
        <v>793</v>
      </c>
      <c r="P3282" s="35">
        <v>45192</v>
      </c>
      <c r="Q3282" t="s">
        <v>56</v>
      </c>
      <c r="R3282" s="35">
        <v>44549</v>
      </c>
      <c r="T3282" t="s">
        <v>63</v>
      </c>
      <c r="U3282">
        <v>500</v>
      </c>
      <c r="X3282">
        <v>5</v>
      </c>
      <c r="Y3282" t="s">
        <v>58</v>
      </c>
      <c r="AC3282" t="s">
        <v>59</v>
      </c>
      <c r="AL3282">
        <v>0</v>
      </c>
      <c r="AM3282">
        <v>0</v>
      </c>
    </row>
    <row r="3283" spans="1:39" x14ac:dyDescent="0.3">
      <c r="A3283">
        <v>1539210</v>
      </c>
      <c r="B3283" t="s">
        <v>3826</v>
      </c>
      <c r="C3283" t="s">
        <v>3307</v>
      </c>
      <c r="D3283">
        <v>1811360</v>
      </c>
      <c r="E3283" t="s">
        <v>53</v>
      </c>
      <c r="H3283" s="35">
        <v>41032</v>
      </c>
      <c r="I3283" t="s">
        <v>143</v>
      </c>
      <c r="J3283">
        <v>-12</v>
      </c>
      <c r="K3283" t="s">
        <v>11</v>
      </c>
      <c r="M3283" t="s">
        <v>71</v>
      </c>
      <c r="N3283">
        <v>4180486</v>
      </c>
      <c r="O3283" t="s">
        <v>72</v>
      </c>
      <c r="P3283" s="35">
        <v>45217</v>
      </c>
      <c r="Q3283" t="s">
        <v>56</v>
      </c>
      <c r="R3283" s="35">
        <v>45217</v>
      </c>
      <c r="T3283" t="s">
        <v>63</v>
      </c>
      <c r="U3283">
        <v>500</v>
      </c>
      <c r="X3283">
        <v>5</v>
      </c>
      <c r="Y3283" t="s">
        <v>58</v>
      </c>
      <c r="AC3283" t="s">
        <v>59</v>
      </c>
      <c r="AL3283">
        <v>0</v>
      </c>
      <c r="AM3283">
        <v>0</v>
      </c>
    </row>
    <row r="3284" spans="1:39" x14ac:dyDescent="0.3">
      <c r="A3284">
        <v>1310368</v>
      </c>
      <c r="B3284" t="s">
        <v>3827</v>
      </c>
      <c r="C3284" t="s">
        <v>1002</v>
      </c>
      <c r="D3284">
        <v>4531751</v>
      </c>
      <c r="E3284" t="s">
        <v>53</v>
      </c>
      <c r="F3284" t="s">
        <v>53</v>
      </c>
      <c r="H3284" s="35">
        <v>40011</v>
      </c>
      <c r="I3284" t="s">
        <v>102</v>
      </c>
      <c r="J3284">
        <v>-15</v>
      </c>
      <c r="K3284" t="s">
        <v>11</v>
      </c>
      <c r="M3284" t="s">
        <v>54</v>
      </c>
      <c r="N3284">
        <v>4450410</v>
      </c>
      <c r="O3284" t="s">
        <v>81</v>
      </c>
      <c r="P3284" s="35">
        <v>45260</v>
      </c>
      <c r="Q3284" t="s">
        <v>56</v>
      </c>
      <c r="R3284" s="35">
        <v>43895</v>
      </c>
      <c r="T3284" t="s">
        <v>82</v>
      </c>
      <c r="U3284">
        <v>500</v>
      </c>
      <c r="X3284">
        <v>5</v>
      </c>
      <c r="Y3284" t="s">
        <v>58</v>
      </c>
      <c r="AC3284" t="s">
        <v>59</v>
      </c>
      <c r="AL3284">
        <v>0</v>
      </c>
      <c r="AM3284">
        <v>0</v>
      </c>
    </row>
    <row r="3285" spans="1:39" x14ac:dyDescent="0.3">
      <c r="A3285">
        <v>1310367</v>
      </c>
      <c r="B3285" t="s">
        <v>3827</v>
      </c>
      <c r="C3285" t="s">
        <v>101</v>
      </c>
      <c r="D3285">
        <v>4531750</v>
      </c>
      <c r="E3285" t="s">
        <v>53</v>
      </c>
      <c r="F3285" t="s">
        <v>53</v>
      </c>
      <c r="H3285" s="35">
        <v>38574</v>
      </c>
      <c r="I3285" t="s">
        <v>262</v>
      </c>
      <c r="J3285">
        <v>-19</v>
      </c>
      <c r="K3285" t="s">
        <v>11</v>
      </c>
      <c r="M3285" t="s">
        <v>54</v>
      </c>
      <c r="N3285">
        <v>4450410</v>
      </c>
      <c r="O3285" t="s">
        <v>81</v>
      </c>
      <c r="P3285" s="35">
        <v>45260</v>
      </c>
      <c r="Q3285" t="s">
        <v>56</v>
      </c>
      <c r="R3285" s="35">
        <v>43895</v>
      </c>
      <c r="T3285" t="s">
        <v>82</v>
      </c>
      <c r="U3285">
        <v>500</v>
      </c>
      <c r="X3285">
        <v>5</v>
      </c>
      <c r="Y3285" t="s">
        <v>58</v>
      </c>
      <c r="AC3285" t="s">
        <v>59</v>
      </c>
      <c r="AL3285">
        <v>0</v>
      </c>
      <c r="AM3285">
        <v>0</v>
      </c>
    </row>
    <row r="3286" spans="1:39" x14ac:dyDescent="0.3">
      <c r="A3286">
        <v>1397185</v>
      </c>
      <c r="B3286" t="s">
        <v>3828</v>
      </c>
      <c r="C3286" t="s">
        <v>101</v>
      </c>
      <c r="D3286">
        <v>3733623</v>
      </c>
      <c r="E3286" t="s">
        <v>70</v>
      </c>
      <c r="F3286" t="s">
        <v>70</v>
      </c>
      <c r="H3286" s="35">
        <v>39540</v>
      </c>
      <c r="I3286" t="s">
        <v>98</v>
      </c>
      <c r="J3286">
        <v>-16</v>
      </c>
      <c r="K3286" t="s">
        <v>11</v>
      </c>
      <c r="M3286" t="s">
        <v>67</v>
      </c>
      <c r="N3286">
        <v>4370698</v>
      </c>
      <c r="O3286" t="s">
        <v>200</v>
      </c>
      <c r="P3286" s="35">
        <v>45176</v>
      </c>
      <c r="Q3286" t="s">
        <v>56</v>
      </c>
      <c r="R3286" s="35">
        <v>44652</v>
      </c>
      <c r="T3286" t="s">
        <v>63</v>
      </c>
      <c r="U3286">
        <v>533</v>
      </c>
      <c r="X3286">
        <v>5</v>
      </c>
      <c r="Y3286" t="s">
        <v>58</v>
      </c>
      <c r="AC3286" t="s">
        <v>59</v>
      </c>
      <c r="AL3286">
        <v>0</v>
      </c>
      <c r="AM3286">
        <v>0</v>
      </c>
    </row>
    <row r="3287" spans="1:39" x14ac:dyDescent="0.3">
      <c r="A3287">
        <v>1509600</v>
      </c>
      <c r="B3287" t="s">
        <v>3829</v>
      </c>
      <c r="C3287" t="s">
        <v>146</v>
      </c>
      <c r="D3287">
        <v>4538016</v>
      </c>
      <c r="E3287" t="s">
        <v>53</v>
      </c>
      <c r="H3287" s="35">
        <v>40613</v>
      </c>
      <c r="I3287" t="s">
        <v>90</v>
      </c>
      <c r="J3287">
        <v>-13</v>
      </c>
      <c r="K3287" t="s">
        <v>11</v>
      </c>
      <c r="M3287" t="s">
        <v>54</v>
      </c>
      <c r="N3287">
        <v>4450026</v>
      </c>
      <c r="O3287" t="s">
        <v>62</v>
      </c>
      <c r="P3287" s="35">
        <v>45180</v>
      </c>
      <c r="Q3287" t="s">
        <v>56</v>
      </c>
      <c r="R3287" s="35">
        <v>45180</v>
      </c>
      <c r="T3287" t="s">
        <v>63</v>
      </c>
      <c r="U3287">
        <v>500</v>
      </c>
      <c r="X3287">
        <v>5</v>
      </c>
      <c r="Y3287" t="s">
        <v>58</v>
      </c>
      <c r="AC3287" t="s">
        <v>59</v>
      </c>
      <c r="AL3287">
        <v>0</v>
      </c>
      <c r="AM3287">
        <v>0</v>
      </c>
    </row>
    <row r="3288" spans="1:39" x14ac:dyDescent="0.3">
      <c r="A3288">
        <v>1516872</v>
      </c>
      <c r="B3288" t="s">
        <v>3830</v>
      </c>
      <c r="C3288" t="s">
        <v>2612</v>
      </c>
      <c r="D3288">
        <v>4115915</v>
      </c>
      <c r="E3288" t="s">
        <v>53</v>
      </c>
      <c r="H3288" s="35">
        <v>43556</v>
      </c>
      <c r="I3288" t="s">
        <v>53</v>
      </c>
      <c r="J3288">
        <v>-9</v>
      </c>
      <c r="K3288" t="s">
        <v>6</v>
      </c>
      <c r="M3288" t="s">
        <v>181</v>
      </c>
      <c r="N3288">
        <v>4410016</v>
      </c>
      <c r="O3288" t="s">
        <v>793</v>
      </c>
      <c r="P3288" s="35">
        <v>45189</v>
      </c>
      <c r="Q3288" t="s">
        <v>56</v>
      </c>
      <c r="R3288" s="35">
        <v>45189</v>
      </c>
      <c r="T3288" t="s">
        <v>63</v>
      </c>
      <c r="U3288">
        <v>500</v>
      </c>
      <c r="X3288">
        <v>5</v>
      </c>
      <c r="Y3288" t="s">
        <v>58</v>
      </c>
      <c r="AC3288" t="s">
        <v>59</v>
      </c>
      <c r="AL3288">
        <v>0</v>
      </c>
      <c r="AM3288">
        <v>0</v>
      </c>
    </row>
    <row r="3289" spans="1:39" x14ac:dyDescent="0.3">
      <c r="A3289">
        <v>1478632</v>
      </c>
      <c r="B3289" t="s">
        <v>3830</v>
      </c>
      <c r="C3289" t="s">
        <v>331</v>
      </c>
      <c r="D3289">
        <v>4115829</v>
      </c>
      <c r="E3289" t="s">
        <v>53</v>
      </c>
      <c r="F3289" t="s">
        <v>53</v>
      </c>
      <c r="H3289" s="35">
        <v>42757</v>
      </c>
      <c r="I3289" t="s">
        <v>53</v>
      </c>
      <c r="J3289">
        <v>-9</v>
      </c>
      <c r="K3289" t="s">
        <v>11</v>
      </c>
      <c r="M3289" t="s">
        <v>181</v>
      </c>
      <c r="N3289">
        <v>4410016</v>
      </c>
      <c r="O3289" t="s">
        <v>793</v>
      </c>
      <c r="P3289" s="35">
        <v>45189</v>
      </c>
      <c r="Q3289" t="s">
        <v>56</v>
      </c>
      <c r="R3289" s="35">
        <v>45004</v>
      </c>
      <c r="T3289" t="s">
        <v>63</v>
      </c>
      <c r="U3289">
        <v>500</v>
      </c>
      <c r="X3289">
        <v>5</v>
      </c>
      <c r="Y3289" t="s">
        <v>58</v>
      </c>
      <c r="AC3289" t="s">
        <v>59</v>
      </c>
      <c r="AL3289">
        <v>0</v>
      </c>
      <c r="AM3289">
        <v>0</v>
      </c>
    </row>
    <row r="3290" spans="1:39" x14ac:dyDescent="0.3">
      <c r="A3290">
        <v>1543040</v>
      </c>
      <c r="B3290" t="s">
        <v>3831</v>
      </c>
      <c r="C3290" t="s">
        <v>311</v>
      </c>
      <c r="D3290">
        <v>1811376</v>
      </c>
      <c r="E3290" t="s">
        <v>53</v>
      </c>
      <c r="H3290" s="35">
        <v>41061</v>
      </c>
      <c r="I3290" t="s">
        <v>143</v>
      </c>
      <c r="J3290">
        <v>-12</v>
      </c>
      <c r="K3290" t="s">
        <v>11</v>
      </c>
      <c r="M3290" t="s">
        <v>71</v>
      </c>
      <c r="N3290">
        <v>4180174</v>
      </c>
      <c r="O3290" t="s">
        <v>190</v>
      </c>
      <c r="P3290" s="35">
        <v>45230</v>
      </c>
      <c r="Q3290" t="s">
        <v>56</v>
      </c>
      <c r="R3290" s="35">
        <v>45230</v>
      </c>
      <c r="T3290" t="s">
        <v>63</v>
      </c>
      <c r="U3290">
        <v>500</v>
      </c>
      <c r="X3290">
        <v>5</v>
      </c>
      <c r="Y3290" t="s">
        <v>58</v>
      </c>
      <c r="AC3290" t="s">
        <v>59</v>
      </c>
      <c r="AL3290">
        <v>0</v>
      </c>
      <c r="AM3290">
        <v>0</v>
      </c>
    </row>
    <row r="3291" spans="1:39" x14ac:dyDescent="0.3">
      <c r="A3291">
        <v>1432837</v>
      </c>
      <c r="B3291" t="s">
        <v>3832</v>
      </c>
      <c r="C3291" t="s">
        <v>820</v>
      </c>
      <c r="D3291">
        <v>1810869</v>
      </c>
      <c r="E3291" t="s">
        <v>53</v>
      </c>
      <c r="F3291" t="s">
        <v>53</v>
      </c>
      <c r="H3291" s="35">
        <v>41526</v>
      </c>
      <c r="I3291" t="s">
        <v>66</v>
      </c>
      <c r="J3291">
        <v>-11</v>
      </c>
      <c r="K3291" t="s">
        <v>11</v>
      </c>
      <c r="M3291" t="s">
        <v>71</v>
      </c>
      <c r="N3291">
        <v>4180530</v>
      </c>
      <c r="O3291" t="s">
        <v>942</v>
      </c>
      <c r="P3291" s="35">
        <v>45195</v>
      </c>
      <c r="Q3291" t="s">
        <v>56</v>
      </c>
      <c r="R3291" s="35">
        <v>44827</v>
      </c>
      <c r="T3291" t="s">
        <v>63</v>
      </c>
      <c r="U3291">
        <v>500</v>
      </c>
      <c r="X3291">
        <v>5</v>
      </c>
      <c r="Y3291" t="s">
        <v>58</v>
      </c>
      <c r="AC3291" t="s">
        <v>59</v>
      </c>
      <c r="AL3291">
        <v>0</v>
      </c>
      <c r="AM3291">
        <v>0</v>
      </c>
    </row>
    <row r="3292" spans="1:39" x14ac:dyDescent="0.3">
      <c r="A3292">
        <v>1517288</v>
      </c>
      <c r="B3292" t="s">
        <v>3833</v>
      </c>
      <c r="C3292" t="s">
        <v>914</v>
      </c>
      <c r="D3292">
        <v>2816821</v>
      </c>
      <c r="E3292" t="s">
        <v>53</v>
      </c>
      <c r="H3292" s="35">
        <v>45050</v>
      </c>
      <c r="I3292" t="s">
        <v>53</v>
      </c>
      <c r="J3292">
        <v>-9</v>
      </c>
      <c r="K3292" t="s">
        <v>11</v>
      </c>
      <c r="M3292" t="s">
        <v>69</v>
      </c>
      <c r="N3292">
        <v>4280005</v>
      </c>
      <c r="O3292" t="s">
        <v>205</v>
      </c>
      <c r="P3292" s="35">
        <v>45190</v>
      </c>
      <c r="Q3292" t="s">
        <v>56</v>
      </c>
      <c r="R3292" s="35">
        <v>45190</v>
      </c>
      <c r="S3292" s="35">
        <v>45187</v>
      </c>
      <c r="T3292" t="s">
        <v>57</v>
      </c>
      <c r="U3292">
        <v>500</v>
      </c>
      <c r="X3292">
        <v>5</v>
      </c>
      <c r="Y3292" t="s">
        <v>58</v>
      </c>
      <c r="AC3292" t="s">
        <v>59</v>
      </c>
      <c r="AL3292">
        <v>0</v>
      </c>
      <c r="AM3292">
        <v>0</v>
      </c>
    </row>
    <row r="3293" spans="1:39" x14ac:dyDescent="0.3">
      <c r="A3293">
        <v>1527261</v>
      </c>
      <c r="B3293" t="s">
        <v>3834</v>
      </c>
      <c r="C3293" t="s">
        <v>2221</v>
      </c>
      <c r="D3293">
        <v>3611625</v>
      </c>
      <c r="E3293" t="s">
        <v>76</v>
      </c>
      <c r="H3293" s="35">
        <v>42621</v>
      </c>
      <c r="I3293" t="s">
        <v>53</v>
      </c>
      <c r="J3293">
        <v>-9</v>
      </c>
      <c r="K3293" t="s">
        <v>11</v>
      </c>
      <c r="M3293" t="s">
        <v>77</v>
      </c>
      <c r="N3293">
        <v>4360002</v>
      </c>
      <c r="O3293" t="s">
        <v>78</v>
      </c>
      <c r="P3293" s="35">
        <v>45200</v>
      </c>
      <c r="Q3293" t="s">
        <v>56</v>
      </c>
      <c r="R3293" s="35">
        <v>45200</v>
      </c>
      <c r="T3293" t="s">
        <v>63</v>
      </c>
      <c r="U3293">
        <v>500</v>
      </c>
      <c r="X3293">
        <v>5</v>
      </c>
      <c r="Y3293" t="s">
        <v>58</v>
      </c>
      <c r="AC3293" t="s">
        <v>59</v>
      </c>
      <c r="AL3293">
        <v>0</v>
      </c>
      <c r="AM3293">
        <v>0</v>
      </c>
    </row>
    <row r="3294" spans="1:39" x14ac:dyDescent="0.3">
      <c r="A3294">
        <v>1461967</v>
      </c>
      <c r="B3294" t="s">
        <v>3835</v>
      </c>
      <c r="C3294" t="s">
        <v>1618</v>
      </c>
      <c r="D3294">
        <v>4536125</v>
      </c>
      <c r="E3294" t="s">
        <v>53</v>
      </c>
      <c r="F3294" t="s">
        <v>53</v>
      </c>
      <c r="H3294" s="35">
        <v>40632</v>
      </c>
      <c r="I3294" t="s">
        <v>90</v>
      </c>
      <c r="J3294">
        <v>-13</v>
      </c>
      <c r="K3294" t="s">
        <v>6</v>
      </c>
      <c r="M3294" t="s">
        <v>54</v>
      </c>
      <c r="N3294">
        <v>4450410</v>
      </c>
      <c r="O3294" t="s">
        <v>81</v>
      </c>
      <c r="P3294" s="35">
        <v>45260</v>
      </c>
      <c r="Q3294" t="s">
        <v>56</v>
      </c>
      <c r="R3294" s="35">
        <v>44891</v>
      </c>
      <c r="T3294" t="s">
        <v>82</v>
      </c>
      <c r="U3294">
        <v>500</v>
      </c>
      <c r="X3294">
        <v>5</v>
      </c>
      <c r="Y3294" t="s">
        <v>58</v>
      </c>
      <c r="AC3294" t="s">
        <v>59</v>
      </c>
      <c r="AL3294">
        <v>0</v>
      </c>
      <c r="AM3294">
        <v>0</v>
      </c>
    </row>
    <row r="3295" spans="1:39" x14ac:dyDescent="0.3">
      <c r="A3295">
        <v>1348832</v>
      </c>
      <c r="B3295" t="s">
        <v>3835</v>
      </c>
      <c r="C3295" t="s">
        <v>146</v>
      </c>
      <c r="D3295">
        <v>4532442</v>
      </c>
      <c r="E3295" t="s">
        <v>70</v>
      </c>
      <c r="F3295" t="s">
        <v>70</v>
      </c>
      <c r="H3295" s="35">
        <v>39844</v>
      </c>
      <c r="I3295" t="s">
        <v>102</v>
      </c>
      <c r="J3295">
        <v>-15</v>
      </c>
      <c r="K3295" t="s">
        <v>11</v>
      </c>
      <c r="M3295" t="s">
        <v>54</v>
      </c>
      <c r="N3295">
        <v>4450410</v>
      </c>
      <c r="O3295" t="s">
        <v>81</v>
      </c>
      <c r="P3295" s="35">
        <v>45190</v>
      </c>
      <c r="Q3295" t="s">
        <v>56</v>
      </c>
      <c r="R3295" s="35">
        <v>44463</v>
      </c>
      <c r="S3295" s="35">
        <v>45188</v>
      </c>
      <c r="T3295" t="s">
        <v>57</v>
      </c>
      <c r="U3295">
        <v>680</v>
      </c>
      <c r="X3295">
        <v>6</v>
      </c>
      <c r="Y3295" t="s">
        <v>58</v>
      </c>
      <c r="AC3295" t="s">
        <v>59</v>
      </c>
      <c r="AL3295">
        <v>0</v>
      </c>
      <c r="AM3295">
        <v>0</v>
      </c>
    </row>
    <row r="3296" spans="1:39" x14ac:dyDescent="0.3">
      <c r="A3296">
        <v>1362541</v>
      </c>
      <c r="B3296" t="s">
        <v>3836</v>
      </c>
      <c r="C3296" t="s">
        <v>410</v>
      </c>
      <c r="D3296">
        <v>3733157</v>
      </c>
      <c r="E3296" t="s">
        <v>53</v>
      </c>
      <c r="F3296" t="s">
        <v>53</v>
      </c>
      <c r="H3296" s="35">
        <v>40693</v>
      </c>
      <c r="I3296" t="s">
        <v>90</v>
      </c>
      <c r="J3296">
        <v>-13</v>
      </c>
      <c r="K3296" t="s">
        <v>11</v>
      </c>
      <c r="M3296" t="s">
        <v>67</v>
      </c>
      <c r="N3296">
        <v>4370533</v>
      </c>
      <c r="O3296" t="s">
        <v>119</v>
      </c>
      <c r="P3296" s="35">
        <v>45209</v>
      </c>
      <c r="Q3296" t="s">
        <v>56</v>
      </c>
      <c r="R3296" s="35">
        <v>44480</v>
      </c>
      <c r="S3296" s="35">
        <v>45176</v>
      </c>
      <c r="T3296" t="s">
        <v>57</v>
      </c>
      <c r="U3296">
        <v>500</v>
      </c>
      <c r="X3296">
        <v>5</v>
      </c>
      <c r="Y3296" t="s">
        <v>58</v>
      </c>
      <c r="AC3296" t="s">
        <v>59</v>
      </c>
      <c r="AL3296">
        <v>0</v>
      </c>
      <c r="AM3296">
        <v>0</v>
      </c>
    </row>
    <row r="3297" spans="1:39" x14ac:dyDescent="0.3">
      <c r="A3297">
        <v>902648</v>
      </c>
      <c r="B3297" t="s">
        <v>3837</v>
      </c>
      <c r="C3297" t="s">
        <v>361</v>
      </c>
      <c r="D3297">
        <v>4523984</v>
      </c>
      <c r="E3297" t="s">
        <v>70</v>
      </c>
      <c r="F3297" t="s">
        <v>70</v>
      </c>
      <c r="H3297" s="35">
        <v>39099</v>
      </c>
      <c r="I3297" t="s">
        <v>125</v>
      </c>
      <c r="J3297">
        <v>-17</v>
      </c>
      <c r="K3297" t="s">
        <v>11</v>
      </c>
      <c r="M3297" t="s">
        <v>54</v>
      </c>
      <c r="N3297">
        <v>4450751</v>
      </c>
      <c r="O3297" t="s">
        <v>187</v>
      </c>
      <c r="P3297" s="35">
        <v>45131</v>
      </c>
      <c r="Q3297" t="s">
        <v>56</v>
      </c>
      <c r="R3297" s="35">
        <v>41183</v>
      </c>
      <c r="T3297" t="s">
        <v>63</v>
      </c>
      <c r="U3297">
        <v>2208</v>
      </c>
      <c r="V3297" t="s">
        <v>333</v>
      </c>
      <c r="W3297">
        <v>585</v>
      </c>
      <c r="X3297" t="s">
        <v>334</v>
      </c>
      <c r="Y3297" t="s">
        <v>58</v>
      </c>
      <c r="AC3297" t="s">
        <v>59</v>
      </c>
      <c r="AL3297">
        <v>0</v>
      </c>
      <c r="AM3297">
        <v>0</v>
      </c>
    </row>
    <row r="3298" spans="1:39" x14ac:dyDescent="0.3">
      <c r="A3298">
        <v>1535421</v>
      </c>
      <c r="B3298" t="s">
        <v>3838</v>
      </c>
      <c r="C3298" t="s">
        <v>1000</v>
      </c>
      <c r="D3298">
        <v>3736439</v>
      </c>
      <c r="E3298" t="s">
        <v>70</v>
      </c>
      <c r="H3298" s="35">
        <v>42839</v>
      </c>
      <c r="I3298" t="s">
        <v>53</v>
      </c>
      <c r="J3298">
        <v>-9</v>
      </c>
      <c r="K3298" t="s">
        <v>11</v>
      </c>
      <c r="M3298" t="s">
        <v>67</v>
      </c>
      <c r="N3298">
        <v>4370669</v>
      </c>
      <c r="O3298" t="s">
        <v>165</v>
      </c>
      <c r="P3298" s="35">
        <v>45210</v>
      </c>
      <c r="Q3298" t="s">
        <v>56</v>
      </c>
      <c r="R3298" s="35">
        <v>45210</v>
      </c>
      <c r="T3298" t="s">
        <v>63</v>
      </c>
      <c r="U3298">
        <v>500</v>
      </c>
      <c r="X3298">
        <v>5</v>
      </c>
      <c r="Y3298" t="s">
        <v>58</v>
      </c>
      <c r="AC3298" t="s">
        <v>59</v>
      </c>
      <c r="AL3298">
        <v>0</v>
      </c>
      <c r="AM3298">
        <v>0</v>
      </c>
    </row>
    <row r="3299" spans="1:39" x14ac:dyDescent="0.3">
      <c r="A3299">
        <v>1533461</v>
      </c>
      <c r="B3299" t="s">
        <v>3839</v>
      </c>
      <c r="C3299" t="s">
        <v>868</v>
      </c>
      <c r="D3299">
        <v>2816954</v>
      </c>
      <c r="E3299" t="s">
        <v>53</v>
      </c>
      <c r="H3299" s="35">
        <v>41933</v>
      </c>
      <c r="I3299" t="s">
        <v>85</v>
      </c>
      <c r="J3299">
        <v>-10</v>
      </c>
      <c r="K3299" t="s">
        <v>6</v>
      </c>
      <c r="M3299" t="s">
        <v>69</v>
      </c>
      <c r="N3299">
        <v>4280004</v>
      </c>
      <c r="O3299" t="s">
        <v>99</v>
      </c>
      <c r="P3299" s="35">
        <v>45209</v>
      </c>
      <c r="Q3299" t="s">
        <v>56</v>
      </c>
      <c r="R3299" s="35">
        <v>45209</v>
      </c>
      <c r="T3299" t="s">
        <v>63</v>
      </c>
      <c r="U3299">
        <v>500</v>
      </c>
      <c r="X3299">
        <v>5</v>
      </c>
      <c r="Y3299" t="s">
        <v>58</v>
      </c>
      <c r="AC3299" t="s">
        <v>59</v>
      </c>
      <c r="AL3299">
        <v>0</v>
      </c>
      <c r="AM3299">
        <v>0</v>
      </c>
    </row>
    <row r="3300" spans="1:39" x14ac:dyDescent="0.3">
      <c r="A3300">
        <v>1287588</v>
      </c>
      <c r="B3300" t="s">
        <v>3840</v>
      </c>
      <c r="C3300" t="s">
        <v>410</v>
      </c>
      <c r="D3300">
        <v>3731698</v>
      </c>
      <c r="E3300" t="s">
        <v>53</v>
      </c>
      <c r="H3300" s="35">
        <v>40535</v>
      </c>
      <c r="I3300" t="s">
        <v>110</v>
      </c>
      <c r="J3300">
        <v>-14</v>
      </c>
      <c r="K3300" t="s">
        <v>11</v>
      </c>
      <c r="M3300" t="s">
        <v>67</v>
      </c>
      <c r="N3300">
        <v>4370615</v>
      </c>
      <c r="O3300" t="s">
        <v>864</v>
      </c>
      <c r="P3300" s="35">
        <v>45197</v>
      </c>
      <c r="Q3300" t="s">
        <v>56</v>
      </c>
      <c r="R3300" s="35">
        <v>43748</v>
      </c>
      <c r="T3300" t="s">
        <v>63</v>
      </c>
      <c r="U3300">
        <v>500</v>
      </c>
      <c r="X3300">
        <v>5</v>
      </c>
      <c r="Y3300" t="s">
        <v>58</v>
      </c>
      <c r="AC3300" t="s">
        <v>59</v>
      </c>
      <c r="AL3300">
        <v>0</v>
      </c>
      <c r="AM3300">
        <v>0</v>
      </c>
    </row>
    <row r="3301" spans="1:39" x14ac:dyDescent="0.3">
      <c r="A3301">
        <v>1563999</v>
      </c>
      <c r="B3301" t="s">
        <v>5469</v>
      </c>
      <c r="C3301" t="s">
        <v>3849</v>
      </c>
      <c r="D3301">
        <v>1811524</v>
      </c>
      <c r="E3301" t="s">
        <v>76</v>
      </c>
      <c r="H3301" s="35">
        <v>42431</v>
      </c>
      <c r="I3301" t="s">
        <v>53</v>
      </c>
      <c r="J3301">
        <v>-9</v>
      </c>
      <c r="K3301" t="s">
        <v>11</v>
      </c>
      <c r="M3301" t="s">
        <v>71</v>
      </c>
      <c r="N3301">
        <v>4180696</v>
      </c>
      <c r="O3301" t="s">
        <v>137</v>
      </c>
      <c r="P3301" s="35">
        <v>45336</v>
      </c>
      <c r="Q3301" t="s">
        <v>56</v>
      </c>
      <c r="R3301" s="35">
        <v>45336</v>
      </c>
      <c r="T3301" t="s">
        <v>63</v>
      </c>
      <c r="U3301">
        <v>500</v>
      </c>
      <c r="X3301">
        <v>5</v>
      </c>
      <c r="Y3301" t="s">
        <v>58</v>
      </c>
      <c r="AC3301" t="s">
        <v>59</v>
      </c>
      <c r="AL3301">
        <v>0</v>
      </c>
      <c r="AM3301">
        <v>0</v>
      </c>
    </row>
    <row r="3302" spans="1:39" x14ac:dyDescent="0.3">
      <c r="A3302">
        <v>1565015</v>
      </c>
      <c r="B3302" t="s">
        <v>5469</v>
      </c>
      <c r="C3302" t="s">
        <v>3897</v>
      </c>
      <c r="D3302">
        <v>1811601</v>
      </c>
      <c r="E3302" t="s">
        <v>76</v>
      </c>
      <c r="H3302" s="35">
        <v>42873</v>
      </c>
      <c r="I3302" t="s">
        <v>53</v>
      </c>
      <c r="J3302">
        <v>-9</v>
      </c>
      <c r="K3302" t="s">
        <v>6</v>
      </c>
      <c r="M3302" t="s">
        <v>71</v>
      </c>
      <c r="N3302">
        <v>4180696</v>
      </c>
      <c r="O3302" t="s">
        <v>137</v>
      </c>
      <c r="P3302" s="35">
        <v>45340</v>
      </c>
      <c r="Q3302" t="s">
        <v>56</v>
      </c>
      <c r="R3302" s="35">
        <v>45340</v>
      </c>
      <c r="T3302" t="s">
        <v>63</v>
      </c>
      <c r="U3302">
        <v>500</v>
      </c>
      <c r="X3302">
        <v>5</v>
      </c>
      <c r="Y3302" t="s">
        <v>58</v>
      </c>
      <c r="AC3302" t="s">
        <v>59</v>
      </c>
      <c r="AL3302">
        <v>0</v>
      </c>
      <c r="AM3302">
        <v>0</v>
      </c>
    </row>
    <row r="3303" spans="1:39" x14ac:dyDescent="0.3">
      <c r="A3303">
        <v>1339484</v>
      </c>
      <c r="B3303" t="s">
        <v>3841</v>
      </c>
      <c r="C3303" t="s">
        <v>3842</v>
      </c>
      <c r="D3303">
        <v>2815959</v>
      </c>
      <c r="E3303" t="s">
        <v>70</v>
      </c>
      <c r="F3303" t="s">
        <v>70</v>
      </c>
      <c r="H3303" s="35">
        <v>41662</v>
      </c>
      <c r="I3303" t="s">
        <v>85</v>
      </c>
      <c r="J3303">
        <v>-10</v>
      </c>
      <c r="K3303" t="s">
        <v>11</v>
      </c>
      <c r="M3303" t="s">
        <v>69</v>
      </c>
      <c r="N3303">
        <v>4280359</v>
      </c>
      <c r="O3303" t="s">
        <v>321</v>
      </c>
      <c r="P3303" s="35">
        <v>45207</v>
      </c>
      <c r="Q3303" t="s">
        <v>56</v>
      </c>
      <c r="R3303" s="35">
        <v>44451</v>
      </c>
      <c r="T3303" t="s">
        <v>63</v>
      </c>
      <c r="U3303">
        <v>500</v>
      </c>
      <c r="X3303">
        <v>5</v>
      </c>
      <c r="Y3303" t="s">
        <v>58</v>
      </c>
      <c r="AC3303" t="s">
        <v>59</v>
      </c>
      <c r="AL3303">
        <v>0</v>
      </c>
      <c r="AM3303">
        <v>0</v>
      </c>
    </row>
    <row r="3304" spans="1:39" x14ac:dyDescent="0.3">
      <c r="A3304">
        <v>1339482</v>
      </c>
      <c r="B3304" t="s">
        <v>3841</v>
      </c>
      <c r="C3304" t="s">
        <v>3843</v>
      </c>
      <c r="D3304">
        <v>2815958</v>
      </c>
      <c r="E3304" t="s">
        <v>70</v>
      </c>
      <c r="F3304" t="s">
        <v>70</v>
      </c>
      <c r="H3304" s="35">
        <v>40834</v>
      </c>
      <c r="I3304" t="s">
        <v>90</v>
      </c>
      <c r="J3304">
        <v>-13</v>
      </c>
      <c r="K3304" t="s">
        <v>11</v>
      </c>
      <c r="M3304" t="s">
        <v>69</v>
      </c>
      <c r="N3304">
        <v>4280359</v>
      </c>
      <c r="O3304" t="s">
        <v>321</v>
      </c>
      <c r="P3304" s="35">
        <v>45192</v>
      </c>
      <c r="Q3304" t="s">
        <v>56</v>
      </c>
      <c r="R3304" s="35">
        <v>44451</v>
      </c>
      <c r="T3304" t="s">
        <v>63</v>
      </c>
      <c r="U3304">
        <v>500</v>
      </c>
      <c r="X3304">
        <v>5</v>
      </c>
      <c r="Y3304" t="s">
        <v>58</v>
      </c>
      <c r="AC3304" t="s">
        <v>59</v>
      </c>
      <c r="AL3304">
        <v>0</v>
      </c>
      <c r="AM3304">
        <v>0</v>
      </c>
    </row>
    <row r="3305" spans="1:39" x14ac:dyDescent="0.3">
      <c r="A3305">
        <v>1508632</v>
      </c>
      <c r="B3305" t="s">
        <v>3844</v>
      </c>
      <c r="C3305" t="s">
        <v>356</v>
      </c>
      <c r="D3305">
        <v>3735964</v>
      </c>
      <c r="E3305" t="s">
        <v>53</v>
      </c>
      <c r="H3305" s="35">
        <v>42588</v>
      </c>
      <c r="I3305" t="s">
        <v>53</v>
      </c>
      <c r="J3305">
        <v>-9</v>
      </c>
      <c r="K3305" t="s">
        <v>11</v>
      </c>
      <c r="M3305" t="s">
        <v>67</v>
      </c>
      <c r="N3305">
        <v>4370269</v>
      </c>
      <c r="O3305" t="s">
        <v>226</v>
      </c>
      <c r="P3305" s="35">
        <v>45178</v>
      </c>
      <c r="Q3305" t="s">
        <v>56</v>
      </c>
      <c r="R3305" s="35">
        <v>45178</v>
      </c>
      <c r="T3305" t="s">
        <v>63</v>
      </c>
      <c r="U3305">
        <v>500</v>
      </c>
      <c r="X3305">
        <v>5</v>
      </c>
      <c r="Y3305" t="s">
        <v>58</v>
      </c>
      <c r="AC3305" t="s">
        <v>59</v>
      </c>
      <c r="AL3305">
        <v>0</v>
      </c>
      <c r="AM3305">
        <v>0</v>
      </c>
    </row>
    <row r="3306" spans="1:39" x14ac:dyDescent="0.3">
      <c r="A3306">
        <v>1369437</v>
      </c>
      <c r="B3306" t="s">
        <v>3845</v>
      </c>
      <c r="C3306" t="s">
        <v>1192</v>
      </c>
      <c r="D3306">
        <v>3733243</v>
      </c>
      <c r="E3306" t="s">
        <v>70</v>
      </c>
      <c r="H3306" s="35">
        <v>40521</v>
      </c>
      <c r="I3306" t="s">
        <v>110</v>
      </c>
      <c r="J3306">
        <v>-14</v>
      </c>
      <c r="K3306" t="s">
        <v>11</v>
      </c>
      <c r="M3306" t="s">
        <v>67</v>
      </c>
      <c r="N3306">
        <v>4370478</v>
      </c>
      <c r="O3306" t="s">
        <v>185</v>
      </c>
      <c r="P3306" s="35">
        <v>45305</v>
      </c>
      <c r="Q3306" t="s">
        <v>56</v>
      </c>
      <c r="R3306" s="35">
        <v>44492</v>
      </c>
      <c r="S3306" s="35">
        <v>45174</v>
      </c>
      <c r="T3306" t="s">
        <v>57</v>
      </c>
      <c r="U3306">
        <v>500</v>
      </c>
      <c r="X3306">
        <v>5</v>
      </c>
      <c r="Y3306" t="s">
        <v>58</v>
      </c>
      <c r="AC3306" t="s">
        <v>59</v>
      </c>
      <c r="AL3306">
        <v>0</v>
      </c>
      <c r="AM3306">
        <v>0</v>
      </c>
    </row>
    <row r="3307" spans="1:39" x14ac:dyDescent="0.3">
      <c r="A3307">
        <v>1213380</v>
      </c>
      <c r="B3307" t="s">
        <v>3846</v>
      </c>
      <c r="C3307" t="s">
        <v>3437</v>
      </c>
      <c r="D3307">
        <v>4529773</v>
      </c>
      <c r="E3307" t="s">
        <v>70</v>
      </c>
      <c r="F3307" t="s">
        <v>70</v>
      </c>
      <c r="H3307" s="35">
        <v>40734</v>
      </c>
      <c r="I3307" t="s">
        <v>90</v>
      </c>
      <c r="J3307">
        <v>-13</v>
      </c>
      <c r="K3307" t="s">
        <v>11</v>
      </c>
      <c r="M3307" t="s">
        <v>54</v>
      </c>
      <c r="N3307">
        <v>4450410</v>
      </c>
      <c r="O3307" t="s">
        <v>81</v>
      </c>
      <c r="P3307" s="35">
        <v>45176</v>
      </c>
      <c r="Q3307" t="s">
        <v>56</v>
      </c>
      <c r="R3307" s="35">
        <v>43265</v>
      </c>
      <c r="T3307" t="s">
        <v>63</v>
      </c>
      <c r="U3307">
        <v>507</v>
      </c>
      <c r="X3307">
        <v>5</v>
      </c>
      <c r="Y3307" t="s">
        <v>58</v>
      </c>
      <c r="AC3307" t="s">
        <v>59</v>
      </c>
      <c r="AL3307">
        <v>0</v>
      </c>
      <c r="AM3307">
        <v>0</v>
      </c>
    </row>
    <row r="3308" spans="1:39" x14ac:dyDescent="0.3">
      <c r="A3308">
        <v>1311033</v>
      </c>
      <c r="B3308" t="s">
        <v>3846</v>
      </c>
      <c r="C3308" t="s">
        <v>486</v>
      </c>
      <c r="D3308">
        <v>4531804</v>
      </c>
      <c r="E3308" t="s">
        <v>53</v>
      </c>
      <c r="H3308" s="35">
        <v>41317</v>
      </c>
      <c r="I3308" t="s">
        <v>66</v>
      </c>
      <c r="J3308">
        <v>-11</v>
      </c>
      <c r="K3308" t="s">
        <v>11</v>
      </c>
      <c r="M3308" t="s">
        <v>54</v>
      </c>
      <c r="N3308">
        <v>4450410</v>
      </c>
      <c r="O3308" t="s">
        <v>81</v>
      </c>
      <c r="P3308" s="35">
        <v>45260</v>
      </c>
      <c r="Q3308" t="s">
        <v>56</v>
      </c>
      <c r="R3308" s="35">
        <v>43902</v>
      </c>
      <c r="T3308" t="s">
        <v>82</v>
      </c>
      <c r="U3308">
        <v>500</v>
      </c>
      <c r="X3308">
        <v>5</v>
      </c>
      <c r="Y3308" t="s">
        <v>58</v>
      </c>
      <c r="AC3308" t="s">
        <v>59</v>
      </c>
      <c r="AL3308">
        <v>0</v>
      </c>
      <c r="AM3308">
        <v>0</v>
      </c>
    </row>
    <row r="3309" spans="1:39" x14ac:dyDescent="0.3">
      <c r="A3309">
        <v>1317455</v>
      </c>
      <c r="B3309" t="s">
        <v>3847</v>
      </c>
      <c r="C3309" t="s">
        <v>458</v>
      </c>
      <c r="D3309">
        <v>1810084</v>
      </c>
      <c r="E3309" t="s">
        <v>70</v>
      </c>
      <c r="F3309" t="s">
        <v>70</v>
      </c>
      <c r="H3309" s="35">
        <v>39470</v>
      </c>
      <c r="I3309" t="s">
        <v>98</v>
      </c>
      <c r="J3309">
        <v>-16</v>
      </c>
      <c r="K3309" t="s">
        <v>11</v>
      </c>
      <c r="M3309" t="s">
        <v>71</v>
      </c>
      <c r="N3309">
        <v>4180728</v>
      </c>
      <c r="O3309" t="s">
        <v>263</v>
      </c>
      <c r="P3309" s="35">
        <v>45188</v>
      </c>
      <c r="Q3309" t="s">
        <v>56</v>
      </c>
      <c r="R3309" s="35">
        <v>44090</v>
      </c>
      <c r="T3309" t="s">
        <v>63</v>
      </c>
      <c r="U3309">
        <v>500</v>
      </c>
      <c r="X3309">
        <v>5</v>
      </c>
      <c r="Y3309" t="s">
        <v>58</v>
      </c>
      <c r="AC3309" t="s">
        <v>59</v>
      </c>
      <c r="AL3309">
        <v>0</v>
      </c>
      <c r="AM3309">
        <v>0</v>
      </c>
    </row>
    <row r="3310" spans="1:39" x14ac:dyDescent="0.3">
      <c r="A3310">
        <v>1431344</v>
      </c>
      <c r="B3310" t="s">
        <v>3848</v>
      </c>
      <c r="C3310" t="s">
        <v>491</v>
      </c>
      <c r="D3310">
        <v>4535343</v>
      </c>
      <c r="E3310" t="s">
        <v>53</v>
      </c>
      <c r="F3310" t="s">
        <v>53</v>
      </c>
      <c r="H3310" s="35">
        <v>40130</v>
      </c>
      <c r="I3310" t="s">
        <v>102</v>
      </c>
      <c r="J3310">
        <v>-15</v>
      </c>
      <c r="K3310" t="s">
        <v>11</v>
      </c>
      <c r="M3310" t="s">
        <v>54</v>
      </c>
      <c r="N3310">
        <v>4450773</v>
      </c>
      <c r="O3310" t="s">
        <v>397</v>
      </c>
      <c r="P3310" s="35">
        <v>45190</v>
      </c>
      <c r="Q3310" t="s">
        <v>56</v>
      </c>
      <c r="R3310" s="35">
        <v>44826</v>
      </c>
      <c r="T3310" t="s">
        <v>63</v>
      </c>
      <c r="U3310">
        <v>500</v>
      </c>
      <c r="X3310">
        <v>5</v>
      </c>
      <c r="Y3310" t="s">
        <v>58</v>
      </c>
      <c r="AC3310" t="s">
        <v>59</v>
      </c>
      <c r="AL3310">
        <v>1</v>
      </c>
      <c r="AM3310">
        <v>1</v>
      </c>
    </row>
    <row r="3311" spans="1:39" x14ac:dyDescent="0.3">
      <c r="A3311">
        <v>1564058</v>
      </c>
      <c r="B3311" t="s">
        <v>5470</v>
      </c>
      <c r="C3311" t="s">
        <v>2719</v>
      </c>
      <c r="D3311">
        <v>1811550</v>
      </c>
      <c r="E3311" t="s">
        <v>76</v>
      </c>
      <c r="H3311" s="35">
        <v>42153</v>
      </c>
      <c r="I3311" t="s">
        <v>53</v>
      </c>
      <c r="J3311">
        <v>-9</v>
      </c>
      <c r="K3311" t="s">
        <v>6</v>
      </c>
      <c r="M3311" t="s">
        <v>71</v>
      </c>
      <c r="N3311">
        <v>4180696</v>
      </c>
      <c r="O3311" t="s">
        <v>137</v>
      </c>
      <c r="P3311" s="35">
        <v>45336</v>
      </c>
      <c r="Q3311" t="s">
        <v>56</v>
      </c>
      <c r="R3311" s="35">
        <v>45336</v>
      </c>
      <c r="T3311" t="s">
        <v>63</v>
      </c>
      <c r="U3311">
        <v>500</v>
      </c>
      <c r="X3311">
        <v>5</v>
      </c>
      <c r="Y3311" t="s">
        <v>58</v>
      </c>
      <c r="AC3311" t="s">
        <v>59</v>
      </c>
      <c r="AL3311">
        <v>0</v>
      </c>
      <c r="AM3311">
        <v>0</v>
      </c>
    </row>
    <row r="3312" spans="1:39" x14ac:dyDescent="0.3">
      <c r="A3312">
        <v>1284210</v>
      </c>
      <c r="B3312" t="s">
        <v>3850</v>
      </c>
      <c r="C3312" t="s">
        <v>436</v>
      </c>
      <c r="D3312">
        <v>3731615</v>
      </c>
      <c r="E3312" t="s">
        <v>53</v>
      </c>
      <c r="H3312" s="35">
        <v>41220</v>
      </c>
      <c r="I3312" t="s">
        <v>143</v>
      </c>
      <c r="J3312">
        <v>-12</v>
      </c>
      <c r="K3312" t="s">
        <v>11</v>
      </c>
      <c r="M3312" t="s">
        <v>67</v>
      </c>
      <c r="N3312">
        <v>4370731</v>
      </c>
      <c r="O3312" t="s">
        <v>646</v>
      </c>
      <c r="P3312" s="35">
        <v>45198</v>
      </c>
      <c r="Q3312" t="s">
        <v>56</v>
      </c>
      <c r="R3312" s="35">
        <v>43743</v>
      </c>
      <c r="T3312" t="s">
        <v>63</v>
      </c>
      <c r="U3312">
        <v>500</v>
      </c>
      <c r="X3312">
        <v>5</v>
      </c>
      <c r="Y3312" t="s">
        <v>58</v>
      </c>
      <c r="AC3312" t="s">
        <v>59</v>
      </c>
      <c r="AL3312">
        <v>0</v>
      </c>
      <c r="AM3312">
        <v>0</v>
      </c>
    </row>
    <row r="3313" spans="1:39" x14ac:dyDescent="0.3">
      <c r="A3313">
        <v>1423019</v>
      </c>
      <c r="B3313" t="s">
        <v>3851</v>
      </c>
      <c r="C3313" t="s">
        <v>380</v>
      </c>
      <c r="D3313">
        <v>3733950</v>
      </c>
      <c r="E3313" t="s">
        <v>70</v>
      </c>
      <c r="F3313" t="s">
        <v>70</v>
      </c>
      <c r="H3313" s="35">
        <v>40879</v>
      </c>
      <c r="I3313" t="s">
        <v>90</v>
      </c>
      <c r="J3313">
        <v>-13</v>
      </c>
      <c r="K3313" t="s">
        <v>11</v>
      </c>
      <c r="M3313" t="s">
        <v>67</v>
      </c>
      <c r="N3313">
        <v>4370146</v>
      </c>
      <c r="O3313" t="s">
        <v>408</v>
      </c>
      <c r="P3313" s="35">
        <v>45173</v>
      </c>
      <c r="Q3313" t="s">
        <v>56</v>
      </c>
      <c r="R3313" s="35">
        <v>44817</v>
      </c>
      <c r="T3313" t="s">
        <v>63</v>
      </c>
      <c r="U3313">
        <v>517</v>
      </c>
      <c r="X3313">
        <v>5</v>
      </c>
      <c r="Y3313" t="s">
        <v>58</v>
      </c>
      <c r="AC3313" t="s">
        <v>59</v>
      </c>
      <c r="AL3313">
        <v>0</v>
      </c>
      <c r="AM3313">
        <v>0</v>
      </c>
    </row>
    <row r="3314" spans="1:39" x14ac:dyDescent="0.3">
      <c r="A3314">
        <v>1434718</v>
      </c>
      <c r="B3314" t="s">
        <v>3852</v>
      </c>
      <c r="C3314" t="s">
        <v>121</v>
      </c>
      <c r="D3314">
        <v>2816478</v>
      </c>
      <c r="E3314" t="s">
        <v>70</v>
      </c>
      <c r="F3314" t="s">
        <v>70</v>
      </c>
      <c r="H3314" s="35">
        <v>41140</v>
      </c>
      <c r="I3314" t="s">
        <v>143</v>
      </c>
      <c r="J3314">
        <v>-12</v>
      </c>
      <c r="K3314" t="s">
        <v>11</v>
      </c>
      <c r="M3314" t="s">
        <v>69</v>
      </c>
      <c r="N3314">
        <v>4280529</v>
      </c>
      <c r="O3314" t="s">
        <v>312</v>
      </c>
      <c r="P3314" s="35">
        <v>45170</v>
      </c>
      <c r="Q3314" t="s">
        <v>56</v>
      </c>
      <c r="R3314" s="35">
        <v>44829</v>
      </c>
      <c r="T3314" t="s">
        <v>63</v>
      </c>
      <c r="U3314">
        <v>500</v>
      </c>
      <c r="X3314">
        <v>5</v>
      </c>
      <c r="Y3314" t="s">
        <v>58</v>
      </c>
      <c r="AC3314" t="s">
        <v>59</v>
      </c>
      <c r="AL3314">
        <v>1</v>
      </c>
      <c r="AM3314">
        <v>0</v>
      </c>
    </row>
    <row r="3315" spans="1:39" x14ac:dyDescent="0.3">
      <c r="A3315">
        <v>1153251</v>
      </c>
      <c r="B3315" t="s">
        <v>3853</v>
      </c>
      <c r="C3315" t="s">
        <v>136</v>
      </c>
      <c r="D3315">
        <v>3728869</v>
      </c>
      <c r="E3315" t="s">
        <v>70</v>
      </c>
      <c r="F3315" t="s">
        <v>70</v>
      </c>
      <c r="H3315" s="35">
        <v>38695</v>
      </c>
      <c r="I3315" t="s">
        <v>262</v>
      </c>
      <c r="J3315">
        <v>-19</v>
      </c>
      <c r="K3315" t="s">
        <v>11</v>
      </c>
      <c r="M3315" t="s">
        <v>67</v>
      </c>
      <c r="N3315">
        <v>4370566</v>
      </c>
      <c r="O3315" t="s">
        <v>111</v>
      </c>
      <c r="P3315" s="35">
        <v>45172</v>
      </c>
      <c r="Q3315" t="s">
        <v>56</v>
      </c>
      <c r="R3315" s="35">
        <v>42749</v>
      </c>
      <c r="S3315" s="35">
        <v>45177</v>
      </c>
      <c r="T3315" t="s">
        <v>57</v>
      </c>
      <c r="U3315">
        <v>1888</v>
      </c>
      <c r="X3315">
        <v>18</v>
      </c>
      <c r="Y3315" t="s">
        <v>58</v>
      </c>
      <c r="AC3315" t="s">
        <v>59</v>
      </c>
      <c r="AL3315">
        <v>0</v>
      </c>
      <c r="AM3315">
        <v>0</v>
      </c>
    </row>
    <row r="3316" spans="1:39" x14ac:dyDescent="0.3">
      <c r="A3316">
        <v>1516689</v>
      </c>
      <c r="B3316" t="s">
        <v>3854</v>
      </c>
      <c r="C3316" t="s">
        <v>3855</v>
      </c>
      <c r="D3316">
        <v>3736101</v>
      </c>
      <c r="E3316" t="s">
        <v>53</v>
      </c>
      <c r="H3316" s="35">
        <v>41565</v>
      </c>
      <c r="I3316" t="s">
        <v>66</v>
      </c>
      <c r="J3316">
        <v>-11</v>
      </c>
      <c r="K3316" t="s">
        <v>11</v>
      </c>
      <c r="M3316" t="s">
        <v>67</v>
      </c>
      <c r="N3316">
        <v>4370002</v>
      </c>
      <c r="O3316" t="s">
        <v>68</v>
      </c>
      <c r="P3316" s="35">
        <v>45189</v>
      </c>
      <c r="Q3316" t="s">
        <v>56</v>
      </c>
      <c r="R3316" s="35">
        <v>45189</v>
      </c>
      <c r="T3316" t="s">
        <v>63</v>
      </c>
      <c r="U3316">
        <v>500</v>
      </c>
      <c r="X3316">
        <v>5</v>
      </c>
      <c r="Y3316" t="s">
        <v>58</v>
      </c>
      <c r="AC3316" t="s">
        <v>59</v>
      </c>
      <c r="AL3316">
        <v>0</v>
      </c>
      <c r="AM3316">
        <v>0</v>
      </c>
    </row>
    <row r="3317" spans="1:39" x14ac:dyDescent="0.3">
      <c r="A3317">
        <v>1430582</v>
      </c>
      <c r="B3317" t="s">
        <v>3856</v>
      </c>
      <c r="C3317" t="s">
        <v>877</v>
      </c>
      <c r="D3317">
        <v>4115431</v>
      </c>
      <c r="E3317" t="s">
        <v>53</v>
      </c>
      <c r="F3317" t="s">
        <v>53</v>
      </c>
      <c r="H3317" s="35">
        <v>41929</v>
      </c>
      <c r="I3317" t="s">
        <v>85</v>
      </c>
      <c r="J3317">
        <v>-10</v>
      </c>
      <c r="K3317" t="s">
        <v>11</v>
      </c>
      <c r="M3317" t="s">
        <v>181</v>
      </c>
      <c r="N3317">
        <v>4410080</v>
      </c>
      <c r="O3317" t="s">
        <v>182</v>
      </c>
      <c r="P3317" s="35">
        <v>45211</v>
      </c>
      <c r="Q3317" t="s">
        <v>56</v>
      </c>
      <c r="R3317" s="35">
        <v>44825</v>
      </c>
      <c r="T3317" t="s">
        <v>82</v>
      </c>
      <c r="U3317">
        <v>500</v>
      </c>
      <c r="X3317">
        <v>5</v>
      </c>
      <c r="Y3317" t="s">
        <v>58</v>
      </c>
      <c r="AC3317" t="s">
        <v>59</v>
      </c>
      <c r="AL3317">
        <v>0</v>
      </c>
      <c r="AM3317">
        <v>0</v>
      </c>
    </row>
    <row r="3318" spans="1:39" x14ac:dyDescent="0.3">
      <c r="A3318">
        <v>1517226</v>
      </c>
      <c r="B3318" t="s">
        <v>3857</v>
      </c>
      <c r="C3318" t="s">
        <v>2079</v>
      </c>
      <c r="D3318">
        <v>4538156</v>
      </c>
      <c r="E3318" t="s">
        <v>53</v>
      </c>
      <c r="H3318" s="35">
        <v>42342</v>
      </c>
      <c r="I3318" t="s">
        <v>53</v>
      </c>
      <c r="J3318">
        <v>-9</v>
      </c>
      <c r="K3318" t="s">
        <v>11</v>
      </c>
      <c r="M3318" t="s">
        <v>54</v>
      </c>
      <c r="N3318">
        <v>4450757</v>
      </c>
      <c r="O3318" t="s">
        <v>225</v>
      </c>
      <c r="P3318" s="35">
        <v>45190</v>
      </c>
      <c r="Q3318" t="s">
        <v>56</v>
      </c>
      <c r="R3318" s="35">
        <v>45190</v>
      </c>
      <c r="T3318" t="s">
        <v>63</v>
      </c>
      <c r="U3318">
        <v>500</v>
      </c>
      <c r="X3318">
        <v>5</v>
      </c>
      <c r="Y3318" t="s">
        <v>58</v>
      </c>
      <c r="AC3318" t="s">
        <v>59</v>
      </c>
      <c r="AL3318">
        <v>0</v>
      </c>
      <c r="AM3318">
        <v>0</v>
      </c>
    </row>
    <row r="3319" spans="1:39" x14ac:dyDescent="0.3">
      <c r="A3319">
        <v>1510967</v>
      </c>
      <c r="B3319" t="s">
        <v>3858</v>
      </c>
      <c r="C3319" t="s">
        <v>251</v>
      </c>
      <c r="D3319">
        <v>3736004</v>
      </c>
      <c r="E3319" t="s">
        <v>53</v>
      </c>
      <c r="H3319" s="35">
        <v>42553</v>
      </c>
      <c r="I3319" t="s">
        <v>53</v>
      </c>
      <c r="J3319">
        <v>-9</v>
      </c>
      <c r="K3319" t="s">
        <v>11</v>
      </c>
      <c r="M3319" t="s">
        <v>67</v>
      </c>
      <c r="N3319">
        <v>4370596</v>
      </c>
      <c r="O3319" t="s">
        <v>280</v>
      </c>
      <c r="P3319" s="35">
        <v>45182</v>
      </c>
      <c r="Q3319" t="s">
        <v>56</v>
      </c>
      <c r="R3319" s="35">
        <v>45182</v>
      </c>
      <c r="T3319" t="s">
        <v>63</v>
      </c>
      <c r="U3319">
        <v>500</v>
      </c>
      <c r="X3319">
        <v>5</v>
      </c>
      <c r="Y3319" t="s">
        <v>58</v>
      </c>
      <c r="AC3319" t="s">
        <v>59</v>
      </c>
      <c r="AL3319">
        <v>1</v>
      </c>
      <c r="AM3319">
        <v>0</v>
      </c>
    </row>
    <row r="3320" spans="1:39" x14ac:dyDescent="0.3">
      <c r="A3320">
        <v>1506689</v>
      </c>
      <c r="B3320" t="s">
        <v>3858</v>
      </c>
      <c r="C3320" t="s">
        <v>104</v>
      </c>
      <c r="D3320">
        <v>3735918</v>
      </c>
      <c r="E3320" t="s">
        <v>53</v>
      </c>
      <c r="H3320" s="35">
        <v>42553</v>
      </c>
      <c r="I3320" t="s">
        <v>53</v>
      </c>
      <c r="J3320">
        <v>-9</v>
      </c>
      <c r="K3320" t="s">
        <v>11</v>
      </c>
      <c r="M3320" t="s">
        <v>67</v>
      </c>
      <c r="N3320">
        <v>4370596</v>
      </c>
      <c r="O3320" t="s">
        <v>280</v>
      </c>
      <c r="P3320" s="35">
        <v>45171</v>
      </c>
      <c r="Q3320" t="s">
        <v>56</v>
      </c>
      <c r="R3320" s="35">
        <v>45171</v>
      </c>
      <c r="T3320" t="s">
        <v>63</v>
      </c>
      <c r="U3320">
        <v>500</v>
      </c>
      <c r="X3320">
        <v>5</v>
      </c>
      <c r="Y3320" t="s">
        <v>58</v>
      </c>
      <c r="AC3320" t="s">
        <v>59</v>
      </c>
      <c r="AL3320">
        <v>0</v>
      </c>
      <c r="AM3320">
        <v>0</v>
      </c>
    </row>
    <row r="3321" spans="1:39" x14ac:dyDescent="0.3">
      <c r="A3321">
        <v>1101447</v>
      </c>
      <c r="B3321" t="s">
        <v>3859</v>
      </c>
      <c r="C3321" t="s">
        <v>3860</v>
      </c>
      <c r="D3321">
        <v>3727799</v>
      </c>
      <c r="E3321" t="s">
        <v>70</v>
      </c>
      <c r="F3321" t="s">
        <v>70</v>
      </c>
      <c r="H3321" s="35">
        <v>40135</v>
      </c>
      <c r="I3321" t="s">
        <v>102</v>
      </c>
      <c r="J3321">
        <v>-15</v>
      </c>
      <c r="K3321" t="s">
        <v>6</v>
      </c>
      <c r="M3321" t="s">
        <v>67</v>
      </c>
      <c r="N3321">
        <v>4370566</v>
      </c>
      <c r="O3321" t="s">
        <v>111</v>
      </c>
      <c r="P3321" s="35">
        <v>45116</v>
      </c>
      <c r="Q3321" t="s">
        <v>56</v>
      </c>
      <c r="R3321" s="35">
        <v>42422</v>
      </c>
      <c r="S3321" s="35">
        <v>45111</v>
      </c>
      <c r="T3321" t="s">
        <v>57</v>
      </c>
      <c r="U3321">
        <v>1410</v>
      </c>
      <c r="X3321">
        <v>14</v>
      </c>
      <c r="Y3321" t="s">
        <v>58</v>
      </c>
      <c r="AB3321" s="35">
        <v>43647</v>
      </c>
      <c r="AC3321" t="s">
        <v>59</v>
      </c>
      <c r="AL3321">
        <v>0</v>
      </c>
      <c r="AM3321">
        <v>0</v>
      </c>
    </row>
    <row r="3322" spans="1:39" x14ac:dyDescent="0.3">
      <c r="A3322">
        <v>1516224</v>
      </c>
      <c r="B3322" t="s">
        <v>3859</v>
      </c>
      <c r="C3322" t="s">
        <v>207</v>
      </c>
      <c r="D3322">
        <v>4538136</v>
      </c>
      <c r="E3322" t="s">
        <v>53</v>
      </c>
      <c r="H3322" s="35">
        <v>41765</v>
      </c>
      <c r="I3322" t="s">
        <v>85</v>
      </c>
      <c r="J3322">
        <v>-10</v>
      </c>
      <c r="K3322" t="s">
        <v>11</v>
      </c>
      <c r="M3322" t="s">
        <v>54</v>
      </c>
      <c r="N3322">
        <v>4450184</v>
      </c>
      <c r="O3322" t="s">
        <v>275</v>
      </c>
      <c r="P3322" s="35">
        <v>45189</v>
      </c>
      <c r="Q3322" t="s">
        <v>56</v>
      </c>
      <c r="R3322" s="35">
        <v>45189</v>
      </c>
      <c r="T3322" t="s">
        <v>63</v>
      </c>
      <c r="U3322">
        <v>500</v>
      </c>
      <c r="X3322">
        <v>5</v>
      </c>
      <c r="Y3322" t="s">
        <v>58</v>
      </c>
      <c r="AC3322" t="s">
        <v>59</v>
      </c>
      <c r="AL3322">
        <v>0</v>
      </c>
      <c r="AM3322">
        <v>0</v>
      </c>
    </row>
    <row r="3323" spans="1:39" x14ac:dyDescent="0.3">
      <c r="A3323">
        <v>1399803</v>
      </c>
      <c r="B3323" t="s">
        <v>3859</v>
      </c>
      <c r="C3323" t="s">
        <v>130</v>
      </c>
      <c r="D3323">
        <v>3733710</v>
      </c>
      <c r="E3323" t="s">
        <v>70</v>
      </c>
      <c r="F3323" t="s">
        <v>70</v>
      </c>
      <c r="H3323" s="35">
        <v>40134</v>
      </c>
      <c r="I3323" t="s">
        <v>102</v>
      </c>
      <c r="J3323">
        <v>-15</v>
      </c>
      <c r="K3323" t="s">
        <v>11</v>
      </c>
      <c r="M3323" t="s">
        <v>67</v>
      </c>
      <c r="N3323">
        <v>4370464</v>
      </c>
      <c r="O3323" t="s">
        <v>145</v>
      </c>
      <c r="P3323" s="35">
        <v>45166</v>
      </c>
      <c r="Q3323" t="s">
        <v>56</v>
      </c>
      <c r="R3323" s="35">
        <v>44678</v>
      </c>
      <c r="T3323" t="s">
        <v>63</v>
      </c>
      <c r="U3323">
        <v>599</v>
      </c>
      <c r="X3323">
        <v>5</v>
      </c>
      <c r="Y3323" t="s">
        <v>58</v>
      </c>
      <c r="AC3323" t="s">
        <v>59</v>
      </c>
      <c r="AL3323">
        <v>1</v>
      </c>
      <c r="AM3323">
        <v>1</v>
      </c>
    </row>
    <row r="3324" spans="1:39" x14ac:dyDescent="0.3">
      <c r="A3324">
        <v>1341609</v>
      </c>
      <c r="B3324" t="s">
        <v>3861</v>
      </c>
      <c r="C3324" t="s">
        <v>192</v>
      </c>
      <c r="D3324">
        <v>2816004</v>
      </c>
      <c r="E3324" t="s">
        <v>70</v>
      </c>
      <c r="F3324" t="s">
        <v>53</v>
      </c>
      <c r="H3324" s="35">
        <v>40867</v>
      </c>
      <c r="I3324" t="s">
        <v>90</v>
      </c>
      <c r="J3324">
        <v>-13</v>
      </c>
      <c r="K3324" t="s">
        <v>11</v>
      </c>
      <c r="M3324" t="s">
        <v>69</v>
      </c>
      <c r="N3324">
        <v>4280722</v>
      </c>
      <c r="O3324" t="s">
        <v>134</v>
      </c>
      <c r="P3324" s="35">
        <v>45191</v>
      </c>
      <c r="Q3324" t="s">
        <v>56</v>
      </c>
      <c r="R3324" s="35">
        <v>44455</v>
      </c>
      <c r="T3324" t="s">
        <v>63</v>
      </c>
      <c r="U3324">
        <v>500</v>
      </c>
      <c r="X3324">
        <v>5</v>
      </c>
      <c r="Y3324" t="s">
        <v>58</v>
      </c>
      <c r="AC3324" t="s">
        <v>59</v>
      </c>
      <c r="AL3324">
        <v>0</v>
      </c>
      <c r="AM3324">
        <v>0</v>
      </c>
    </row>
    <row r="3325" spans="1:39" x14ac:dyDescent="0.3">
      <c r="A3325">
        <v>1488867</v>
      </c>
      <c r="B3325" t="s">
        <v>3862</v>
      </c>
      <c r="C3325" t="s">
        <v>3863</v>
      </c>
      <c r="D3325">
        <v>2816747</v>
      </c>
      <c r="E3325" t="s">
        <v>53</v>
      </c>
      <c r="F3325" t="s">
        <v>53</v>
      </c>
      <c r="H3325" s="35">
        <v>40462</v>
      </c>
      <c r="I3325" t="s">
        <v>110</v>
      </c>
      <c r="J3325">
        <v>-14</v>
      </c>
      <c r="K3325" t="s">
        <v>11</v>
      </c>
      <c r="M3325" t="s">
        <v>69</v>
      </c>
      <c r="N3325">
        <v>4280045</v>
      </c>
      <c r="O3325" t="s">
        <v>172</v>
      </c>
      <c r="P3325" s="35">
        <v>45186</v>
      </c>
      <c r="Q3325" t="s">
        <v>56</v>
      </c>
      <c r="R3325" s="35">
        <v>45074</v>
      </c>
      <c r="T3325" t="s">
        <v>63</v>
      </c>
      <c r="U3325">
        <v>500</v>
      </c>
      <c r="X3325">
        <v>5</v>
      </c>
      <c r="Y3325" t="s">
        <v>58</v>
      </c>
      <c r="AC3325" t="s">
        <v>320</v>
      </c>
      <c r="AL3325">
        <v>0</v>
      </c>
      <c r="AM3325">
        <v>0</v>
      </c>
    </row>
    <row r="3326" spans="1:39" x14ac:dyDescent="0.3">
      <c r="A3326">
        <v>1439612</v>
      </c>
      <c r="B3326" t="s">
        <v>3864</v>
      </c>
      <c r="C3326" t="s">
        <v>251</v>
      </c>
      <c r="D3326">
        <v>3734396</v>
      </c>
      <c r="E3326" t="s">
        <v>70</v>
      </c>
      <c r="F3326" t="s">
        <v>70</v>
      </c>
      <c r="H3326" s="35">
        <v>41230</v>
      </c>
      <c r="I3326" t="s">
        <v>143</v>
      </c>
      <c r="J3326">
        <v>-12</v>
      </c>
      <c r="K3326" t="s">
        <v>11</v>
      </c>
      <c r="M3326" t="s">
        <v>67</v>
      </c>
      <c r="N3326">
        <v>4370698</v>
      </c>
      <c r="O3326" t="s">
        <v>200</v>
      </c>
      <c r="P3326" s="35">
        <v>45190</v>
      </c>
      <c r="Q3326" t="s">
        <v>56</v>
      </c>
      <c r="R3326" s="35">
        <v>44835</v>
      </c>
      <c r="T3326" t="s">
        <v>63</v>
      </c>
      <c r="U3326">
        <v>558</v>
      </c>
      <c r="X3326">
        <v>5</v>
      </c>
      <c r="Y3326" t="s">
        <v>58</v>
      </c>
      <c r="AC3326" t="s">
        <v>59</v>
      </c>
      <c r="AL3326">
        <v>0</v>
      </c>
      <c r="AM3326">
        <v>0</v>
      </c>
    </row>
    <row r="3327" spans="1:39" x14ac:dyDescent="0.3">
      <c r="A3327">
        <v>1523158</v>
      </c>
      <c r="B3327" t="s">
        <v>3865</v>
      </c>
      <c r="C3327" t="s">
        <v>104</v>
      </c>
      <c r="D3327">
        <v>3736210</v>
      </c>
      <c r="E3327" t="s">
        <v>53</v>
      </c>
      <c r="H3327" s="35">
        <v>40523</v>
      </c>
      <c r="I3327" t="s">
        <v>110</v>
      </c>
      <c r="J3327">
        <v>-14</v>
      </c>
      <c r="K3327" t="s">
        <v>11</v>
      </c>
      <c r="M3327" t="s">
        <v>67</v>
      </c>
      <c r="N3327">
        <v>4370024</v>
      </c>
      <c r="O3327" t="s">
        <v>429</v>
      </c>
      <c r="P3327" s="35">
        <v>45196</v>
      </c>
      <c r="Q3327" t="s">
        <v>56</v>
      </c>
      <c r="R3327" s="35">
        <v>45196</v>
      </c>
      <c r="T3327" t="s">
        <v>63</v>
      </c>
      <c r="U3327">
        <v>500</v>
      </c>
      <c r="X3327">
        <v>5</v>
      </c>
      <c r="Y3327" t="s">
        <v>58</v>
      </c>
      <c r="AC3327" t="s">
        <v>59</v>
      </c>
      <c r="AL3327">
        <v>0</v>
      </c>
      <c r="AM3327">
        <v>0</v>
      </c>
    </row>
    <row r="3328" spans="1:39" x14ac:dyDescent="0.3">
      <c r="A3328">
        <v>1520059</v>
      </c>
      <c r="B3328" t="s">
        <v>3866</v>
      </c>
      <c r="C3328" t="s">
        <v>486</v>
      </c>
      <c r="D3328">
        <v>3736151</v>
      </c>
      <c r="E3328" t="s">
        <v>70</v>
      </c>
      <c r="H3328" s="35">
        <v>42723</v>
      </c>
      <c r="I3328" t="s">
        <v>53</v>
      </c>
      <c r="J3328">
        <v>-9</v>
      </c>
      <c r="K3328" t="s">
        <v>11</v>
      </c>
      <c r="M3328" t="s">
        <v>67</v>
      </c>
      <c r="N3328">
        <v>4370669</v>
      </c>
      <c r="O3328" t="s">
        <v>165</v>
      </c>
      <c r="P3328" s="35">
        <v>45193</v>
      </c>
      <c r="Q3328" t="s">
        <v>56</v>
      </c>
      <c r="R3328" s="35">
        <v>45193</v>
      </c>
      <c r="T3328" t="s">
        <v>63</v>
      </c>
      <c r="U3328">
        <v>500</v>
      </c>
      <c r="X3328">
        <v>5</v>
      </c>
      <c r="Y3328" t="s">
        <v>58</v>
      </c>
      <c r="AC3328" t="s">
        <v>59</v>
      </c>
      <c r="AL3328">
        <v>0</v>
      </c>
      <c r="AM3328">
        <v>0</v>
      </c>
    </row>
    <row r="3329" spans="1:39" x14ac:dyDescent="0.3">
      <c r="A3329">
        <v>1322632</v>
      </c>
      <c r="B3329" t="s">
        <v>3867</v>
      </c>
      <c r="C3329" t="s">
        <v>436</v>
      </c>
      <c r="D3329">
        <v>4114566</v>
      </c>
      <c r="E3329" t="s">
        <v>70</v>
      </c>
      <c r="F3329" t="s">
        <v>70</v>
      </c>
      <c r="H3329" s="35">
        <v>39275</v>
      </c>
      <c r="I3329" t="s">
        <v>125</v>
      </c>
      <c r="J3329">
        <v>-17</v>
      </c>
      <c r="K3329" t="s">
        <v>11</v>
      </c>
      <c r="M3329" t="s">
        <v>181</v>
      </c>
      <c r="N3329">
        <v>4410083</v>
      </c>
      <c r="O3329" t="s">
        <v>541</v>
      </c>
      <c r="P3329" s="35">
        <v>45118</v>
      </c>
      <c r="Q3329" t="s">
        <v>56</v>
      </c>
      <c r="R3329" s="35">
        <v>44103</v>
      </c>
      <c r="T3329" t="s">
        <v>63</v>
      </c>
      <c r="U3329">
        <v>1079</v>
      </c>
      <c r="X3329">
        <v>10</v>
      </c>
      <c r="Y3329" t="s">
        <v>58</v>
      </c>
      <c r="AC3329" t="s">
        <v>59</v>
      </c>
      <c r="AL3329">
        <v>0</v>
      </c>
      <c r="AM3329">
        <v>0</v>
      </c>
    </row>
    <row r="3330" spans="1:39" x14ac:dyDescent="0.3">
      <c r="A3330">
        <v>1368890</v>
      </c>
      <c r="B3330" t="s">
        <v>3868</v>
      </c>
      <c r="C3330" t="s">
        <v>724</v>
      </c>
      <c r="D3330">
        <v>3610011</v>
      </c>
      <c r="E3330" t="s">
        <v>70</v>
      </c>
      <c r="F3330" t="s">
        <v>70</v>
      </c>
      <c r="H3330" s="35">
        <v>40453</v>
      </c>
      <c r="I3330" t="s">
        <v>110</v>
      </c>
      <c r="J3330">
        <v>-14</v>
      </c>
      <c r="K3330" t="s">
        <v>11</v>
      </c>
      <c r="M3330" t="s">
        <v>77</v>
      </c>
      <c r="N3330">
        <v>4360605</v>
      </c>
      <c r="O3330" t="s">
        <v>733</v>
      </c>
      <c r="P3330" s="35">
        <v>45182</v>
      </c>
      <c r="Q3330" t="s">
        <v>56</v>
      </c>
      <c r="R3330" s="35">
        <v>44491</v>
      </c>
      <c r="T3330" t="s">
        <v>63</v>
      </c>
      <c r="U3330">
        <v>500</v>
      </c>
      <c r="X3330">
        <v>5</v>
      </c>
      <c r="Y3330" t="s">
        <v>58</v>
      </c>
      <c r="AC3330" t="s">
        <v>59</v>
      </c>
      <c r="AL3330">
        <v>0</v>
      </c>
      <c r="AM3330">
        <v>0</v>
      </c>
    </row>
    <row r="3331" spans="1:39" x14ac:dyDescent="0.3">
      <c r="A3331">
        <v>1451180</v>
      </c>
      <c r="B3331" t="s">
        <v>3869</v>
      </c>
      <c r="C3331" t="s">
        <v>3870</v>
      </c>
      <c r="D3331">
        <v>4115629</v>
      </c>
      <c r="E3331" t="s">
        <v>53</v>
      </c>
      <c r="F3331" t="s">
        <v>53</v>
      </c>
      <c r="H3331" s="35">
        <v>41979</v>
      </c>
      <c r="I3331" t="s">
        <v>85</v>
      </c>
      <c r="J3331">
        <v>-10</v>
      </c>
      <c r="K3331" t="s">
        <v>6</v>
      </c>
      <c r="M3331" t="s">
        <v>181</v>
      </c>
      <c r="N3331">
        <v>4410612</v>
      </c>
      <c r="O3331" t="s">
        <v>213</v>
      </c>
      <c r="P3331" s="35">
        <v>45276</v>
      </c>
      <c r="Q3331" t="s">
        <v>56</v>
      </c>
      <c r="R3331" s="35">
        <v>44852</v>
      </c>
      <c r="T3331" t="s">
        <v>63</v>
      </c>
      <c r="U3331">
        <v>500</v>
      </c>
      <c r="X3331">
        <v>5</v>
      </c>
      <c r="Y3331" t="s">
        <v>58</v>
      </c>
      <c r="AC3331" t="s">
        <v>59</v>
      </c>
      <c r="AL3331">
        <v>0</v>
      </c>
      <c r="AM3331">
        <v>0</v>
      </c>
    </row>
    <row r="3332" spans="1:39" x14ac:dyDescent="0.3">
      <c r="A3332">
        <v>1563937</v>
      </c>
      <c r="B3332" t="s">
        <v>3869</v>
      </c>
      <c r="C3332" t="s">
        <v>114</v>
      </c>
      <c r="D3332">
        <v>1811511</v>
      </c>
      <c r="E3332" t="s">
        <v>53</v>
      </c>
      <c r="H3332" s="35">
        <v>42109</v>
      </c>
      <c r="I3332" t="s">
        <v>53</v>
      </c>
      <c r="J3332">
        <v>-9</v>
      </c>
      <c r="K3332" t="s">
        <v>6</v>
      </c>
      <c r="M3332" t="s">
        <v>71</v>
      </c>
      <c r="N3332">
        <v>4180729</v>
      </c>
      <c r="O3332" t="s">
        <v>851</v>
      </c>
      <c r="P3332" s="35">
        <v>45336</v>
      </c>
      <c r="Q3332" t="s">
        <v>56</v>
      </c>
      <c r="R3332" s="35">
        <v>45336</v>
      </c>
      <c r="S3332" s="35">
        <v>45308</v>
      </c>
      <c r="T3332" t="s">
        <v>57</v>
      </c>
      <c r="U3332">
        <v>500</v>
      </c>
      <c r="X3332">
        <v>5</v>
      </c>
      <c r="Y3332" t="s">
        <v>58</v>
      </c>
      <c r="AC3332" t="s">
        <v>59</v>
      </c>
      <c r="AL3332">
        <v>1</v>
      </c>
      <c r="AM3332">
        <v>0</v>
      </c>
    </row>
    <row r="3333" spans="1:39" x14ac:dyDescent="0.3">
      <c r="A3333">
        <v>1243747</v>
      </c>
      <c r="B3333" t="s">
        <v>3869</v>
      </c>
      <c r="C3333" t="s">
        <v>3871</v>
      </c>
      <c r="D3333">
        <v>3730706</v>
      </c>
      <c r="E3333" t="s">
        <v>70</v>
      </c>
      <c r="F3333" t="s">
        <v>70</v>
      </c>
      <c r="H3333" s="35">
        <v>40455</v>
      </c>
      <c r="I3333" t="s">
        <v>110</v>
      </c>
      <c r="J3333">
        <v>-14</v>
      </c>
      <c r="K3333" t="s">
        <v>11</v>
      </c>
      <c r="M3333" t="s">
        <v>67</v>
      </c>
      <c r="N3333">
        <v>4370566</v>
      </c>
      <c r="O3333" t="s">
        <v>111</v>
      </c>
      <c r="P3333" s="35">
        <v>45116</v>
      </c>
      <c r="Q3333" t="s">
        <v>56</v>
      </c>
      <c r="R3333" s="35">
        <v>43413</v>
      </c>
      <c r="S3333" s="35">
        <v>45104</v>
      </c>
      <c r="T3333" t="s">
        <v>57</v>
      </c>
      <c r="U3333">
        <v>1147</v>
      </c>
      <c r="X3333">
        <v>11</v>
      </c>
      <c r="Y3333" t="s">
        <v>58</v>
      </c>
      <c r="AB3333" s="35">
        <v>44743</v>
      </c>
      <c r="AC3333" t="s">
        <v>59</v>
      </c>
      <c r="AL3333">
        <v>0</v>
      </c>
      <c r="AM3333">
        <v>0</v>
      </c>
    </row>
    <row r="3334" spans="1:39" x14ac:dyDescent="0.3">
      <c r="A3334">
        <v>1543109</v>
      </c>
      <c r="B3334" t="s">
        <v>3869</v>
      </c>
      <c r="C3334" t="s">
        <v>3872</v>
      </c>
      <c r="D3334">
        <v>4538462</v>
      </c>
      <c r="E3334" t="s">
        <v>53</v>
      </c>
      <c r="H3334" s="35">
        <v>42225</v>
      </c>
      <c r="I3334" t="s">
        <v>53</v>
      </c>
      <c r="J3334">
        <v>-9</v>
      </c>
      <c r="K3334" t="s">
        <v>11</v>
      </c>
      <c r="M3334" t="s">
        <v>54</v>
      </c>
      <c r="N3334">
        <v>4450429</v>
      </c>
      <c r="O3334" t="s">
        <v>304</v>
      </c>
      <c r="P3334" s="35">
        <v>45231</v>
      </c>
      <c r="Q3334" t="s">
        <v>56</v>
      </c>
      <c r="R3334" s="35">
        <v>45231</v>
      </c>
      <c r="T3334" t="s">
        <v>63</v>
      </c>
      <c r="U3334">
        <v>500</v>
      </c>
      <c r="X3334">
        <v>5</v>
      </c>
      <c r="Y3334" t="s">
        <v>58</v>
      </c>
      <c r="AC3334" t="s">
        <v>59</v>
      </c>
      <c r="AL3334">
        <v>0</v>
      </c>
      <c r="AM3334">
        <v>0</v>
      </c>
    </row>
    <row r="3335" spans="1:39" x14ac:dyDescent="0.3">
      <c r="A3335">
        <v>1563127</v>
      </c>
      <c r="B3335" t="s">
        <v>3869</v>
      </c>
      <c r="C3335" t="s">
        <v>870</v>
      </c>
      <c r="D3335">
        <v>1811503</v>
      </c>
      <c r="E3335" t="s">
        <v>76</v>
      </c>
      <c r="H3335" s="35">
        <v>39355</v>
      </c>
      <c r="I3335" t="s">
        <v>125</v>
      </c>
      <c r="J3335">
        <v>-17</v>
      </c>
      <c r="K3335" t="s">
        <v>11</v>
      </c>
      <c r="M3335" t="s">
        <v>71</v>
      </c>
      <c r="N3335">
        <v>4180696</v>
      </c>
      <c r="O3335" t="s">
        <v>137</v>
      </c>
      <c r="P3335" s="35">
        <v>45329</v>
      </c>
      <c r="Q3335" t="s">
        <v>56</v>
      </c>
      <c r="R3335" s="35">
        <v>45329</v>
      </c>
      <c r="T3335" t="s">
        <v>63</v>
      </c>
      <c r="U3335">
        <v>500</v>
      </c>
      <c r="X3335">
        <v>5</v>
      </c>
      <c r="Y3335" t="s">
        <v>58</v>
      </c>
      <c r="AC3335" t="s">
        <v>59</v>
      </c>
      <c r="AL3335">
        <v>0</v>
      </c>
      <c r="AM3335">
        <v>0</v>
      </c>
    </row>
    <row r="3336" spans="1:39" x14ac:dyDescent="0.3">
      <c r="A3336">
        <v>889915</v>
      </c>
      <c r="B3336" t="s">
        <v>3869</v>
      </c>
      <c r="C3336" t="s">
        <v>602</v>
      </c>
      <c r="D3336">
        <v>3723891</v>
      </c>
      <c r="E3336" t="s">
        <v>70</v>
      </c>
      <c r="F3336" t="s">
        <v>70</v>
      </c>
      <c r="H3336" s="35">
        <v>39076</v>
      </c>
      <c r="I3336" t="s">
        <v>94</v>
      </c>
      <c r="J3336">
        <v>-18</v>
      </c>
      <c r="K3336" t="s">
        <v>11</v>
      </c>
      <c r="M3336" t="s">
        <v>67</v>
      </c>
      <c r="N3336">
        <v>4370002</v>
      </c>
      <c r="O3336" t="s">
        <v>68</v>
      </c>
      <c r="P3336" s="35">
        <v>45267</v>
      </c>
      <c r="Q3336" t="s">
        <v>56</v>
      </c>
      <c r="R3336" s="35">
        <v>41167</v>
      </c>
      <c r="T3336" t="s">
        <v>63</v>
      </c>
      <c r="U3336">
        <v>1315</v>
      </c>
      <c r="X3336">
        <v>13</v>
      </c>
      <c r="Y3336" t="s">
        <v>58</v>
      </c>
      <c r="AC3336" t="s">
        <v>59</v>
      </c>
      <c r="AL3336">
        <v>0</v>
      </c>
      <c r="AM3336">
        <v>0</v>
      </c>
    </row>
    <row r="3337" spans="1:39" x14ac:dyDescent="0.3">
      <c r="A3337">
        <v>1458089</v>
      </c>
      <c r="B3337" t="s">
        <v>3873</v>
      </c>
      <c r="C3337" t="s">
        <v>101</v>
      </c>
      <c r="D3337">
        <v>3734723</v>
      </c>
      <c r="E3337" t="s">
        <v>70</v>
      </c>
      <c r="H3337" s="35">
        <v>41632</v>
      </c>
      <c r="I3337" t="s">
        <v>66</v>
      </c>
      <c r="J3337">
        <v>-11</v>
      </c>
      <c r="K3337" t="s">
        <v>11</v>
      </c>
      <c r="M3337" t="s">
        <v>67</v>
      </c>
      <c r="N3337">
        <v>4370690</v>
      </c>
      <c r="O3337" t="s">
        <v>576</v>
      </c>
      <c r="P3337" s="35">
        <v>45278</v>
      </c>
      <c r="Q3337" t="s">
        <v>56</v>
      </c>
      <c r="R3337" s="35">
        <v>44876</v>
      </c>
      <c r="T3337" t="s">
        <v>63</v>
      </c>
      <c r="U3337">
        <v>502</v>
      </c>
      <c r="X3337">
        <v>5</v>
      </c>
      <c r="Y3337" t="s">
        <v>58</v>
      </c>
      <c r="AC3337" t="s">
        <v>59</v>
      </c>
      <c r="AL3337">
        <v>0</v>
      </c>
      <c r="AM3337">
        <v>0</v>
      </c>
    </row>
    <row r="3338" spans="1:39" x14ac:dyDescent="0.3">
      <c r="A3338">
        <v>1509700</v>
      </c>
      <c r="B3338" t="s">
        <v>3874</v>
      </c>
      <c r="C3338" t="s">
        <v>384</v>
      </c>
      <c r="D3338">
        <v>4115864</v>
      </c>
      <c r="E3338" t="s">
        <v>70</v>
      </c>
      <c r="H3338" s="35">
        <v>40289</v>
      </c>
      <c r="I3338" t="s">
        <v>110</v>
      </c>
      <c r="J3338">
        <v>-14</v>
      </c>
      <c r="K3338" t="s">
        <v>11</v>
      </c>
      <c r="M3338" t="s">
        <v>181</v>
      </c>
      <c r="N3338">
        <v>4410083</v>
      </c>
      <c r="O3338" t="s">
        <v>541</v>
      </c>
      <c r="P3338" s="35">
        <v>45180</v>
      </c>
      <c r="Q3338" t="s">
        <v>56</v>
      </c>
      <c r="R3338" s="35">
        <v>45180</v>
      </c>
      <c r="T3338" t="s">
        <v>63</v>
      </c>
      <c r="U3338">
        <v>500</v>
      </c>
      <c r="X3338">
        <v>5</v>
      </c>
      <c r="Y3338" t="s">
        <v>58</v>
      </c>
      <c r="AC3338" t="s">
        <v>59</v>
      </c>
      <c r="AL3338">
        <v>0</v>
      </c>
      <c r="AM3338">
        <v>0</v>
      </c>
    </row>
    <row r="3339" spans="1:39" x14ac:dyDescent="0.3">
      <c r="A3339">
        <v>1521920</v>
      </c>
      <c r="B3339" t="s">
        <v>3875</v>
      </c>
      <c r="C3339" t="s">
        <v>3876</v>
      </c>
      <c r="D3339">
        <v>3611385</v>
      </c>
      <c r="E3339" t="s">
        <v>76</v>
      </c>
      <c r="H3339" s="35">
        <v>41799</v>
      </c>
      <c r="I3339" t="s">
        <v>85</v>
      </c>
      <c r="J3339">
        <v>-10</v>
      </c>
      <c r="K3339" t="s">
        <v>6</v>
      </c>
      <c r="M3339" t="s">
        <v>77</v>
      </c>
      <c r="N3339">
        <v>4360002</v>
      </c>
      <c r="O3339" t="s">
        <v>78</v>
      </c>
      <c r="P3339" s="35">
        <v>45195</v>
      </c>
      <c r="Q3339" t="s">
        <v>56</v>
      </c>
      <c r="R3339" s="35">
        <v>45195</v>
      </c>
      <c r="T3339" t="s">
        <v>63</v>
      </c>
      <c r="U3339">
        <v>500</v>
      </c>
      <c r="X3339">
        <v>5</v>
      </c>
      <c r="Y3339" t="s">
        <v>58</v>
      </c>
      <c r="AC3339" t="s">
        <v>59</v>
      </c>
      <c r="AL3339">
        <v>0</v>
      </c>
      <c r="AM3339">
        <v>0</v>
      </c>
    </row>
    <row r="3340" spans="1:39" x14ac:dyDescent="0.3">
      <c r="A3340">
        <v>1523762</v>
      </c>
      <c r="B3340" t="s">
        <v>3877</v>
      </c>
      <c r="C3340" t="s">
        <v>192</v>
      </c>
      <c r="D3340">
        <v>3736217</v>
      </c>
      <c r="E3340" t="s">
        <v>53</v>
      </c>
      <c r="H3340" s="35">
        <v>42158</v>
      </c>
      <c r="I3340" t="s">
        <v>53</v>
      </c>
      <c r="J3340">
        <v>-9</v>
      </c>
      <c r="K3340" t="s">
        <v>11</v>
      </c>
      <c r="M3340" t="s">
        <v>67</v>
      </c>
      <c r="N3340">
        <v>4370698</v>
      </c>
      <c r="O3340" t="s">
        <v>200</v>
      </c>
      <c r="P3340" s="35">
        <v>45197</v>
      </c>
      <c r="Q3340" t="s">
        <v>56</v>
      </c>
      <c r="R3340" s="35">
        <v>45197</v>
      </c>
      <c r="T3340" t="s">
        <v>63</v>
      </c>
      <c r="U3340">
        <v>500</v>
      </c>
      <c r="X3340">
        <v>5</v>
      </c>
      <c r="Y3340" t="s">
        <v>58</v>
      </c>
      <c r="AC3340" t="s">
        <v>59</v>
      </c>
      <c r="AL3340">
        <v>0</v>
      </c>
      <c r="AM3340">
        <v>0</v>
      </c>
    </row>
    <row r="3341" spans="1:39" x14ac:dyDescent="0.3">
      <c r="A3341">
        <v>1445689</v>
      </c>
      <c r="B3341" t="s">
        <v>3878</v>
      </c>
      <c r="C3341" t="s">
        <v>3737</v>
      </c>
      <c r="D3341">
        <v>4535547</v>
      </c>
      <c r="E3341" t="s">
        <v>70</v>
      </c>
      <c r="F3341" t="s">
        <v>53</v>
      </c>
      <c r="H3341" s="35">
        <v>41041</v>
      </c>
      <c r="I3341" t="s">
        <v>143</v>
      </c>
      <c r="J3341">
        <v>-12</v>
      </c>
      <c r="K3341" t="s">
        <v>11</v>
      </c>
      <c r="M3341" t="s">
        <v>54</v>
      </c>
      <c r="N3341">
        <v>4450210</v>
      </c>
      <c r="O3341" t="s">
        <v>416</v>
      </c>
      <c r="P3341" s="35">
        <v>45190</v>
      </c>
      <c r="Q3341" t="s">
        <v>56</v>
      </c>
      <c r="R3341" s="35">
        <v>44842</v>
      </c>
      <c r="T3341" t="s">
        <v>63</v>
      </c>
      <c r="U3341">
        <v>500</v>
      </c>
      <c r="X3341">
        <v>5</v>
      </c>
      <c r="Y3341" t="s">
        <v>58</v>
      </c>
      <c r="AC3341" t="s">
        <v>59</v>
      </c>
      <c r="AL3341">
        <v>0</v>
      </c>
      <c r="AM3341">
        <v>0</v>
      </c>
    </row>
    <row r="3342" spans="1:39" x14ac:dyDescent="0.3">
      <c r="A3342">
        <v>1432724</v>
      </c>
      <c r="B3342" t="s">
        <v>3879</v>
      </c>
      <c r="C3342" t="s">
        <v>835</v>
      </c>
      <c r="D3342">
        <v>1810867</v>
      </c>
      <c r="E3342" t="s">
        <v>70</v>
      </c>
      <c r="F3342" t="s">
        <v>70</v>
      </c>
      <c r="H3342" s="35">
        <v>40252</v>
      </c>
      <c r="I3342" t="s">
        <v>110</v>
      </c>
      <c r="J3342">
        <v>-14</v>
      </c>
      <c r="K3342" t="s">
        <v>11</v>
      </c>
      <c r="M3342" t="s">
        <v>71</v>
      </c>
      <c r="N3342">
        <v>4180716</v>
      </c>
      <c r="O3342" t="s">
        <v>626</v>
      </c>
      <c r="P3342" s="35">
        <v>45241</v>
      </c>
      <c r="Q3342" t="s">
        <v>56</v>
      </c>
      <c r="R3342" s="35">
        <v>44827</v>
      </c>
      <c r="T3342" t="s">
        <v>63</v>
      </c>
      <c r="U3342">
        <v>500</v>
      </c>
      <c r="X3342">
        <v>5</v>
      </c>
      <c r="Y3342" t="s">
        <v>58</v>
      </c>
      <c r="AC3342" t="s">
        <v>59</v>
      </c>
      <c r="AL3342">
        <v>0</v>
      </c>
      <c r="AM3342">
        <v>0</v>
      </c>
    </row>
    <row r="3343" spans="1:39" x14ac:dyDescent="0.3">
      <c r="A3343">
        <v>1549487</v>
      </c>
      <c r="B3343" t="s">
        <v>3880</v>
      </c>
      <c r="C3343" t="s">
        <v>3881</v>
      </c>
      <c r="D3343">
        <v>3736655</v>
      </c>
      <c r="E3343" t="s">
        <v>70</v>
      </c>
      <c r="H3343" s="35">
        <v>41740</v>
      </c>
      <c r="I3343" t="s">
        <v>85</v>
      </c>
      <c r="J3343">
        <v>-10</v>
      </c>
      <c r="K3343" t="s">
        <v>11</v>
      </c>
      <c r="M3343" t="s">
        <v>67</v>
      </c>
      <c r="N3343">
        <v>4370102</v>
      </c>
      <c r="O3343" t="s">
        <v>498</v>
      </c>
      <c r="P3343" s="35">
        <v>45254</v>
      </c>
      <c r="Q3343" t="s">
        <v>56</v>
      </c>
      <c r="R3343" s="35">
        <v>45254</v>
      </c>
      <c r="T3343" t="s">
        <v>63</v>
      </c>
      <c r="U3343">
        <v>500</v>
      </c>
      <c r="X3343">
        <v>5</v>
      </c>
      <c r="Y3343" t="s">
        <v>58</v>
      </c>
      <c r="AC3343" t="s">
        <v>59</v>
      </c>
      <c r="AL3343">
        <v>0</v>
      </c>
      <c r="AM3343">
        <v>0</v>
      </c>
    </row>
    <row r="3344" spans="1:39" x14ac:dyDescent="0.3">
      <c r="A3344">
        <v>1522113</v>
      </c>
      <c r="B3344" t="s">
        <v>3882</v>
      </c>
      <c r="C3344" t="s">
        <v>2425</v>
      </c>
      <c r="D3344">
        <v>3611445</v>
      </c>
      <c r="E3344" t="s">
        <v>76</v>
      </c>
      <c r="H3344" s="35">
        <v>41260</v>
      </c>
      <c r="I3344" t="s">
        <v>143</v>
      </c>
      <c r="J3344">
        <v>-12</v>
      </c>
      <c r="K3344" t="s">
        <v>11</v>
      </c>
      <c r="M3344" t="s">
        <v>77</v>
      </c>
      <c r="N3344">
        <v>4360002</v>
      </c>
      <c r="O3344" t="s">
        <v>78</v>
      </c>
      <c r="P3344" s="35">
        <v>45195</v>
      </c>
      <c r="Q3344" t="s">
        <v>56</v>
      </c>
      <c r="R3344" s="35">
        <v>45195</v>
      </c>
      <c r="T3344" t="s">
        <v>63</v>
      </c>
      <c r="U3344">
        <v>500</v>
      </c>
      <c r="X3344">
        <v>5</v>
      </c>
      <c r="Y3344" t="s">
        <v>58</v>
      </c>
      <c r="AC3344" t="s">
        <v>59</v>
      </c>
      <c r="AL3344">
        <v>0</v>
      </c>
      <c r="AM3344">
        <v>0</v>
      </c>
    </row>
    <row r="3345" spans="1:39" x14ac:dyDescent="0.3">
      <c r="A3345">
        <v>1181289</v>
      </c>
      <c r="B3345" t="s">
        <v>3883</v>
      </c>
      <c r="C3345" t="s">
        <v>146</v>
      </c>
      <c r="D3345">
        <v>189464</v>
      </c>
      <c r="E3345" t="s">
        <v>53</v>
      </c>
      <c r="F3345" t="s">
        <v>53</v>
      </c>
      <c r="H3345" s="35">
        <v>40462</v>
      </c>
      <c r="I3345" t="s">
        <v>110</v>
      </c>
      <c r="J3345">
        <v>-14</v>
      </c>
      <c r="K3345" t="s">
        <v>11</v>
      </c>
      <c r="M3345" t="s">
        <v>71</v>
      </c>
      <c r="N3345">
        <v>4180734</v>
      </c>
      <c r="O3345" t="s">
        <v>370</v>
      </c>
      <c r="P3345" s="35">
        <v>45246</v>
      </c>
      <c r="Q3345" t="s">
        <v>56</v>
      </c>
      <c r="R3345" s="35">
        <v>43012</v>
      </c>
      <c r="T3345" t="s">
        <v>63</v>
      </c>
      <c r="U3345">
        <v>500</v>
      </c>
      <c r="X3345">
        <v>5</v>
      </c>
      <c r="Y3345" t="s">
        <v>58</v>
      </c>
      <c r="AC3345" t="s">
        <v>59</v>
      </c>
      <c r="AL3345">
        <v>0</v>
      </c>
      <c r="AM3345">
        <v>0</v>
      </c>
    </row>
    <row r="3346" spans="1:39" x14ac:dyDescent="0.3">
      <c r="A3346">
        <v>1522299</v>
      </c>
      <c r="B3346" t="s">
        <v>3884</v>
      </c>
      <c r="C3346" t="s">
        <v>109</v>
      </c>
      <c r="D3346">
        <v>3611494</v>
      </c>
      <c r="E3346" t="s">
        <v>76</v>
      </c>
      <c r="H3346" s="35">
        <v>41484</v>
      </c>
      <c r="I3346" t="s">
        <v>66</v>
      </c>
      <c r="J3346">
        <v>-11</v>
      </c>
      <c r="K3346" t="s">
        <v>11</v>
      </c>
      <c r="M3346" t="s">
        <v>77</v>
      </c>
      <c r="N3346">
        <v>4360002</v>
      </c>
      <c r="O3346" t="s">
        <v>78</v>
      </c>
      <c r="P3346" s="35">
        <v>45196</v>
      </c>
      <c r="Q3346" t="s">
        <v>56</v>
      </c>
      <c r="R3346" s="35">
        <v>45196</v>
      </c>
      <c r="T3346" t="s">
        <v>63</v>
      </c>
      <c r="U3346">
        <v>500</v>
      </c>
      <c r="X3346">
        <v>5</v>
      </c>
      <c r="Y3346" t="s">
        <v>58</v>
      </c>
      <c r="AC3346" t="s">
        <v>59</v>
      </c>
      <c r="AL3346">
        <v>0</v>
      </c>
      <c r="AM3346">
        <v>0</v>
      </c>
    </row>
    <row r="3347" spans="1:39" x14ac:dyDescent="0.3">
      <c r="A3347">
        <v>1520822</v>
      </c>
      <c r="B3347" t="s">
        <v>3885</v>
      </c>
      <c r="C3347" t="s">
        <v>729</v>
      </c>
      <c r="D3347">
        <v>2816848</v>
      </c>
      <c r="E3347" t="s">
        <v>53</v>
      </c>
      <c r="H3347" s="35">
        <v>40542</v>
      </c>
      <c r="I3347" t="s">
        <v>110</v>
      </c>
      <c r="J3347">
        <v>-14</v>
      </c>
      <c r="K3347" t="s">
        <v>11</v>
      </c>
      <c r="M3347" t="s">
        <v>69</v>
      </c>
      <c r="N3347">
        <v>4280004</v>
      </c>
      <c r="O3347" t="s">
        <v>99</v>
      </c>
      <c r="P3347" s="35">
        <v>45194</v>
      </c>
      <c r="Q3347" t="s">
        <v>56</v>
      </c>
      <c r="R3347" s="35">
        <v>45194</v>
      </c>
      <c r="T3347" t="s">
        <v>63</v>
      </c>
      <c r="U3347">
        <v>500</v>
      </c>
      <c r="X3347">
        <v>5</v>
      </c>
      <c r="Y3347" t="s">
        <v>58</v>
      </c>
      <c r="AC3347" t="s">
        <v>59</v>
      </c>
      <c r="AL3347">
        <v>0</v>
      </c>
      <c r="AM3347">
        <v>0</v>
      </c>
    </row>
    <row r="3348" spans="1:39" x14ac:dyDescent="0.3">
      <c r="A3348">
        <v>1548173</v>
      </c>
      <c r="B3348" t="s">
        <v>3886</v>
      </c>
      <c r="C3348" t="s">
        <v>3887</v>
      </c>
      <c r="D3348">
        <v>4538548</v>
      </c>
      <c r="E3348" t="s">
        <v>53</v>
      </c>
      <c r="H3348" s="35">
        <v>42283</v>
      </c>
      <c r="I3348" t="s">
        <v>53</v>
      </c>
      <c r="J3348">
        <v>-9</v>
      </c>
      <c r="K3348" t="s">
        <v>11</v>
      </c>
      <c r="M3348" t="s">
        <v>54</v>
      </c>
      <c r="N3348">
        <v>4450026</v>
      </c>
      <c r="O3348" t="s">
        <v>62</v>
      </c>
      <c r="P3348" s="35">
        <v>45249</v>
      </c>
      <c r="Q3348" t="s">
        <v>56</v>
      </c>
      <c r="R3348" s="35">
        <v>45249</v>
      </c>
      <c r="T3348" t="s">
        <v>63</v>
      </c>
      <c r="U3348">
        <v>500</v>
      </c>
      <c r="X3348">
        <v>5</v>
      </c>
      <c r="Y3348" t="s">
        <v>58</v>
      </c>
      <c r="AC3348" t="s">
        <v>59</v>
      </c>
      <c r="AL3348">
        <v>0</v>
      </c>
      <c r="AM3348">
        <v>0</v>
      </c>
    </row>
    <row r="3349" spans="1:39" x14ac:dyDescent="0.3">
      <c r="A3349">
        <v>1458641</v>
      </c>
      <c r="B3349" t="s">
        <v>3888</v>
      </c>
      <c r="C3349" t="s">
        <v>1093</v>
      </c>
      <c r="D3349">
        <v>3734734</v>
      </c>
      <c r="E3349" t="s">
        <v>53</v>
      </c>
      <c r="F3349" t="s">
        <v>53</v>
      </c>
      <c r="H3349" s="35">
        <v>42720</v>
      </c>
      <c r="I3349" t="s">
        <v>53</v>
      </c>
      <c r="J3349">
        <v>-9</v>
      </c>
      <c r="K3349" t="s">
        <v>11</v>
      </c>
      <c r="M3349" t="s">
        <v>67</v>
      </c>
      <c r="N3349">
        <v>4370038</v>
      </c>
      <c r="O3349" t="s">
        <v>427</v>
      </c>
      <c r="P3349" s="35">
        <v>45190</v>
      </c>
      <c r="Q3349" t="s">
        <v>56</v>
      </c>
      <c r="R3349" s="35">
        <v>44879</v>
      </c>
      <c r="T3349" t="s">
        <v>63</v>
      </c>
      <c r="U3349">
        <v>500</v>
      </c>
      <c r="X3349">
        <v>5</v>
      </c>
      <c r="Y3349" t="s">
        <v>58</v>
      </c>
      <c r="AC3349" t="s">
        <v>59</v>
      </c>
      <c r="AL3349">
        <v>0</v>
      </c>
      <c r="AM3349">
        <v>0</v>
      </c>
    </row>
    <row r="3350" spans="1:39" x14ac:dyDescent="0.3">
      <c r="A3350">
        <v>1447209</v>
      </c>
      <c r="B3350" t="s">
        <v>3888</v>
      </c>
      <c r="C3350" t="s">
        <v>3252</v>
      </c>
      <c r="D3350">
        <v>3734523</v>
      </c>
      <c r="E3350" t="s">
        <v>70</v>
      </c>
      <c r="F3350" t="s">
        <v>53</v>
      </c>
      <c r="H3350" s="35">
        <v>41126</v>
      </c>
      <c r="I3350" t="s">
        <v>143</v>
      </c>
      <c r="J3350">
        <v>-12</v>
      </c>
      <c r="K3350" t="s">
        <v>11</v>
      </c>
      <c r="M3350" t="s">
        <v>67</v>
      </c>
      <c r="N3350">
        <v>4370038</v>
      </c>
      <c r="O3350" t="s">
        <v>427</v>
      </c>
      <c r="P3350" s="35">
        <v>45190</v>
      </c>
      <c r="Q3350" t="s">
        <v>56</v>
      </c>
      <c r="R3350" s="35">
        <v>44845</v>
      </c>
      <c r="T3350" t="s">
        <v>63</v>
      </c>
      <c r="U3350">
        <v>510</v>
      </c>
      <c r="X3350">
        <v>5</v>
      </c>
      <c r="Y3350" t="s">
        <v>58</v>
      </c>
      <c r="AC3350" t="s">
        <v>59</v>
      </c>
      <c r="AL3350">
        <v>0</v>
      </c>
      <c r="AM3350">
        <v>0</v>
      </c>
    </row>
    <row r="3351" spans="1:39" x14ac:dyDescent="0.3">
      <c r="A3351">
        <v>1464560</v>
      </c>
      <c r="B3351" t="s">
        <v>3889</v>
      </c>
      <c r="C3351" t="s">
        <v>202</v>
      </c>
      <c r="D3351">
        <v>3734794</v>
      </c>
      <c r="E3351" t="s">
        <v>53</v>
      </c>
      <c r="F3351" t="s">
        <v>53</v>
      </c>
      <c r="H3351" s="35">
        <v>40709</v>
      </c>
      <c r="I3351" t="s">
        <v>90</v>
      </c>
      <c r="J3351">
        <v>-13</v>
      </c>
      <c r="K3351" t="s">
        <v>11</v>
      </c>
      <c r="M3351" t="s">
        <v>67</v>
      </c>
      <c r="N3351">
        <v>4370729</v>
      </c>
      <c r="O3351" t="s">
        <v>233</v>
      </c>
      <c r="P3351" s="35">
        <v>45184</v>
      </c>
      <c r="Q3351" t="s">
        <v>56</v>
      </c>
      <c r="R3351" s="35">
        <v>44903</v>
      </c>
      <c r="T3351" t="s">
        <v>63</v>
      </c>
      <c r="U3351">
        <v>500</v>
      </c>
      <c r="X3351">
        <v>5</v>
      </c>
      <c r="Y3351" t="s">
        <v>58</v>
      </c>
      <c r="AC3351" t="s">
        <v>59</v>
      </c>
      <c r="AL3351">
        <v>0</v>
      </c>
      <c r="AM3351">
        <v>0</v>
      </c>
    </row>
    <row r="3352" spans="1:39" x14ac:dyDescent="0.3">
      <c r="A3352">
        <v>1530385</v>
      </c>
      <c r="B3352" t="s">
        <v>3890</v>
      </c>
      <c r="C3352" t="s">
        <v>1107</v>
      </c>
      <c r="D3352">
        <v>4115997</v>
      </c>
      <c r="E3352" t="s">
        <v>53</v>
      </c>
      <c r="H3352" s="35">
        <v>39079</v>
      </c>
      <c r="I3352" t="s">
        <v>94</v>
      </c>
      <c r="J3352">
        <v>-18</v>
      </c>
      <c r="K3352" t="s">
        <v>6</v>
      </c>
      <c r="M3352" t="s">
        <v>181</v>
      </c>
      <c r="N3352">
        <v>4410612</v>
      </c>
      <c r="O3352" t="s">
        <v>213</v>
      </c>
      <c r="P3352" s="35">
        <v>45204</v>
      </c>
      <c r="Q3352" t="s">
        <v>56</v>
      </c>
      <c r="R3352" s="35">
        <v>45204</v>
      </c>
      <c r="T3352" t="s">
        <v>63</v>
      </c>
      <c r="U3352">
        <v>500</v>
      </c>
      <c r="X3352">
        <v>5</v>
      </c>
      <c r="Y3352" t="s">
        <v>58</v>
      </c>
      <c r="AC3352" t="s">
        <v>59</v>
      </c>
      <c r="AL3352">
        <v>0</v>
      </c>
      <c r="AM3352">
        <v>0</v>
      </c>
    </row>
    <row r="3353" spans="1:39" x14ac:dyDescent="0.3">
      <c r="A3353">
        <v>1549812</v>
      </c>
      <c r="B3353" t="s">
        <v>3891</v>
      </c>
      <c r="C3353" t="s">
        <v>486</v>
      </c>
      <c r="D3353">
        <v>3736664</v>
      </c>
      <c r="E3353" t="s">
        <v>53</v>
      </c>
      <c r="H3353" s="35">
        <v>41965</v>
      </c>
      <c r="I3353" t="s">
        <v>85</v>
      </c>
      <c r="J3353">
        <v>-10</v>
      </c>
      <c r="K3353" t="s">
        <v>11</v>
      </c>
      <c r="M3353" t="s">
        <v>67</v>
      </c>
      <c r="N3353">
        <v>4370132</v>
      </c>
      <c r="O3353" t="s">
        <v>148</v>
      </c>
      <c r="P3353" s="35">
        <v>45255</v>
      </c>
      <c r="Q3353" t="s">
        <v>56</v>
      </c>
      <c r="R3353" s="35">
        <v>45255</v>
      </c>
      <c r="T3353" t="s">
        <v>63</v>
      </c>
      <c r="U3353">
        <v>500</v>
      </c>
      <c r="X3353">
        <v>5</v>
      </c>
      <c r="Y3353" t="s">
        <v>58</v>
      </c>
      <c r="AC3353" t="s">
        <v>59</v>
      </c>
      <c r="AL3353">
        <v>0</v>
      </c>
      <c r="AM3353">
        <v>0</v>
      </c>
    </row>
    <row r="3354" spans="1:39" x14ac:dyDescent="0.3">
      <c r="A3354">
        <v>1513799</v>
      </c>
      <c r="B3354" t="s">
        <v>3892</v>
      </c>
      <c r="C3354" t="s">
        <v>466</v>
      </c>
      <c r="D3354">
        <v>2816796</v>
      </c>
      <c r="E3354" t="s">
        <v>53</v>
      </c>
      <c r="H3354" s="35">
        <v>41013</v>
      </c>
      <c r="I3354" t="s">
        <v>143</v>
      </c>
      <c r="J3354">
        <v>-12</v>
      </c>
      <c r="K3354" t="s">
        <v>11</v>
      </c>
      <c r="M3354" t="s">
        <v>69</v>
      </c>
      <c r="N3354">
        <v>4280045</v>
      </c>
      <c r="O3354" t="s">
        <v>172</v>
      </c>
      <c r="P3354" s="35">
        <v>45186</v>
      </c>
      <c r="Q3354" t="s">
        <v>56</v>
      </c>
      <c r="R3354" s="35">
        <v>45186</v>
      </c>
      <c r="T3354" t="s">
        <v>63</v>
      </c>
      <c r="U3354">
        <v>500</v>
      </c>
      <c r="X3354">
        <v>5</v>
      </c>
      <c r="Y3354" t="s">
        <v>58</v>
      </c>
      <c r="AC3354" t="s">
        <v>59</v>
      </c>
      <c r="AL3354">
        <v>0</v>
      </c>
      <c r="AM3354">
        <v>0</v>
      </c>
    </row>
    <row r="3355" spans="1:39" x14ac:dyDescent="0.3">
      <c r="A3355">
        <v>1274857</v>
      </c>
      <c r="B3355" t="s">
        <v>3893</v>
      </c>
      <c r="C3355" t="s">
        <v>729</v>
      </c>
      <c r="D3355">
        <v>3731405</v>
      </c>
      <c r="E3355" t="s">
        <v>53</v>
      </c>
      <c r="F3355" t="s">
        <v>53</v>
      </c>
      <c r="H3355" s="35">
        <v>39635</v>
      </c>
      <c r="I3355" t="s">
        <v>98</v>
      </c>
      <c r="J3355">
        <v>-16</v>
      </c>
      <c r="K3355" t="s">
        <v>11</v>
      </c>
      <c r="M3355" t="s">
        <v>67</v>
      </c>
      <c r="N3355">
        <v>4370349</v>
      </c>
      <c r="O3355" t="s">
        <v>220</v>
      </c>
      <c r="P3355" s="35">
        <v>45208</v>
      </c>
      <c r="Q3355" t="s">
        <v>56</v>
      </c>
      <c r="R3355" s="35">
        <v>43732</v>
      </c>
      <c r="T3355" t="s">
        <v>63</v>
      </c>
      <c r="U3355">
        <v>500</v>
      </c>
      <c r="X3355">
        <v>5</v>
      </c>
      <c r="Y3355" t="s">
        <v>58</v>
      </c>
      <c r="AC3355" t="s">
        <v>59</v>
      </c>
      <c r="AL3355">
        <v>0</v>
      </c>
      <c r="AM3355">
        <v>0</v>
      </c>
    </row>
    <row r="3356" spans="1:39" x14ac:dyDescent="0.3">
      <c r="A3356">
        <v>1361620</v>
      </c>
      <c r="B3356" t="s">
        <v>3893</v>
      </c>
      <c r="C3356" t="s">
        <v>3894</v>
      </c>
      <c r="D3356">
        <v>2816129</v>
      </c>
      <c r="E3356" t="s">
        <v>70</v>
      </c>
      <c r="F3356" t="s">
        <v>53</v>
      </c>
      <c r="H3356" s="35">
        <v>41868</v>
      </c>
      <c r="I3356" t="s">
        <v>85</v>
      </c>
      <c r="J3356">
        <v>-10</v>
      </c>
      <c r="K3356" t="s">
        <v>6</v>
      </c>
      <c r="M3356" t="s">
        <v>69</v>
      </c>
      <c r="N3356">
        <v>4280322</v>
      </c>
      <c r="O3356" t="s">
        <v>324</v>
      </c>
      <c r="P3356" s="35">
        <v>45191</v>
      </c>
      <c r="Q3356" t="s">
        <v>56</v>
      </c>
      <c r="R3356" s="35">
        <v>44479</v>
      </c>
      <c r="T3356" t="s">
        <v>63</v>
      </c>
      <c r="U3356">
        <v>500</v>
      </c>
      <c r="X3356">
        <v>5</v>
      </c>
      <c r="Y3356" t="s">
        <v>58</v>
      </c>
      <c r="AC3356" t="s">
        <v>59</v>
      </c>
      <c r="AL3356">
        <v>0</v>
      </c>
      <c r="AM3356">
        <v>0</v>
      </c>
    </row>
    <row r="3357" spans="1:39" x14ac:dyDescent="0.3">
      <c r="A3357">
        <v>1425371</v>
      </c>
      <c r="B3357" t="s">
        <v>3893</v>
      </c>
      <c r="C3357" t="s">
        <v>883</v>
      </c>
      <c r="D3357">
        <v>3734022</v>
      </c>
      <c r="E3357" t="s">
        <v>53</v>
      </c>
      <c r="F3357" t="s">
        <v>53</v>
      </c>
      <c r="H3357" s="35">
        <v>41232</v>
      </c>
      <c r="I3357" t="s">
        <v>143</v>
      </c>
      <c r="J3357">
        <v>-12</v>
      </c>
      <c r="K3357" t="s">
        <v>11</v>
      </c>
      <c r="M3357" t="s">
        <v>67</v>
      </c>
      <c r="N3357">
        <v>4370349</v>
      </c>
      <c r="O3357" t="s">
        <v>220</v>
      </c>
      <c r="P3357" s="35">
        <v>45208</v>
      </c>
      <c r="Q3357" t="s">
        <v>56</v>
      </c>
      <c r="R3357" s="35">
        <v>44819</v>
      </c>
      <c r="T3357" t="s">
        <v>63</v>
      </c>
      <c r="U3357">
        <v>500</v>
      </c>
      <c r="X3357">
        <v>5</v>
      </c>
      <c r="Y3357" t="s">
        <v>58</v>
      </c>
      <c r="AC3357" t="s">
        <v>59</v>
      </c>
      <c r="AL3357">
        <v>0</v>
      </c>
      <c r="AM3357">
        <v>0</v>
      </c>
    </row>
    <row r="3358" spans="1:39" x14ac:dyDescent="0.3">
      <c r="A3358">
        <v>1508731</v>
      </c>
      <c r="B3358" t="s">
        <v>3895</v>
      </c>
      <c r="C3358" t="s">
        <v>466</v>
      </c>
      <c r="D3358">
        <v>4115855</v>
      </c>
      <c r="E3358" t="s">
        <v>53</v>
      </c>
      <c r="H3358" s="35">
        <v>42022</v>
      </c>
      <c r="I3358" t="s">
        <v>53</v>
      </c>
      <c r="J3358">
        <v>-9</v>
      </c>
      <c r="K3358" t="s">
        <v>11</v>
      </c>
      <c r="M3358" t="s">
        <v>181</v>
      </c>
      <c r="N3358">
        <v>4410612</v>
      </c>
      <c r="O3358" t="s">
        <v>213</v>
      </c>
      <c r="P3358" s="35">
        <v>45178</v>
      </c>
      <c r="Q3358" t="s">
        <v>56</v>
      </c>
      <c r="R3358" s="35">
        <v>45178</v>
      </c>
      <c r="T3358" t="s">
        <v>63</v>
      </c>
      <c r="U3358">
        <v>500</v>
      </c>
      <c r="X3358">
        <v>5</v>
      </c>
      <c r="Y3358" t="s">
        <v>58</v>
      </c>
      <c r="AC3358" t="s">
        <v>59</v>
      </c>
      <c r="AL3358">
        <v>0</v>
      </c>
      <c r="AM3358">
        <v>0</v>
      </c>
    </row>
    <row r="3359" spans="1:39" x14ac:dyDescent="0.3">
      <c r="A3359">
        <v>1427623</v>
      </c>
      <c r="B3359" t="s">
        <v>3896</v>
      </c>
      <c r="C3359" t="s">
        <v>202</v>
      </c>
      <c r="D3359">
        <v>3734054</v>
      </c>
      <c r="E3359" t="s">
        <v>70</v>
      </c>
      <c r="F3359" t="s">
        <v>53</v>
      </c>
      <c r="H3359" s="35">
        <v>41117</v>
      </c>
      <c r="I3359" t="s">
        <v>143</v>
      </c>
      <c r="J3359">
        <v>-12</v>
      </c>
      <c r="K3359" t="s">
        <v>11</v>
      </c>
      <c r="M3359" t="s">
        <v>67</v>
      </c>
      <c r="N3359">
        <v>4370669</v>
      </c>
      <c r="O3359" t="s">
        <v>165</v>
      </c>
      <c r="P3359" s="35">
        <v>45180</v>
      </c>
      <c r="Q3359" t="s">
        <v>56</v>
      </c>
      <c r="R3359" s="35">
        <v>44823</v>
      </c>
      <c r="T3359" t="s">
        <v>63</v>
      </c>
      <c r="U3359">
        <v>500</v>
      </c>
      <c r="X3359">
        <v>5</v>
      </c>
      <c r="Y3359" t="s">
        <v>58</v>
      </c>
      <c r="AC3359" t="s">
        <v>59</v>
      </c>
      <c r="AL3359">
        <v>0</v>
      </c>
      <c r="AM3359">
        <v>0</v>
      </c>
    </row>
    <row r="3360" spans="1:39" x14ac:dyDescent="0.3">
      <c r="A3360">
        <v>1003121</v>
      </c>
      <c r="B3360" t="s">
        <v>3896</v>
      </c>
      <c r="C3360" t="s">
        <v>2986</v>
      </c>
      <c r="D3360">
        <v>5429904</v>
      </c>
      <c r="E3360" t="s">
        <v>70</v>
      </c>
      <c r="F3360" t="s">
        <v>70</v>
      </c>
      <c r="H3360" s="35">
        <v>38865</v>
      </c>
      <c r="I3360" t="s">
        <v>94</v>
      </c>
      <c r="J3360">
        <v>-18</v>
      </c>
      <c r="K3360" t="s">
        <v>6</v>
      </c>
      <c r="M3360" t="s">
        <v>67</v>
      </c>
      <c r="N3360">
        <v>4370002</v>
      </c>
      <c r="O3360" t="s">
        <v>68</v>
      </c>
      <c r="P3360" s="35">
        <v>45168</v>
      </c>
      <c r="Q3360" t="s">
        <v>56</v>
      </c>
      <c r="R3360" s="35">
        <v>41794</v>
      </c>
      <c r="S3360" s="35">
        <v>45089</v>
      </c>
      <c r="T3360" t="s">
        <v>57</v>
      </c>
      <c r="U3360">
        <v>1197</v>
      </c>
      <c r="X3360">
        <v>11</v>
      </c>
      <c r="Y3360" t="s">
        <v>58</v>
      </c>
      <c r="AB3360" s="35">
        <v>43647</v>
      </c>
      <c r="AC3360" t="s">
        <v>59</v>
      </c>
      <c r="AL3360">
        <v>0</v>
      </c>
      <c r="AM3360">
        <v>0</v>
      </c>
    </row>
    <row r="3361" spans="1:39" x14ac:dyDescent="0.3">
      <c r="A3361">
        <v>1530605</v>
      </c>
      <c r="B3361" t="s">
        <v>3896</v>
      </c>
      <c r="C3361" t="s">
        <v>1848</v>
      </c>
      <c r="D3361">
        <v>4538317</v>
      </c>
      <c r="E3361" t="s">
        <v>53</v>
      </c>
      <c r="H3361" s="35">
        <v>38751</v>
      </c>
      <c r="I3361" t="s">
        <v>94</v>
      </c>
      <c r="J3361">
        <v>-18</v>
      </c>
      <c r="K3361" t="s">
        <v>6</v>
      </c>
      <c r="M3361" t="s">
        <v>54</v>
      </c>
      <c r="N3361">
        <v>4450410</v>
      </c>
      <c r="O3361" t="s">
        <v>81</v>
      </c>
      <c r="P3361" s="35">
        <v>45204</v>
      </c>
      <c r="Q3361" t="s">
        <v>56</v>
      </c>
      <c r="R3361" s="35">
        <v>45204</v>
      </c>
      <c r="T3361" t="s">
        <v>63</v>
      </c>
      <c r="U3361">
        <v>500</v>
      </c>
      <c r="X3361">
        <v>5</v>
      </c>
      <c r="Y3361" t="s">
        <v>58</v>
      </c>
      <c r="AC3361" t="s">
        <v>59</v>
      </c>
      <c r="AL3361">
        <v>0</v>
      </c>
      <c r="AM3361">
        <v>0</v>
      </c>
    </row>
    <row r="3362" spans="1:39" x14ac:dyDescent="0.3">
      <c r="A3362">
        <v>1129751</v>
      </c>
      <c r="B3362" t="s">
        <v>3896</v>
      </c>
      <c r="C3362" t="s">
        <v>739</v>
      </c>
      <c r="D3362">
        <v>3728416</v>
      </c>
      <c r="E3362" t="s">
        <v>70</v>
      </c>
      <c r="F3362" t="s">
        <v>70</v>
      </c>
      <c r="H3362" s="35">
        <v>39934</v>
      </c>
      <c r="I3362" t="s">
        <v>102</v>
      </c>
      <c r="J3362">
        <v>-15</v>
      </c>
      <c r="K3362" t="s">
        <v>11</v>
      </c>
      <c r="M3362" t="s">
        <v>67</v>
      </c>
      <c r="N3362">
        <v>4370566</v>
      </c>
      <c r="O3362" t="s">
        <v>111</v>
      </c>
      <c r="P3362" s="35">
        <v>45198</v>
      </c>
      <c r="Q3362" t="s">
        <v>56</v>
      </c>
      <c r="R3362" s="35">
        <v>42645</v>
      </c>
      <c r="T3362" t="s">
        <v>63</v>
      </c>
      <c r="U3362">
        <v>500</v>
      </c>
      <c r="X3362">
        <v>5</v>
      </c>
      <c r="Y3362" t="s">
        <v>58</v>
      </c>
      <c r="AC3362" t="s">
        <v>59</v>
      </c>
      <c r="AL3362">
        <v>0</v>
      </c>
      <c r="AM3362">
        <v>0</v>
      </c>
    </row>
    <row r="3363" spans="1:39" x14ac:dyDescent="0.3">
      <c r="A3363">
        <v>1324516</v>
      </c>
      <c r="B3363" t="s">
        <v>3896</v>
      </c>
      <c r="C3363" t="s">
        <v>458</v>
      </c>
      <c r="D3363">
        <v>4114604</v>
      </c>
      <c r="E3363" t="s">
        <v>70</v>
      </c>
      <c r="F3363" t="s">
        <v>70</v>
      </c>
      <c r="H3363" s="35">
        <v>40704</v>
      </c>
      <c r="I3363" t="s">
        <v>90</v>
      </c>
      <c r="J3363">
        <v>-13</v>
      </c>
      <c r="K3363" t="s">
        <v>11</v>
      </c>
      <c r="M3363" t="s">
        <v>181</v>
      </c>
      <c r="N3363">
        <v>4410696</v>
      </c>
      <c r="O3363" t="s">
        <v>227</v>
      </c>
      <c r="P3363" s="35">
        <v>45186</v>
      </c>
      <c r="Q3363" t="s">
        <v>56</v>
      </c>
      <c r="R3363" s="35">
        <v>44107</v>
      </c>
      <c r="T3363" t="s">
        <v>63</v>
      </c>
      <c r="U3363">
        <v>572</v>
      </c>
      <c r="X3363">
        <v>5</v>
      </c>
      <c r="Y3363" t="s">
        <v>58</v>
      </c>
      <c r="AC3363" t="s">
        <v>59</v>
      </c>
      <c r="AL3363">
        <v>0</v>
      </c>
      <c r="AM3363">
        <v>0</v>
      </c>
    </row>
    <row r="3364" spans="1:39" x14ac:dyDescent="0.3">
      <c r="A3364">
        <v>1523634</v>
      </c>
      <c r="B3364" t="s">
        <v>3896</v>
      </c>
      <c r="C3364" t="s">
        <v>192</v>
      </c>
      <c r="D3364">
        <v>3611549</v>
      </c>
      <c r="E3364" t="s">
        <v>76</v>
      </c>
      <c r="H3364" s="35">
        <v>42874</v>
      </c>
      <c r="I3364" t="s">
        <v>53</v>
      </c>
      <c r="J3364">
        <v>-9</v>
      </c>
      <c r="K3364" t="s">
        <v>11</v>
      </c>
      <c r="M3364" t="s">
        <v>77</v>
      </c>
      <c r="N3364">
        <v>4360002</v>
      </c>
      <c r="O3364" t="s">
        <v>78</v>
      </c>
      <c r="P3364" s="35">
        <v>45197</v>
      </c>
      <c r="Q3364" t="s">
        <v>56</v>
      </c>
      <c r="R3364" s="35">
        <v>45197</v>
      </c>
      <c r="T3364" t="s">
        <v>63</v>
      </c>
      <c r="U3364">
        <v>500</v>
      </c>
      <c r="X3364">
        <v>5</v>
      </c>
      <c r="Y3364" t="s">
        <v>58</v>
      </c>
      <c r="AC3364" t="s">
        <v>59</v>
      </c>
      <c r="AL3364">
        <v>0</v>
      </c>
      <c r="AM3364">
        <v>0</v>
      </c>
    </row>
    <row r="3365" spans="1:39" x14ac:dyDescent="0.3">
      <c r="A3365">
        <v>1559409</v>
      </c>
      <c r="B3365" t="s">
        <v>3896</v>
      </c>
      <c r="C3365" t="s">
        <v>1190</v>
      </c>
      <c r="D3365">
        <v>3736774</v>
      </c>
      <c r="E3365" t="s">
        <v>53</v>
      </c>
      <c r="H3365" s="35">
        <v>41211</v>
      </c>
      <c r="I3365" t="s">
        <v>143</v>
      </c>
      <c r="J3365">
        <v>-12</v>
      </c>
      <c r="K3365" t="s">
        <v>11</v>
      </c>
      <c r="M3365" t="s">
        <v>67</v>
      </c>
      <c r="N3365">
        <v>4370002</v>
      </c>
      <c r="O3365" t="s">
        <v>68</v>
      </c>
      <c r="P3365" s="35">
        <v>45311</v>
      </c>
      <c r="Q3365" t="s">
        <v>56</v>
      </c>
      <c r="R3365" s="35">
        <v>45311</v>
      </c>
      <c r="T3365" t="s">
        <v>63</v>
      </c>
      <c r="U3365">
        <v>500</v>
      </c>
      <c r="X3365">
        <v>5</v>
      </c>
      <c r="Y3365" t="s">
        <v>58</v>
      </c>
      <c r="AC3365" t="s">
        <v>59</v>
      </c>
      <c r="AL3365">
        <v>0</v>
      </c>
      <c r="AM3365">
        <v>0</v>
      </c>
    </row>
    <row r="3366" spans="1:39" x14ac:dyDescent="0.3">
      <c r="A3366">
        <v>1559407</v>
      </c>
      <c r="B3366" t="s">
        <v>3896</v>
      </c>
      <c r="C3366" t="s">
        <v>3897</v>
      </c>
      <c r="D3366">
        <v>3736773</v>
      </c>
      <c r="E3366" t="s">
        <v>53</v>
      </c>
      <c r="H3366" s="35">
        <v>42517</v>
      </c>
      <c r="I3366" t="s">
        <v>53</v>
      </c>
      <c r="J3366">
        <v>-9</v>
      </c>
      <c r="K3366" t="s">
        <v>6</v>
      </c>
      <c r="M3366" t="s">
        <v>67</v>
      </c>
      <c r="N3366">
        <v>4370002</v>
      </c>
      <c r="O3366" t="s">
        <v>68</v>
      </c>
      <c r="P3366" s="35">
        <v>45311</v>
      </c>
      <c r="Q3366" t="s">
        <v>56</v>
      </c>
      <c r="R3366" s="35">
        <v>45311</v>
      </c>
      <c r="T3366" t="s">
        <v>63</v>
      </c>
      <c r="U3366">
        <v>500</v>
      </c>
      <c r="X3366">
        <v>5</v>
      </c>
      <c r="Y3366" t="s">
        <v>58</v>
      </c>
      <c r="AC3366" t="s">
        <v>59</v>
      </c>
      <c r="AL3366">
        <v>0</v>
      </c>
      <c r="AM3366">
        <v>0</v>
      </c>
    </row>
    <row r="3367" spans="1:39" x14ac:dyDescent="0.3">
      <c r="A3367">
        <v>1508543</v>
      </c>
      <c r="B3367" t="s">
        <v>3898</v>
      </c>
      <c r="C3367" t="s">
        <v>413</v>
      </c>
      <c r="D3367">
        <v>4537998</v>
      </c>
      <c r="E3367" t="s">
        <v>70</v>
      </c>
      <c r="H3367" s="35">
        <v>42499</v>
      </c>
      <c r="I3367" t="s">
        <v>53</v>
      </c>
      <c r="J3367">
        <v>-9</v>
      </c>
      <c r="K3367" t="s">
        <v>11</v>
      </c>
      <c r="M3367" t="s">
        <v>54</v>
      </c>
      <c r="N3367">
        <v>4450751</v>
      </c>
      <c r="O3367" t="s">
        <v>187</v>
      </c>
      <c r="P3367" s="35">
        <v>45335</v>
      </c>
      <c r="Q3367" t="s">
        <v>56</v>
      </c>
      <c r="R3367" s="35">
        <v>45177</v>
      </c>
      <c r="T3367" t="s">
        <v>63</v>
      </c>
      <c r="U3367">
        <v>500</v>
      </c>
      <c r="X3367">
        <v>5</v>
      </c>
      <c r="Y3367" t="s">
        <v>58</v>
      </c>
      <c r="AC3367" t="s">
        <v>59</v>
      </c>
      <c r="AL3367">
        <v>0</v>
      </c>
      <c r="AM3367">
        <v>0</v>
      </c>
    </row>
    <row r="3368" spans="1:39" x14ac:dyDescent="0.3">
      <c r="A3368">
        <v>1519122</v>
      </c>
      <c r="B3368" t="s">
        <v>3896</v>
      </c>
      <c r="C3368" t="s">
        <v>3899</v>
      </c>
      <c r="D3368">
        <v>4538196</v>
      </c>
      <c r="E3368" t="s">
        <v>70</v>
      </c>
      <c r="H3368" s="35">
        <v>40462</v>
      </c>
      <c r="I3368" t="s">
        <v>110</v>
      </c>
      <c r="J3368">
        <v>-14</v>
      </c>
      <c r="K3368" t="s">
        <v>11</v>
      </c>
      <c r="M3368" t="s">
        <v>54</v>
      </c>
      <c r="N3368">
        <v>4450737</v>
      </c>
      <c r="O3368" t="s">
        <v>414</v>
      </c>
      <c r="P3368" s="35">
        <v>45191</v>
      </c>
      <c r="Q3368" t="s">
        <v>56</v>
      </c>
      <c r="R3368" s="35">
        <v>45191</v>
      </c>
      <c r="T3368" t="s">
        <v>63</v>
      </c>
      <c r="U3368">
        <v>500</v>
      </c>
      <c r="X3368">
        <v>5</v>
      </c>
      <c r="Y3368" t="s">
        <v>58</v>
      </c>
      <c r="AC3368" t="s">
        <v>59</v>
      </c>
      <c r="AL3368">
        <v>0</v>
      </c>
      <c r="AM3368">
        <v>0</v>
      </c>
    </row>
    <row r="3369" spans="1:39" x14ac:dyDescent="0.3">
      <c r="A3369">
        <v>1417891</v>
      </c>
      <c r="B3369" t="s">
        <v>3900</v>
      </c>
      <c r="C3369" t="s">
        <v>840</v>
      </c>
      <c r="D3369">
        <v>3733838</v>
      </c>
      <c r="E3369" t="s">
        <v>53</v>
      </c>
      <c r="F3369" t="s">
        <v>53</v>
      </c>
      <c r="H3369" s="35">
        <v>41359</v>
      </c>
      <c r="I3369" t="s">
        <v>66</v>
      </c>
      <c r="J3369">
        <v>-11</v>
      </c>
      <c r="K3369" t="s">
        <v>11</v>
      </c>
      <c r="M3369" t="s">
        <v>67</v>
      </c>
      <c r="N3369">
        <v>4370002</v>
      </c>
      <c r="O3369" t="s">
        <v>68</v>
      </c>
      <c r="P3369" s="35">
        <v>45169</v>
      </c>
      <c r="Q3369" t="s">
        <v>56</v>
      </c>
      <c r="R3369" s="35">
        <v>44804</v>
      </c>
      <c r="T3369" t="s">
        <v>63</v>
      </c>
      <c r="U3369">
        <v>500</v>
      </c>
      <c r="X3369">
        <v>5</v>
      </c>
      <c r="Y3369" t="s">
        <v>58</v>
      </c>
      <c r="AC3369" t="s">
        <v>59</v>
      </c>
      <c r="AL3369">
        <v>0</v>
      </c>
      <c r="AM3369">
        <v>0</v>
      </c>
    </row>
    <row r="3370" spans="1:39" x14ac:dyDescent="0.3">
      <c r="A3370">
        <v>1503177</v>
      </c>
      <c r="B3370" t="s">
        <v>3901</v>
      </c>
      <c r="C3370" t="s">
        <v>186</v>
      </c>
      <c r="D3370">
        <v>3735725</v>
      </c>
      <c r="E3370" t="s">
        <v>53</v>
      </c>
      <c r="F3370" t="s">
        <v>76</v>
      </c>
      <c r="H3370" s="35">
        <v>41641</v>
      </c>
      <c r="I3370" t="s">
        <v>85</v>
      </c>
      <c r="J3370">
        <v>-10</v>
      </c>
      <c r="K3370" t="s">
        <v>11</v>
      </c>
      <c r="M3370" t="s">
        <v>67</v>
      </c>
      <c r="N3370">
        <v>4370002</v>
      </c>
      <c r="O3370" t="s">
        <v>68</v>
      </c>
      <c r="P3370" s="35">
        <v>45189</v>
      </c>
      <c r="Q3370" t="s">
        <v>56</v>
      </c>
      <c r="R3370" s="35">
        <v>45107</v>
      </c>
      <c r="T3370" t="s">
        <v>63</v>
      </c>
      <c r="U3370">
        <v>500</v>
      </c>
      <c r="X3370">
        <v>5</v>
      </c>
      <c r="Y3370" t="s">
        <v>58</v>
      </c>
      <c r="AC3370" t="s">
        <v>59</v>
      </c>
      <c r="AL3370">
        <v>0</v>
      </c>
      <c r="AM3370">
        <v>0</v>
      </c>
    </row>
    <row r="3371" spans="1:39" x14ac:dyDescent="0.3">
      <c r="A3371">
        <v>1470541</v>
      </c>
      <c r="B3371" t="s">
        <v>3902</v>
      </c>
      <c r="C3371" t="s">
        <v>1080</v>
      </c>
      <c r="D3371">
        <v>2816714</v>
      </c>
      <c r="E3371" t="s">
        <v>53</v>
      </c>
      <c r="F3371" t="s">
        <v>53</v>
      </c>
      <c r="H3371" s="35">
        <v>41341</v>
      </c>
      <c r="I3371" t="s">
        <v>66</v>
      </c>
      <c r="J3371">
        <v>-11</v>
      </c>
      <c r="K3371" t="s">
        <v>11</v>
      </c>
      <c r="M3371" t="s">
        <v>69</v>
      </c>
      <c r="N3371">
        <v>4280716</v>
      </c>
      <c r="O3371" t="s">
        <v>489</v>
      </c>
      <c r="P3371" s="35">
        <v>45200</v>
      </c>
      <c r="Q3371" t="s">
        <v>56</v>
      </c>
      <c r="R3371" s="35">
        <v>44945</v>
      </c>
      <c r="T3371" t="s">
        <v>63</v>
      </c>
      <c r="U3371">
        <v>500</v>
      </c>
      <c r="X3371">
        <v>5</v>
      </c>
      <c r="Y3371" t="s">
        <v>58</v>
      </c>
      <c r="AC3371" t="s">
        <v>59</v>
      </c>
      <c r="AL3371">
        <v>0</v>
      </c>
      <c r="AM3371">
        <v>0</v>
      </c>
    </row>
    <row r="3372" spans="1:39" x14ac:dyDescent="0.3">
      <c r="A3372">
        <v>1424935</v>
      </c>
      <c r="B3372" t="s">
        <v>3903</v>
      </c>
      <c r="C3372" t="s">
        <v>688</v>
      </c>
      <c r="D3372">
        <v>3734017</v>
      </c>
      <c r="E3372" t="s">
        <v>70</v>
      </c>
      <c r="F3372" t="s">
        <v>70</v>
      </c>
      <c r="H3372" s="35">
        <v>40644</v>
      </c>
      <c r="I3372" t="s">
        <v>90</v>
      </c>
      <c r="J3372">
        <v>-13</v>
      </c>
      <c r="K3372" t="s">
        <v>11</v>
      </c>
      <c r="M3372" t="s">
        <v>67</v>
      </c>
      <c r="N3372">
        <v>4370681</v>
      </c>
      <c r="O3372" t="s">
        <v>150</v>
      </c>
      <c r="P3372" s="35">
        <v>45195</v>
      </c>
      <c r="Q3372" t="s">
        <v>56</v>
      </c>
      <c r="R3372" s="35">
        <v>44819</v>
      </c>
      <c r="S3372" s="35">
        <v>45160</v>
      </c>
      <c r="T3372" t="s">
        <v>57</v>
      </c>
      <c r="U3372">
        <v>500</v>
      </c>
      <c r="X3372">
        <v>5</v>
      </c>
      <c r="Y3372" t="s">
        <v>58</v>
      </c>
      <c r="AC3372" t="s">
        <v>59</v>
      </c>
      <c r="AL3372">
        <v>0</v>
      </c>
      <c r="AM3372">
        <v>0</v>
      </c>
    </row>
    <row r="3373" spans="1:39" x14ac:dyDescent="0.3">
      <c r="A3373">
        <v>1439986</v>
      </c>
      <c r="B3373" t="s">
        <v>3904</v>
      </c>
      <c r="C3373" t="s">
        <v>481</v>
      </c>
      <c r="D3373">
        <v>2816520</v>
      </c>
      <c r="E3373" t="s">
        <v>53</v>
      </c>
      <c r="F3373" t="s">
        <v>53</v>
      </c>
      <c r="H3373" s="35">
        <v>41188</v>
      </c>
      <c r="I3373" t="s">
        <v>143</v>
      </c>
      <c r="J3373">
        <v>-12</v>
      </c>
      <c r="K3373" t="s">
        <v>6</v>
      </c>
      <c r="M3373" t="s">
        <v>69</v>
      </c>
      <c r="N3373">
        <v>4280529</v>
      </c>
      <c r="O3373" t="s">
        <v>312</v>
      </c>
      <c r="P3373" s="35">
        <v>45220</v>
      </c>
      <c r="Q3373" t="s">
        <v>56</v>
      </c>
      <c r="R3373" s="35">
        <v>44835</v>
      </c>
      <c r="T3373" t="s">
        <v>63</v>
      </c>
      <c r="U3373">
        <v>500</v>
      </c>
      <c r="X3373">
        <v>5</v>
      </c>
      <c r="Y3373" t="s">
        <v>58</v>
      </c>
      <c r="AC3373" t="s">
        <v>59</v>
      </c>
      <c r="AL3373">
        <v>1</v>
      </c>
      <c r="AM3373">
        <v>0</v>
      </c>
    </row>
    <row r="3374" spans="1:39" x14ac:dyDescent="0.3">
      <c r="A3374">
        <v>1532589</v>
      </c>
      <c r="B3374" t="s">
        <v>3905</v>
      </c>
      <c r="C3374" t="s">
        <v>592</v>
      </c>
      <c r="D3374">
        <v>4538342</v>
      </c>
      <c r="E3374" t="s">
        <v>53</v>
      </c>
      <c r="H3374" s="35">
        <v>42669</v>
      </c>
      <c r="I3374" t="s">
        <v>53</v>
      </c>
      <c r="J3374">
        <v>-9</v>
      </c>
      <c r="K3374" t="s">
        <v>11</v>
      </c>
      <c r="M3374" t="s">
        <v>54</v>
      </c>
      <c r="N3374">
        <v>4450295</v>
      </c>
      <c r="O3374" t="s">
        <v>514</v>
      </c>
      <c r="P3374" s="35">
        <v>45207</v>
      </c>
      <c r="Q3374" t="s">
        <v>56</v>
      </c>
      <c r="R3374" s="35">
        <v>45207</v>
      </c>
      <c r="T3374" t="s">
        <v>63</v>
      </c>
      <c r="U3374">
        <v>500</v>
      </c>
      <c r="X3374">
        <v>5</v>
      </c>
      <c r="Y3374" t="s">
        <v>58</v>
      </c>
      <c r="AC3374" t="s">
        <v>59</v>
      </c>
      <c r="AL3374">
        <v>0</v>
      </c>
      <c r="AM3374">
        <v>0</v>
      </c>
    </row>
    <row r="3375" spans="1:39" x14ac:dyDescent="0.3">
      <c r="A3375">
        <v>1527264</v>
      </c>
      <c r="B3375" t="s">
        <v>3906</v>
      </c>
      <c r="C3375" t="s">
        <v>3907</v>
      </c>
      <c r="D3375">
        <v>3611626</v>
      </c>
      <c r="E3375" t="s">
        <v>76</v>
      </c>
      <c r="H3375" s="35">
        <v>42110</v>
      </c>
      <c r="I3375" t="s">
        <v>53</v>
      </c>
      <c r="J3375">
        <v>-9</v>
      </c>
      <c r="K3375" t="s">
        <v>11</v>
      </c>
      <c r="M3375" t="s">
        <v>77</v>
      </c>
      <c r="N3375">
        <v>4360002</v>
      </c>
      <c r="O3375" t="s">
        <v>78</v>
      </c>
      <c r="P3375" s="35">
        <v>45200</v>
      </c>
      <c r="Q3375" t="s">
        <v>56</v>
      </c>
      <c r="R3375" s="35">
        <v>45200</v>
      </c>
      <c r="T3375" t="s">
        <v>63</v>
      </c>
      <c r="U3375">
        <v>500</v>
      </c>
      <c r="X3375">
        <v>5</v>
      </c>
      <c r="Y3375" t="s">
        <v>58</v>
      </c>
      <c r="AC3375" t="s">
        <v>59</v>
      </c>
      <c r="AL3375">
        <v>0</v>
      </c>
      <c r="AM3375">
        <v>0</v>
      </c>
    </row>
    <row r="3376" spans="1:39" x14ac:dyDescent="0.3">
      <c r="A3376">
        <v>1524811</v>
      </c>
      <c r="B3376" t="s">
        <v>3908</v>
      </c>
      <c r="C3376" t="s">
        <v>681</v>
      </c>
      <c r="D3376">
        <v>3611579</v>
      </c>
      <c r="E3376" t="s">
        <v>70</v>
      </c>
      <c r="H3376" s="35">
        <v>40495</v>
      </c>
      <c r="I3376" t="s">
        <v>110</v>
      </c>
      <c r="J3376">
        <v>-14</v>
      </c>
      <c r="K3376" t="s">
        <v>11</v>
      </c>
      <c r="M3376" t="s">
        <v>77</v>
      </c>
      <c r="N3376">
        <v>4360005</v>
      </c>
      <c r="O3376" t="s">
        <v>1216</v>
      </c>
      <c r="P3376" s="35">
        <v>45197</v>
      </c>
      <c r="Q3376" t="s">
        <v>56</v>
      </c>
      <c r="R3376" s="35">
        <v>45197</v>
      </c>
      <c r="S3376" s="35">
        <v>45197</v>
      </c>
      <c r="T3376" t="s">
        <v>57</v>
      </c>
      <c r="U3376">
        <v>500</v>
      </c>
      <c r="X3376">
        <v>5</v>
      </c>
      <c r="Y3376" t="s">
        <v>58</v>
      </c>
      <c r="AC3376" t="s">
        <v>59</v>
      </c>
      <c r="AL3376">
        <v>0</v>
      </c>
      <c r="AM3376">
        <v>0</v>
      </c>
    </row>
    <row r="3377" spans="1:39" x14ac:dyDescent="0.3">
      <c r="A3377">
        <v>1564998</v>
      </c>
      <c r="B3377" t="s">
        <v>5471</v>
      </c>
      <c r="C3377" t="s">
        <v>3425</v>
      </c>
      <c r="D3377">
        <v>1811584</v>
      </c>
      <c r="E3377" t="s">
        <v>76</v>
      </c>
      <c r="H3377" s="35">
        <v>41479</v>
      </c>
      <c r="I3377" t="s">
        <v>66</v>
      </c>
      <c r="J3377">
        <v>-11</v>
      </c>
      <c r="K3377" t="s">
        <v>6</v>
      </c>
      <c r="M3377" t="s">
        <v>71</v>
      </c>
      <c r="N3377">
        <v>4180696</v>
      </c>
      <c r="O3377" t="s">
        <v>137</v>
      </c>
      <c r="P3377" s="35">
        <v>45340</v>
      </c>
      <c r="Q3377" t="s">
        <v>56</v>
      </c>
      <c r="R3377" s="35">
        <v>45340</v>
      </c>
      <c r="T3377" t="s">
        <v>63</v>
      </c>
      <c r="U3377">
        <v>500</v>
      </c>
      <c r="X3377">
        <v>5</v>
      </c>
      <c r="Y3377" t="s">
        <v>58</v>
      </c>
      <c r="AC3377" t="s">
        <v>59</v>
      </c>
      <c r="AL3377">
        <v>0</v>
      </c>
      <c r="AM3377">
        <v>0</v>
      </c>
    </row>
    <row r="3378" spans="1:39" x14ac:dyDescent="0.3">
      <c r="A3378">
        <v>1564999</v>
      </c>
      <c r="B3378" t="s">
        <v>5471</v>
      </c>
      <c r="C3378" t="s">
        <v>1825</v>
      </c>
      <c r="D3378">
        <v>1811585</v>
      </c>
      <c r="E3378" t="s">
        <v>76</v>
      </c>
      <c r="H3378" s="35">
        <v>41479</v>
      </c>
      <c r="I3378" t="s">
        <v>66</v>
      </c>
      <c r="J3378">
        <v>-11</v>
      </c>
      <c r="K3378" t="s">
        <v>11</v>
      </c>
      <c r="M3378" t="s">
        <v>71</v>
      </c>
      <c r="N3378">
        <v>4180696</v>
      </c>
      <c r="O3378" t="s">
        <v>137</v>
      </c>
      <c r="P3378" s="35">
        <v>45340</v>
      </c>
      <c r="Q3378" t="s">
        <v>56</v>
      </c>
      <c r="R3378" s="35">
        <v>45340</v>
      </c>
      <c r="T3378" t="s">
        <v>63</v>
      </c>
      <c r="U3378">
        <v>500</v>
      </c>
      <c r="X3378">
        <v>5</v>
      </c>
      <c r="Y3378" t="s">
        <v>58</v>
      </c>
      <c r="AC3378" t="s">
        <v>59</v>
      </c>
      <c r="AL3378">
        <v>0</v>
      </c>
      <c r="AM3378">
        <v>0</v>
      </c>
    </row>
    <row r="3379" spans="1:39" x14ac:dyDescent="0.3">
      <c r="A3379">
        <v>1527712</v>
      </c>
      <c r="B3379" t="s">
        <v>3909</v>
      </c>
      <c r="C3379" t="s">
        <v>285</v>
      </c>
      <c r="D3379">
        <v>3736323</v>
      </c>
      <c r="E3379" t="s">
        <v>53</v>
      </c>
      <c r="H3379" s="35">
        <v>41141</v>
      </c>
      <c r="I3379" t="s">
        <v>143</v>
      </c>
      <c r="J3379">
        <v>-12</v>
      </c>
      <c r="K3379" t="s">
        <v>6</v>
      </c>
      <c r="M3379" t="s">
        <v>67</v>
      </c>
      <c r="N3379">
        <v>4370013</v>
      </c>
      <c r="O3379" t="s">
        <v>761</v>
      </c>
      <c r="P3379" s="35">
        <v>45201</v>
      </c>
      <c r="Q3379" t="s">
        <v>56</v>
      </c>
      <c r="R3379" s="35">
        <v>45201</v>
      </c>
      <c r="T3379" t="s">
        <v>63</v>
      </c>
      <c r="U3379">
        <v>500</v>
      </c>
      <c r="X3379">
        <v>5</v>
      </c>
      <c r="Y3379" t="s">
        <v>58</v>
      </c>
      <c r="AC3379" t="s">
        <v>59</v>
      </c>
      <c r="AL3379">
        <v>0</v>
      </c>
      <c r="AM3379">
        <v>0</v>
      </c>
    </row>
    <row r="3380" spans="1:39" x14ac:dyDescent="0.3">
      <c r="A3380">
        <v>1507323</v>
      </c>
      <c r="B3380" t="s">
        <v>3910</v>
      </c>
      <c r="C3380" t="s">
        <v>1334</v>
      </c>
      <c r="D3380">
        <v>3735928</v>
      </c>
      <c r="E3380" t="s">
        <v>53</v>
      </c>
      <c r="H3380" s="35">
        <v>40736</v>
      </c>
      <c r="I3380" t="s">
        <v>90</v>
      </c>
      <c r="J3380">
        <v>-13</v>
      </c>
      <c r="K3380" t="s">
        <v>11</v>
      </c>
      <c r="M3380" t="s">
        <v>67</v>
      </c>
      <c r="N3380">
        <v>4370002</v>
      </c>
      <c r="O3380" t="s">
        <v>68</v>
      </c>
      <c r="P3380" s="35">
        <v>45174</v>
      </c>
      <c r="Q3380" t="s">
        <v>56</v>
      </c>
      <c r="R3380" s="35">
        <v>45174</v>
      </c>
      <c r="T3380" t="s">
        <v>63</v>
      </c>
      <c r="U3380">
        <v>500</v>
      </c>
      <c r="X3380">
        <v>5</v>
      </c>
      <c r="Y3380" t="s">
        <v>58</v>
      </c>
      <c r="AC3380" t="s">
        <v>59</v>
      </c>
      <c r="AL3380">
        <v>0</v>
      </c>
      <c r="AM3380">
        <v>0</v>
      </c>
    </row>
    <row r="3381" spans="1:39" x14ac:dyDescent="0.3">
      <c r="A3381">
        <v>1325026</v>
      </c>
      <c r="B3381" t="s">
        <v>3911</v>
      </c>
      <c r="C3381" t="s">
        <v>458</v>
      </c>
      <c r="D3381">
        <v>3732463</v>
      </c>
      <c r="E3381" t="s">
        <v>70</v>
      </c>
      <c r="F3381" t="s">
        <v>70</v>
      </c>
      <c r="H3381" s="35">
        <v>41372</v>
      </c>
      <c r="I3381" t="s">
        <v>66</v>
      </c>
      <c r="J3381">
        <v>-11</v>
      </c>
      <c r="K3381" t="s">
        <v>11</v>
      </c>
      <c r="M3381" t="s">
        <v>67</v>
      </c>
      <c r="N3381">
        <v>4370698</v>
      </c>
      <c r="O3381" t="s">
        <v>200</v>
      </c>
      <c r="P3381" s="35">
        <v>45176</v>
      </c>
      <c r="Q3381" t="s">
        <v>56</v>
      </c>
      <c r="R3381" s="35">
        <v>44110</v>
      </c>
      <c r="T3381" t="s">
        <v>63</v>
      </c>
      <c r="U3381">
        <v>682</v>
      </c>
      <c r="X3381">
        <v>6</v>
      </c>
      <c r="Y3381" t="s">
        <v>58</v>
      </c>
      <c r="AC3381" t="s">
        <v>59</v>
      </c>
      <c r="AL3381">
        <v>0</v>
      </c>
      <c r="AM3381">
        <v>0</v>
      </c>
    </row>
    <row r="3382" spans="1:39" x14ac:dyDescent="0.3">
      <c r="A3382">
        <v>1520930</v>
      </c>
      <c r="B3382" t="s">
        <v>3911</v>
      </c>
      <c r="C3382" t="s">
        <v>458</v>
      </c>
      <c r="D3382">
        <v>3736169</v>
      </c>
      <c r="E3382" t="s">
        <v>53</v>
      </c>
      <c r="H3382" s="35">
        <v>42285</v>
      </c>
      <c r="I3382" t="s">
        <v>53</v>
      </c>
      <c r="J3382">
        <v>-9</v>
      </c>
      <c r="K3382" t="s">
        <v>11</v>
      </c>
      <c r="M3382" t="s">
        <v>67</v>
      </c>
      <c r="N3382">
        <v>4370183</v>
      </c>
      <c r="O3382" t="s">
        <v>169</v>
      </c>
      <c r="P3382" s="35">
        <v>45194</v>
      </c>
      <c r="Q3382" t="s">
        <v>56</v>
      </c>
      <c r="R3382" s="35">
        <v>45194</v>
      </c>
      <c r="T3382" t="s">
        <v>63</v>
      </c>
      <c r="U3382">
        <v>500</v>
      </c>
      <c r="X3382">
        <v>5</v>
      </c>
      <c r="Y3382" t="s">
        <v>58</v>
      </c>
      <c r="AC3382" t="s">
        <v>59</v>
      </c>
      <c r="AL3382">
        <v>0</v>
      </c>
      <c r="AM3382">
        <v>0</v>
      </c>
    </row>
    <row r="3383" spans="1:39" x14ac:dyDescent="0.3">
      <c r="A3383">
        <v>1422532</v>
      </c>
      <c r="B3383" t="s">
        <v>3911</v>
      </c>
      <c r="C3383" t="s">
        <v>3912</v>
      </c>
      <c r="D3383">
        <v>3733940</v>
      </c>
      <c r="E3383" t="s">
        <v>53</v>
      </c>
      <c r="F3383" t="s">
        <v>53</v>
      </c>
      <c r="H3383" s="35">
        <v>42313</v>
      </c>
      <c r="I3383" t="s">
        <v>53</v>
      </c>
      <c r="J3383">
        <v>-9</v>
      </c>
      <c r="K3383" t="s">
        <v>6</v>
      </c>
      <c r="M3383" t="s">
        <v>67</v>
      </c>
      <c r="N3383">
        <v>4370596</v>
      </c>
      <c r="O3383" t="s">
        <v>280</v>
      </c>
      <c r="P3383" s="35">
        <v>45176</v>
      </c>
      <c r="Q3383" t="s">
        <v>56</v>
      </c>
      <c r="R3383" s="35">
        <v>44816</v>
      </c>
      <c r="T3383" t="s">
        <v>63</v>
      </c>
      <c r="U3383">
        <v>500</v>
      </c>
      <c r="X3383">
        <v>5</v>
      </c>
      <c r="Y3383" t="s">
        <v>58</v>
      </c>
      <c r="AC3383" t="s">
        <v>59</v>
      </c>
      <c r="AL3383">
        <v>1</v>
      </c>
      <c r="AM3383">
        <v>0</v>
      </c>
    </row>
    <row r="3384" spans="1:39" x14ac:dyDescent="0.3">
      <c r="A3384">
        <v>1523603</v>
      </c>
      <c r="B3384" t="s">
        <v>3913</v>
      </c>
      <c r="C3384" t="s">
        <v>1399</v>
      </c>
      <c r="D3384">
        <v>3611531</v>
      </c>
      <c r="E3384" t="s">
        <v>76</v>
      </c>
      <c r="H3384" s="35">
        <v>43061</v>
      </c>
      <c r="I3384" t="s">
        <v>53</v>
      </c>
      <c r="J3384">
        <v>-9</v>
      </c>
      <c r="K3384" t="s">
        <v>6</v>
      </c>
      <c r="M3384" t="s">
        <v>77</v>
      </c>
      <c r="N3384">
        <v>4360002</v>
      </c>
      <c r="O3384" t="s">
        <v>78</v>
      </c>
      <c r="P3384" s="35">
        <v>45197</v>
      </c>
      <c r="Q3384" t="s">
        <v>56</v>
      </c>
      <c r="R3384" s="35">
        <v>45197</v>
      </c>
      <c r="T3384" t="s">
        <v>63</v>
      </c>
      <c r="U3384">
        <v>500</v>
      </c>
      <c r="X3384">
        <v>5</v>
      </c>
      <c r="Y3384" t="s">
        <v>58</v>
      </c>
      <c r="AC3384" t="s">
        <v>59</v>
      </c>
      <c r="AL3384">
        <v>0</v>
      </c>
      <c r="AM3384">
        <v>0</v>
      </c>
    </row>
    <row r="3385" spans="1:39" x14ac:dyDescent="0.3">
      <c r="A3385">
        <v>1522114</v>
      </c>
      <c r="B3385" t="s">
        <v>3913</v>
      </c>
      <c r="C3385" t="s">
        <v>474</v>
      </c>
      <c r="D3385">
        <v>3611446</v>
      </c>
      <c r="E3385" t="s">
        <v>76</v>
      </c>
      <c r="H3385" s="35">
        <v>41617</v>
      </c>
      <c r="I3385" t="s">
        <v>66</v>
      </c>
      <c r="J3385">
        <v>-11</v>
      </c>
      <c r="K3385" t="s">
        <v>6</v>
      </c>
      <c r="M3385" t="s">
        <v>77</v>
      </c>
      <c r="N3385">
        <v>4360002</v>
      </c>
      <c r="O3385" t="s">
        <v>78</v>
      </c>
      <c r="P3385" s="35">
        <v>45195</v>
      </c>
      <c r="Q3385" t="s">
        <v>56</v>
      </c>
      <c r="R3385" s="35">
        <v>45195</v>
      </c>
      <c r="T3385" t="s">
        <v>63</v>
      </c>
      <c r="U3385">
        <v>500</v>
      </c>
      <c r="X3385">
        <v>5</v>
      </c>
      <c r="Y3385" t="s">
        <v>58</v>
      </c>
      <c r="AC3385" t="s">
        <v>59</v>
      </c>
      <c r="AL3385">
        <v>0</v>
      </c>
      <c r="AM3385">
        <v>0</v>
      </c>
    </row>
    <row r="3386" spans="1:39" x14ac:dyDescent="0.3">
      <c r="A3386">
        <v>1114816</v>
      </c>
      <c r="B3386" t="s">
        <v>3914</v>
      </c>
      <c r="C3386" t="s">
        <v>279</v>
      </c>
      <c r="D3386">
        <v>2814428</v>
      </c>
      <c r="E3386" t="s">
        <v>70</v>
      </c>
      <c r="F3386" t="s">
        <v>70</v>
      </c>
      <c r="H3386" s="35">
        <v>40274</v>
      </c>
      <c r="I3386" t="s">
        <v>110</v>
      </c>
      <c r="J3386">
        <v>-14</v>
      </c>
      <c r="K3386" t="s">
        <v>11</v>
      </c>
      <c r="M3386" t="s">
        <v>69</v>
      </c>
      <c r="N3386">
        <v>4280004</v>
      </c>
      <c r="O3386" t="s">
        <v>99</v>
      </c>
      <c r="P3386" s="35">
        <v>45177</v>
      </c>
      <c r="Q3386" t="s">
        <v>56</v>
      </c>
      <c r="R3386" s="35">
        <v>42624</v>
      </c>
      <c r="T3386" t="s">
        <v>63</v>
      </c>
      <c r="U3386">
        <v>1591</v>
      </c>
      <c r="X3386">
        <v>15</v>
      </c>
      <c r="Y3386" t="s">
        <v>58</v>
      </c>
      <c r="AB3386" s="35">
        <v>45108</v>
      </c>
      <c r="AC3386" t="s">
        <v>59</v>
      </c>
      <c r="AL3386">
        <v>0</v>
      </c>
      <c r="AM3386">
        <v>0</v>
      </c>
    </row>
    <row r="3387" spans="1:39" x14ac:dyDescent="0.3">
      <c r="A3387">
        <v>1342254</v>
      </c>
      <c r="B3387" t="s">
        <v>3915</v>
      </c>
      <c r="C3387" t="s">
        <v>3601</v>
      </c>
      <c r="D3387">
        <v>4532385</v>
      </c>
      <c r="E3387" t="s">
        <v>70</v>
      </c>
      <c r="F3387" t="s">
        <v>70</v>
      </c>
      <c r="H3387" s="35">
        <v>41361</v>
      </c>
      <c r="I3387" t="s">
        <v>66</v>
      </c>
      <c r="J3387">
        <v>-11</v>
      </c>
      <c r="K3387" t="s">
        <v>11</v>
      </c>
      <c r="M3387" t="s">
        <v>54</v>
      </c>
      <c r="N3387">
        <v>4450617</v>
      </c>
      <c r="O3387" t="s">
        <v>107</v>
      </c>
      <c r="P3387" s="35">
        <v>45196</v>
      </c>
      <c r="Q3387" t="s">
        <v>56</v>
      </c>
      <c r="R3387" s="35">
        <v>44455</v>
      </c>
      <c r="T3387" t="s">
        <v>63</v>
      </c>
      <c r="U3387">
        <v>500</v>
      </c>
      <c r="X3387">
        <v>5</v>
      </c>
      <c r="Y3387" t="s">
        <v>58</v>
      </c>
      <c r="AC3387" t="s">
        <v>59</v>
      </c>
      <c r="AL3387">
        <v>0</v>
      </c>
      <c r="AM3387">
        <v>0</v>
      </c>
    </row>
    <row r="3388" spans="1:39" x14ac:dyDescent="0.3">
      <c r="A3388">
        <v>1477909</v>
      </c>
      <c r="B3388" t="s">
        <v>3916</v>
      </c>
      <c r="C3388" t="s">
        <v>3917</v>
      </c>
      <c r="D3388">
        <v>3735627</v>
      </c>
      <c r="E3388" t="s">
        <v>53</v>
      </c>
      <c r="F3388" t="s">
        <v>76</v>
      </c>
      <c r="H3388" s="35">
        <v>41947</v>
      </c>
      <c r="I3388" t="s">
        <v>85</v>
      </c>
      <c r="J3388">
        <v>-10</v>
      </c>
      <c r="K3388" t="s">
        <v>11</v>
      </c>
      <c r="M3388" t="s">
        <v>67</v>
      </c>
      <c r="N3388">
        <v>4370289</v>
      </c>
      <c r="O3388" t="s">
        <v>293</v>
      </c>
      <c r="P3388" s="35">
        <v>45183</v>
      </c>
      <c r="Q3388" t="s">
        <v>56</v>
      </c>
      <c r="R3388" s="35">
        <v>44994</v>
      </c>
      <c r="T3388" t="s">
        <v>63</v>
      </c>
      <c r="U3388">
        <v>500</v>
      </c>
      <c r="X3388">
        <v>5</v>
      </c>
      <c r="Y3388" t="s">
        <v>58</v>
      </c>
      <c r="AC3388" t="s">
        <v>59</v>
      </c>
      <c r="AL3388">
        <v>0</v>
      </c>
      <c r="AM3388">
        <v>0</v>
      </c>
    </row>
    <row r="3389" spans="1:39" x14ac:dyDescent="0.3">
      <c r="A3389">
        <v>1554444</v>
      </c>
      <c r="B3389" t="s">
        <v>3918</v>
      </c>
      <c r="C3389" t="s">
        <v>1012</v>
      </c>
      <c r="D3389">
        <v>3736730</v>
      </c>
      <c r="E3389" t="s">
        <v>70</v>
      </c>
      <c r="H3389" s="35">
        <v>40674</v>
      </c>
      <c r="I3389" t="s">
        <v>90</v>
      </c>
      <c r="J3389">
        <v>-13</v>
      </c>
      <c r="K3389" t="s">
        <v>11</v>
      </c>
      <c r="M3389" t="s">
        <v>67</v>
      </c>
      <c r="N3389">
        <v>4370132</v>
      </c>
      <c r="O3389" t="s">
        <v>148</v>
      </c>
      <c r="P3389" s="35">
        <v>45317</v>
      </c>
      <c r="Q3389" t="s">
        <v>56</v>
      </c>
      <c r="R3389" s="35">
        <v>45273</v>
      </c>
      <c r="T3389" t="s">
        <v>63</v>
      </c>
      <c r="U3389">
        <v>500</v>
      </c>
      <c r="X3389">
        <v>5</v>
      </c>
      <c r="Y3389" t="s">
        <v>58</v>
      </c>
      <c r="AC3389" t="s">
        <v>59</v>
      </c>
      <c r="AL3389">
        <v>0</v>
      </c>
      <c r="AM3389">
        <v>0</v>
      </c>
    </row>
    <row r="3390" spans="1:39" x14ac:dyDescent="0.3">
      <c r="A3390">
        <v>1517997</v>
      </c>
      <c r="B3390" t="s">
        <v>3919</v>
      </c>
      <c r="C3390" t="s">
        <v>780</v>
      </c>
      <c r="D3390">
        <v>2816826</v>
      </c>
      <c r="E3390" t="s">
        <v>53</v>
      </c>
      <c r="H3390" s="35">
        <v>40772</v>
      </c>
      <c r="I3390" t="s">
        <v>90</v>
      </c>
      <c r="J3390">
        <v>-13</v>
      </c>
      <c r="K3390" t="s">
        <v>11</v>
      </c>
      <c r="M3390" t="s">
        <v>69</v>
      </c>
      <c r="N3390">
        <v>4280121</v>
      </c>
      <c r="O3390" t="s">
        <v>286</v>
      </c>
      <c r="P3390" s="35">
        <v>45190</v>
      </c>
      <c r="Q3390" t="s">
        <v>56</v>
      </c>
      <c r="R3390" s="35">
        <v>45190</v>
      </c>
      <c r="T3390" t="s">
        <v>63</v>
      </c>
      <c r="U3390">
        <v>500</v>
      </c>
      <c r="X3390">
        <v>5</v>
      </c>
      <c r="Y3390" t="s">
        <v>58</v>
      </c>
      <c r="AC3390" t="s">
        <v>59</v>
      </c>
      <c r="AL3390">
        <v>0</v>
      </c>
      <c r="AM3390">
        <v>0</v>
      </c>
    </row>
    <row r="3391" spans="1:39" x14ac:dyDescent="0.3">
      <c r="A3391">
        <v>1439514</v>
      </c>
      <c r="B3391" t="s">
        <v>3919</v>
      </c>
      <c r="C3391" t="s">
        <v>3920</v>
      </c>
      <c r="D3391">
        <v>4535463</v>
      </c>
      <c r="E3391" t="s">
        <v>70</v>
      </c>
      <c r="H3391" s="35">
        <v>40271</v>
      </c>
      <c r="I3391" t="s">
        <v>110</v>
      </c>
      <c r="J3391">
        <v>-14</v>
      </c>
      <c r="K3391" t="s">
        <v>11</v>
      </c>
      <c r="M3391" t="s">
        <v>54</v>
      </c>
      <c r="N3391">
        <v>4450616</v>
      </c>
      <c r="O3391" t="s">
        <v>296</v>
      </c>
      <c r="P3391" s="35">
        <v>45324</v>
      </c>
      <c r="Q3391" t="s">
        <v>56</v>
      </c>
      <c r="R3391" s="35">
        <v>44835</v>
      </c>
      <c r="T3391" t="s">
        <v>63</v>
      </c>
      <c r="U3391">
        <v>500</v>
      </c>
      <c r="X3391">
        <v>5</v>
      </c>
      <c r="Y3391" t="s">
        <v>58</v>
      </c>
      <c r="AC3391" t="s">
        <v>59</v>
      </c>
      <c r="AL3391">
        <v>0</v>
      </c>
      <c r="AM3391">
        <v>0</v>
      </c>
    </row>
    <row r="3392" spans="1:39" x14ac:dyDescent="0.3">
      <c r="A3392">
        <v>1513610</v>
      </c>
      <c r="B3392" t="s">
        <v>3921</v>
      </c>
      <c r="C3392" t="s">
        <v>251</v>
      </c>
      <c r="D3392">
        <v>2816790</v>
      </c>
      <c r="E3392" t="s">
        <v>53</v>
      </c>
      <c r="H3392" s="35">
        <v>41346</v>
      </c>
      <c r="I3392" t="s">
        <v>66</v>
      </c>
      <c r="J3392">
        <v>-11</v>
      </c>
      <c r="K3392" t="s">
        <v>11</v>
      </c>
      <c r="M3392" t="s">
        <v>69</v>
      </c>
      <c r="N3392">
        <v>4280104</v>
      </c>
      <c r="O3392" t="s">
        <v>258</v>
      </c>
      <c r="P3392" s="35">
        <v>45186</v>
      </c>
      <c r="Q3392" t="s">
        <v>56</v>
      </c>
      <c r="R3392" s="35">
        <v>45186</v>
      </c>
      <c r="T3392" t="s">
        <v>63</v>
      </c>
      <c r="U3392">
        <v>500</v>
      </c>
      <c r="X3392">
        <v>5</v>
      </c>
      <c r="Y3392" t="s">
        <v>58</v>
      </c>
      <c r="AC3392" t="s">
        <v>59</v>
      </c>
      <c r="AL3392">
        <v>0</v>
      </c>
      <c r="AM3392">
        <v>0</v>
      </c>
    </row>
    <row r="3393" spans="1:39" x14ac:dyDescent="0.3">
      <c r="A3393">
        <v>1517033</v>
      </c>
      <c r="B3393" t="s">
        <v>3922</v>
      </c>
      <c r="C3393" t="s">
        <v>1034</v>
      </c>
      <c r="D3393">
        <v>2816818</v>
      </c>
      <c r="E3393" t="s">
        <v>53</v>
      </c>
      <c r="H3393" s="35">
        <v>40297</v>
      </c>
      <c r="I3393" t="s">
        <v>110</v>
      </c>
      <c r="J3393">
        <v>-14</v>
      </c>
      <c r="K3393" t="s">
        <v>11</v>
      </c>
      <c r="M3393" t="s">
        <v>69</v>
      </c>
      <c r="N3393">
        <v>4280716</v>
      </c>
      <c r="O3393" t="s">
        <v>489</v>
      </c>
      <c r="P3393" s="35">
        <v>45190</v>
      </c>
      <c r="Q3393" t="s">
        <v>56</v>
      </c>
      <c r="R3393" s="35">
        <v>45190</v>
      </c>
      <c r="S3393" s="35">
        <v>45175</v>
      </c>
      <c r="T3393" t="s">
        <v>57</v>
      </c>
      <c r="U3393">
        <v>500</v>
      </c>
      <c r="X3393">
        <v>5</v>
      </c>
      <c r="Y3393" t="s">
        <v>58</v>
      </c>
      <c r="AC3393" t="s">
        <v>59</v>
      </c>
      <c r="AL3393">
        <v>0</v>
      </c>
      <c r="AM3393">
        <v>0</v>
      </c>
    </row>
    <row r="3394" spans="1:39" x14ac:dyDescent="0.3">
      <c r="A3394">
        <v>1150227</v>
      </c>
      <c r="B3394" t="s">
        <v>3923</v>
      </c>
      <c r="C3394" t="s">
        <v>1455</v>
      </c>
      <c r="D3394">
        <v>2814725</v>
      </c>
      <c r="E3394" t="s">
        <v>70</v>
      </c>
      <c r="F3394" t="s">
        <v>70</v>
      </c>
      <c r="H3394" s="35">
        <v>39165</v>
      </c>
      <c r="I3394" t="s">
        <v>125</v>
      </c>
      <c r="J3394">
        <v>-17</v>
      </c>
      <c r="K3394" t="s">
        <v>11</v>
      </c>
      <c r="M3394" t="s">
        <v>69</v>
      </c>
      <c r="N3394">
        <v>4280004</v>
      </c>
      <c r="O3394" t="s">
        <v>99</v>
      </c>
      <c r="P3394" s="35">
        <v>45177</v>
      </c>
      <c r="Q3394" t="s">
        <v>56</v>
      </c>
      <c r="R3394" s="35">
        <v>42717</v>
      </c>
      <c r="T3394" t="s">
        <v>63</v>
      </c>
      <c r="U3394">
        <v>905</v>
      </c>
      <c r="X3394">
        <v>9</v>
      </c>
      <c r="Y3394" t="s">
        <v>58</v>
      </c>
      <c r="AC3394" t="s">
        <v>59</v>
      </c>
      <c r="AL3394">
        <v>0</v>
      </c>
      <c r="AM3394">
        <v>0</v>
      </c>
    </row>
    <row r="3395" spans="1:39" x14ac:dyDescent="0.3">
      <c r="A3395">
        <v>1431522</v>
      </c>
      <c r="B3395" t="s">
        <v>3924</v>
      </c>
      <c r="C3395" t="s">
        <v>3925</v>
      </c>
      <c r="D3395">
        <v>4115450</v>
      </c>
      <c r="E3395" t="s">
        <v>53</v>
      </c>
      <c r="F3395" t="s">
        <v>53</v>
      </c>
      <c r="H3395" s="35">
        <v>40092</v>
      </c>
      <c r="I3395" t="s">
        <v>102</v>
      </c>
      <c r="J3395">
        <v>-15</v>
      </c>
      <c r="K3395" t="s">
        <v>11</v>
      </c>
      <c r="M3395" t="s">
        <v>181</v>
      </c>
      <c r="N3395">
        <v>4410466</v>
      </c>
      <c r="O3395" t="s">
        <v>236</v>
      </c>
      <c r="P3395" s="35">
        <v>45184</v>
      </c>
      <c r="Q3395" t="s">
        <v>56</v>
      </c>
      <c r="R3395" s="35">
        <v>44826</v>
      </c>
      <c r="T3395" t="s">
        <v>63</v>
      </c>
      <c r="U3395">
        <v>500</v>
      </c>
      <c r="X3395">
        <v>5</v>
      </c>
      <c r="Y3395" t="s">
        <v>58</v>
      </c>
      <c r="AC3395" t="s">
        <v>59</v>
      </c>
      <c r="AL3395">
        <v>0</v>
      </c>
      <c r="AM3395">
        <v>0</v>
      </c>
    </row>
    <row r="3396" spans="1:39" x14ac:dyDescent="0.3">
      <c r="A3396">
        <v>1130896</v>
      </c>
      <c r="B3396" t="s">
        <v>3926</v>
      </c>
      <c r="C3396" t="s">
        <v>3927</v>
      </c>
      <c r="D3396">
        <v>2814586</v>
      </c>
      <c r="E3396" t="s">
        <v>70</v>
      </c>
      <c r="F3396" t="s">
        <v>70</v>
      </c>
      <c r="H3396" s="35">
        <v>40218</v>
      </c>
      <c r="I3396" t="s">
        <v>110</v>
      </c>
      <c r="J3396">
        <v>-14</v>
      </c>
      <c r="K3396" t="s">
        <v>11</v>
      </c>
      <c r="M3396" t="s">
        <v>69</v>
      </c>
      <c r="N3396">
        <v>4280322</v>
      </c>
      <c r="O3396" t="s">
        <v>324</v>
      </c>
      <c r="P3396" s="35">
        <v>45159</v>
      </c>
      <c r="Q3396" t="s">
        <v>56</v>
      </c>
      <c r="R3396" s="35">
        <v>42647</v>
      </c>
      <c r="T3396" t="s">
        <v>63</v>
      </c>
      <c r="U3396">
        <v>500</v>
      </c>
      <c r="X3396">
        <v>5</v>
      </c>
      <c r="Y3396" t="s">
        <v>58</v>
      </c>
      <c r="AC3396" t="s">
        <v>59</v>
      </c>
      <c r="AL3396">
        <v>0</v>
      </c>
      <c r="AM3396">
        <v>0</v>
      </c>
    </row>
    <row r="3397" spans="1:39" x14ac:dyDescent="0.3">
      <c r="A3397">
        <v>1562992</v>
      </c>
      <c r="B3397" t="s">
        <v>5472</v>
      </c>
      <c r="C3397" t="s">
        <v>486</v>
      </c>
      <c r="D3397">
        <v>2817117</v>
      </c>
      <c r="E3397" t="s">
        <v>76</v>
      </c>
      <c r="H3397" s="35">
        <v>41395</v>
      </c>
      <c r="I3397" t="s">
        <v>66</v>
      </c>
      <c r="J3397">
        <v>-11</v>
      </c>
      <c r="K3397" t="s">
        <v>11</v>
      </c>
      <c r="M3397" t="s">
        <v>69</v>
      </c>
      <c r="N3397">
        <v>4280121</v>
      </c>
      <c r="O3397" t="s">
        <v>286</v>
      </c>
      <c r="P3397" s="35">
        <v>45329</v>
      </c>
      <c r="Q3397" t="s">
        <v>56</v>
      </c>
      <c r="R3397" s="35">
        <v>45329</v>
      </c>
      <c r="T3397" t="s">
        <v>63</v>
      </c>
      <c r="U3397">
        <v>500</v>
      </c>
      <c r="X3397">
        <v>5</v>
      </c>
      <c r="Y3397" t="s">
        <v>58</v>
      </c>
      <c r="AC3397" t="s">
        <v>59</v>
      </c>
      <c r="AL3397">
        <v>0</v>
      </c>
      <c r="AM3397">
        <v>0</v>
      </c>
    </row>
    <row r="3398" spans="1:39" x14ac:dyDescent="0.3">
      <c r="A3398">
        <v>1422754</v>
      </c>
      <c r="B3398" t="s">
        <v>3928</v>
      </c>
      <c r="C3398" t="s">
        <v>259</v>
      </c>
      <c r="D3398">
        <v>3733946</v>
      </c>
      <c r="E3398" t="s">
        <v>70</v>
      </c>
      <c r="F3398" t="s">
        <v>70</v>
      </c>
      <c r="H3398" s="35">
        <v>40837</v>
      </c>
      <c r="I3398" t="s">
        <v>90</v>
      </c>
      <c r="J3398">
        <v>-13</v>
      </c>
      <c r="K3398" t="s">
        <v>11</v>
      </c>
      <c r="M3398" t="s">
        <v>67</v>
      </c>
      <c r="N3398">
        <v>4370038</v>
      </c>
      <c r="O3398" t="s">
        <v>427</v>
      </c>
      <c r="P3398" s="35">
        <v>45193</v>
      </c>
      <c r="Q3398" t="s">
        <v>56</v>
      </c>
      <c r="R3398" s="35">
        <v>44817</v>
      </c>
      <c r="T3398" t="s">
        <v>63</v>
      </c>
      <c r="U3398">
        <v>556</v>
      </c>
      <c r="X3398">
        <v>5</v>
      </c>
      <c r="Y3398" t="s">
        <v>58</v>
      </c>
      <c r="AC3398" t="s">
        <v>59</v>
      </c>
      <c r="AL3398">
        <v>0</v>
      </c>
      <c r="AM3398">
        <v>0</v>
      </c>
    </row>
    <row r="3399" spans="1:39" x14ac:dyDescent="0.3">
      <c r="A3399">
        <v>1549242</v>
      </c>
      <c r="B3399" t="s">
        <v>3929</v>
      </c>
      <c r="C3399" t="s">
        <v>3930</v>
      </c>
      <c r="D3399">
        <v>1811424</v>
      </c>
      <c r="E3399" t="s">
        <v>70</v>
      </c>
      <c r="H3399" s="35">
        <v>40757</v>
      </c>
      <c r="I3399" t="s">
        <v>90</v>
      </c>
      <c r="J3399">
        <v>-13</v>
      </c>
      <c r="K3399" t="s">
        <v>11</v>
      </c>
      <c r="M3399" t="s">
        <v>71</v>
      </c>
      <c r="N3399">
        <v>4180613</v>
      </c>
      <c r="O3399" t="s">
        <v>87</v>
      </c>
      <c r="P3399" s="35">
        <v>45253</v>
      </c>
      <c r="Q3399" t="s">
        <v>56</v>
      </c>
      <c r="R3399" s="35">
        <v>45253</v>
      </c>
      <c r="T3399" t="s">
        <v>63</v>
      </c>
      <c r="U3399">
        <v>500</v>
      </c>
      <c r="X3399">
        <v>5</v>
      </c>
      <c r="Y3399" t="s">
        <v>58</v>
      </c>
      <c r="AC3399" t="s">
        <v>59</v>
      </c>
      <c r="AL3399">
        <v>1</v>
      </c>
      <c r="AM3399">
        <v>0</v>
      </c>
    </row>
    <row r="3400" spans="1:39" x14ac:dyDescent="0.3">
      <c r="A3400">
        <v>1367568</v>
      </c>
      <c r="B3400" t="s">
        <v>3931</v>
      </c>
      <c r="C3400" t="s">
        <v>681</v>
      </c>
      <c r="D3400">
        <v>1810259</v>
      </c>
      <c r="E3400" t="s">
        <v>70</v>
      </c>
      <c r="F3400" t="s">
        <v>70</v>
      </c>
      <c r="H3400" s="35">
        <v>39164</v>
      </c>
      <c r="I3400" t="s">
        <v>125</v>
      </c>
      <c r="J3400">
        <v>-17</v>
      </c>
      <c r="K3400" t="s">
        <v>11</v>
      </c>
      <c r="M3400" t="s">
        <v>71</v>
      </c>
      <c r="N3400">
        <v>4180174</v>
      </c>
      <c r="O3400" t="s">
        <v>190</v>
      </c>
      <c r="P3400" s="35">
        <v>45178</v>
      </c>
      <c r="Q3400" t="s">
        <v>56</v>
      </c>
      <c r="R3400" s="35">
        <v>44489</v>
      </c>
      <c r="S3400" s="35">
        <v>45119</v>
      </c>
      <c r="T3400" t="s">
        <v>57</v>
      </c>
      <c r="U3400">
        <v>547</v>
      </c>
      <c r="X3400">
        <v>5</v>
      </c>
      <c r="Y3400" t="s">
        <v>58</v>
      </c>
      <c r="AC3400" t="s">
        <v>59</v>
      </c>
      <c r="AL3400">
        <v>0</v>
      </c>
      <c r="AM3400">
        <v>0</v>
      </c>
    </row>
    <row r="3401" spans="1:39" x14ac:dyDescent="0.3">
      <c r="A3401">
        <v>1529484</v>
      </c>
      <c r="B3401" t="s">
        <v>3932</v>
      </c>
      <c r="C3401" t="s">
        <v>1152</v>
      </c>
      <c r="D3401">
        <v>2816927</v>
      </c>
      <c r="E3401" t="s">
        <v>70</v>
      </c>
      <c r="H3401" s="35">
        <v>42957</v>
      </c>
      <c r="I3401" t="s">
        <v>53</v>
      </c>
      <c r="J3401">
        <v>-9</v>
      </c>
      <c r="K3401" t="s">
        <v>11</v>
      </c>
      <c r="M3401" t="s">
        <v>69</v>
      </c>
      <c r="N3401">
        <v>4280038</v>
      </c>
      <c r="O3401" t="s">
        <v>524</v>
      </c>
      <c r="P3401" s="35">
        <v>45203</v>
      </c>
      <c r="Q3401" t="s">
        <v>56</v>
      </c>
      <c r="R3401" s="35">
        <v>45203</v>
      </c>
      <c r="T3401" t="s">
        <v>63</v>
      </c>
      <c r="U3401">
        <v>500</v>
      </c>
      <c r="X3401">
        <v>5</v>
      </c>
      <c r="Y3401" t="s">
        <v>58</v>
      </c>
      <c r="AC3401" t="s">
        <v>59</v>
      </c>
      <c r="AL3401">
        <v>0</v>
      </c>
      <c r="AM3401">
        <v>0</v>
      </c>
    </row>
    <row r="3402" spans="1:39" x14ac:dyDescent="0.3">
      <c r="A3402">
        <v>1532078</v>
      </c>
      <c r="B3402" t="s">
        <v>3933</v>
      </c>
      <c r="C3402" t="s">
        <v>3934</v>
      </c>
      <c r="D3402">
        <v>3611653</v>
      </c>
      <c r="E3402" t="s">
        <v>53</v>
      </c>
      <c r="H3402" s="35">
        <v>40901</v>
      </c>
      <c r="I3402" t="s">
        <v>90</v>
      </c>
      <c r="J3402">
        <v>-13</v>
      </c>
      <c r="K3402" t="s">
        <v>11</v>
      </c>
      <c r="M3402" t="s">
        <v>77</v>
      </c>
      <c r="N3402">
        <v>4360454</v>
      </c>
      <c r="O3402" t="s">
        <v>163</v>
      </c>
      <c r="P3402" s="35">
        <v>45206</v>
      </c>
      <c r="Q3402" t="s">
        <v>56</v>
      </c>
      <c r="R3402" s="35">
        <v>45206</v>
      </c>
      <c r="T3402" t="s">
        <v>63</v>
      </c>
      <c r="U3402">
        <v>500</v>
      </c>
      <c r="X3402">
        <v>5</v>
      </c>
      <c r="Y3402" t="s">
        <v>58</v>
      </c>
      <c r="AC3402" t="s">
        <v>59</v>
      </c>
      <c r="AL3402">
        <v>0</v>
      </c>
      <c r="AM3402">
        <v>0</v>
      </c>
    </row>
    <row r="3403" spans="1:39" x14ac:dyDescent="0.3">
      <c r="A3403">
        <v>1507066</v>
      </c>
      <c r="B3403" t="s">
        <v>3935</v>
      </c>
      <c r="C3403" t="s">
        <v>3330</v>
      </c>
      <c r="D3403">
        <v>1811232</v>
      </c>
      <c r="E3403" t="s">
        <v>76</v>
      </c>
      <c r="H3403" s="35">
        <v>40274</v>
      </c>
      <c r="I3403" t="s">
        <v>110</v>
      </c>
      <c r="J3403">
        <v>-14</v>
      </c>
      <c r="K3403" t="s">
        <v>6</v>
      </c>
      <c r="M3403" t="s">
        <v>71</v>
      </c>
      <c r="N3403">
        <v>4180696</v>
      </c>
      <c r="O3403" t="s">
        <v>137</v>
      </c>
      <c r="P3403" s="35">
        <v>45173</v>
      </c>
      <c r="Q3403" t="s">
        <v>56</v>
      </c>
      <c r="R3403" s="35">
        <v>45173</v>
      </c>
      <c r="T3403" t="s">
        <v>63</v>
      </c>
      <c r="U3403">
        <v>500</v>
      </c>
      <c r="X3403">
        <v>5</v>
      </c>
      <c r="Y3403" t="s">
        <v>58</v>
      </c>
      <c r="AC3403" t="s">
        <v>59</v>
      </c>
      <c r="AL3403">
        <v>0</v>
      </c>
      <c r="AM3403">
        <v>0</v>
      </c>
    </row>
    <row r="3404" spans="1:39" x14ac:dyDescent="0.3">
      <c r="A3404">
        <v>1551706</v>
      </c>
      <c r="B3404" t="s">
        <v>3936</v>
      </c>
      <c r="C3404" t="s">
        <v>2529</v>
      </c>
      <c r="D3404">
        <v>2817053</v>
      </c>
      <c r="E3404" t="s">
        <v>53</v>
      </c>
      <c r="H3404" s="35">
        <v>41831</v>
      </c>
      <c r="I3404" t="s">
        <v>85</v>
      </c>
      <c r="J3404">
        <v>-10</v>
      </c>
      <c r="K3404" t="s">
        <v>11</v>
      </c>
      <c r="M3404" t="s">
        <v>69</v>
      </c>
      <c r="N3404">
        <v>4280121</v>
      </c>
      <c r="O3404" t="s">
        <v>286</v>
      </c>
      <c r="P3404" s="35">
        <v>45259</v>
      </c>
      <c r="Q3404" t="s">
        <v>56</v>
      </c>
      <c r="R3404" s="35">
        <v>45259</v>
      </c>
      <c r="S3404" s="35">
        <v>45244</v>
      </c>
      <c r="T3404" t="s">
        <v>57</v>
      </c>
      <c r="U3404">
        <v>500</v>
      </c>
      <c r="X3404">
        <v>5</v>
      </c>
      <c r="Y3404" t="s">
        <v>58</v>
      </c>
      <c r="AC3404" t="s">
        <v>59</v>
      </c>
      <c r="AL3404">
        <v>0</v>
      </c>
      <c r="AM3404">
        <v>0</v>
      </c>
    </row>
    <row r="3405" spans="1:39" x14ac:dyDescent="0.3">
      <c r="A3405">
        <v>1548646</v>
      </c>
      <c r="B3405" t="s">
        <v>3937</v>
      </c>
      <c r="C3405" t="s">
        <v>331</v>
      </c>
      <c r="D3405">
        <v>4538549</v>
      </c>
      <c r="E3405" t="s">
        <v>53</v>
      </c>
      <c r="H3405" s="35">
        <v>43062</v>
      </c>
      <c r="I3405" t="s">
        <v>53</v>
      </c>
      <c r="J3405">
        <v>-9</v>
      </c>
      <c r="K3405" t="s">
        <v>11</v>
      </c>
      <c r="M3405" t="s">
        <v>54</v>
      </c>
      <c r="N3405">
        <v>4450184</v>
      </c>
      <c r="O3405" t="s">
        <v>275</v>
      </c>
      <c r="P3405" s="35">
        <v>45251</v>
      </c>
      <c r="Q3405" t="s">
        <v>56</v>
      </c>
      <c r="R3405" s="35">
        <v>45251</v>
      </c>
      <c r="T3405" t="s">
        <v>63</v>
      </c>
      <c r="U3405">
        <v>500</v>
      </c>
      <c r="X3405">
        <v>5</v>
      </c>
      <c r="Y3405" t="s">
        <v>58</v>
      </c>
      <c r="AC3405" t="s">
        <v>59</v>
      </c>
      <c r="AL3405">
        <v>0</v>
      </c>
      <c r="AM3405">
        <v>0</v>
      </c>
    </row>
    <row r="3406" spans="1:39" x14ac:dyDescent="0.3">
      <c r="A3406">
        <v>1434989</v>
      </c>
      <c r="B3406" t="s">
        <v>3937</v>
      </c>
      <c r="C3406" t="s">
        <v>127</v>
      </c>
      <c r="D3406">
        <v>4535384</v>
      </c>
      <c r="E3406" t="s">
        <v>70</v>
      </c>
      <c r="F3406" t="s">
        <v>53</v>
      </c>
      <c r="H3406" s="35">
        <v>41278</v>
      </c>
      <c r="I3406" t="s">
        <v>66</v>
      </c>
      <c r="J3406">
        <v>-11</v>
      </c>
      <c r="K3406" t="s">
        <v>11</v>
      </c>
      <c r="M3406" t="s">
        <v>54</v>
      </c>
      <c r="N3406">
        <v>4450184</v>
      </c>
      <c r="O3406" t="s">
        <v>275</v>
      </c>
      <c r="P3406" s="35">
        <v>45185</v>
      </c>
      <c r="Q3406" t="s">
        <v>56</v>
      </c>
      <c r="R3406" s="35">
        <v>44830</v>
      </c>
      <c r="T3406" t="s">
        <v>63</v>
      </c>
      <c r="U3406">
        <v>500</v>
      </c>
      <c r="X3406">
        <v>5</v>
      </c>
      <c r="Y3406" t="s">
        <v>58</v>
      </c>
      <c r="AC3406" t="s">
        <v>59</v>
      </c>
      <c r="AL3406">
        <v>0</v>
      </c>
      <c r="AM3406">
        <v>0</v>
      </c>
    </row>
    <row r="3407" spans="1:39" x14ac:dyDescent="0.3">
      <c r="A3407">
        <v>1310148</v>
      </c>
      <c r="B3407" t="s">
        <v>3938</v>
      </c>
      <c r="C3407" t="s">
        <v>698</v>
      </c>
      <c r="D3407">
        <v>3732140</v>
      </c>
      <c r="E3407" t="s">
        <v>53</v>
      </c>
      <c r="F3407" t="s">
        <v>53</v>
      </c>
      <c r="H3407" s="35">
        <v>40169</v>
      </c>
      <c r="I3407" t="s">
        <v>102</v>
      </c>
      <c r="J3407">
        <v>-15</v>
      </c>
      <c r="K3407" t="s">
        <v>11</v>
      </c>
      <c r="M3407" t="s">
        <v>67</v>
      </c>
      <c r="N3407">
        <v>4370002</v>
      </c>
      <c r="O3407" t="s">
        <v>68</v>
      </c>
      <c r="P3407" s="35">
        <v>45174</v>
      </c>
      <c r="Q3407" t="s">
        <v>56</v>
      </c>
      <c r="R3407" s="35">
        <v>43892</v>
      </c>
      <c r="T3407" t="s">
        <v>63</v>
      </c>
      <c r="U3407">
        <v>500</v>
      </c>
      <c r="X3407">
        <v>5</v>
      </c>
      <c r="Y3407" t="s">
        <v>58</v>
      </c>
      <c r="AC3407" t="s">
        <v>59</v>
      </c>
      <c r="AL3407">
        <v>0</v>
      </c>
      <c r="AM3407">
        <v>0</v>
      </c>
    </row>
    <row r="3408" spans="1:39" x14ac:dyDescent="0.3">
      <c r="A3408">
        <v>1540590</v>
      </c>
      <c r="B3408" t="s">
        <v>3939</v>
      </c>
      <c r="C3408" t="s">
        <v>80</v>
      </c>
      <c r="D3408">
        <v>4538425</v>
      </c>
      <c r="E3408" t="s">
        <v>70</v>
      </c>
      <c r="H3408" s="35">
        <v>41417</v>
      </c>
      <c r="I3408" t="s">
        <v>66</v>
      </c>
      <c r="J3408">
        <v>-11</v>
      </c>
      <c r="K3408" t="s">
        <v>11</v>
      </c>
      <c r="M3408" t="s">
        <v>54</v>
      </c>
      <c r="N3408">
        <v>4450773</v>
      </c>
      <c r="O3408" t="s">
        <v>397</v>
      </c>
      <c r="P3408" s="35">
        <v>45220</v>
      </c>
      <c r="Q3408" t="s">
        <v>56</v>
      </c>
      <c r="R3408" s="35">
        <v>45220</v>
      </c>
      <c r="T3408" t="s">
        <v>63</v>
      </c>
      <c r="U3408">
        <v>501</v>
      </c>
      <c r="X3408">
        <v>5</v>
      </c>
      <c r="Y3408" t="s">
        <v>58</v>
      </c>
      <c r="AC3408" t="s">
        <v>59</v>
      </c>
      <c r="AL3408">
        <v>1</v>
      </c>
      <c r="AM3408">
        <v>0</v>
      </c>
    </row>
    <row r="3409" spans="1:39" x14ac:dyDescent="0.3">
      <c r="A3409">
        <v>1549813</v>
      </c>
      <c r="B3409" t="s">
        <v>3940</v>
      </c>
      <c r="C3409" t="s">
        <v>1272</v>
      </c>
      <c r="D3409">
        <v>3736665</v>
      </c>
      <c r="E3409" t="s">
        <v>53</v>
      </c>
      <c r="H3409" s="35">
        <v>38522</v>
      </c>
      <c r="I3409" t="s">
        <v>262</v>
      </c>
      <c r="J3409">
        <v>-19</v>
      </c>
      <c r="K3409" t="s">
        <v>11</v>
      </c>
      <c r="M3409" t="s">
        <v>67</v>
      </c>
      <c r="N3409">
        <v>4370132</v>
      </c>
      <c r="O3409" t="s">
        <v>148</v>
      </c>
      <c r="P3409" s="35">
        <v>45255</v>
      </c>
      <c r="Q3409" t="s">
        <v>56</v>
      </c>
      <c r="R3409" s="35">
        <v>45255</v>
      </c>
      <c r="S3409" s="35">
        <v>45213</v>
      </c>
      <c r="T3409" t="s">
        <v>57</v>
      </c>
      <c r="U3409">
        <v>500</v>
      </c>
      <c r="X3409">
        <v>5</v>
      </c>
      <c r="Y3409" t="s">
        <v>58</v>
      </c>
      <c r="AC3409" t="s">
        <v>59</v>
      </c>
      <c r="AL3409">
        <v>0</v>
      </c>
      <c r="AM3409">
        <v>0</v>
      </c>
    </row>
    <row r="3410" spans="1:39" x14ac:dyDescent="0.3">
      <c r="A3410">
        <v>1439263</v>
      </c>
      <c r="B3410" t="s">
        <v>3941</v>
      </c>
      <c r="C3410" t="s">
        <v>861</v>
      </c>
      <c r="D3410">
        <v>4115529</v>
      </c>
      <c r="E3410" t="s">
        <v>53</v>
      </c>
      <c r="F3410" t="s">
        <v>53</v>
      </c>
      <c r="H3410" s="35">
        <v>42079</v>
      </c>
      <c r="I3410" t="s">
        <v>53</v>
      </c>
      <c r="J3410">
        <v>-9</v>
      </c>
      <c r="K3410" t="s">
        <v>11</v>
      </c>
      <c r="M3410" t="s">
        <v>181</v>
      </c>
      <c r="N3410">
        <v>4410696</v>
      </c>
      <c r="O3410" t="s">
        <v>227</v>
      </c>
      <c r="P3410" s="35">
        <v>45189</v>
      </c>
      <c r="Q3410" t="s">
        <v>56</v>
      </c>
      <c r="R3410" s="35">
        <v>44834</v>
      </c>
      <c r="T3410" t="s">
        <v>63</v>
      </c>
      <c r="U3410">
        <v>500</v>
      </c>
      <c r="X3410">
        <v>5</v>
      </c>
      <c r="Y3410" t="s">
        <v>58</v>
      </c>
      <c r="AC3410" t="s">
        <v>59</v>
      </c>
      <c r="AL3410">
        <v>0</v>
      </c>
      <c r="AM3410">
        <v>0</v>
      </c>
    </row>
    <row r="3411" spans="1:39" x14ac:dyDescent="0.3">
      <c r="A3411">
        <v>1352498</v>
      </c>
      <c r="B3411" t="s">
        <v>3942</v>
      </c>
      <c r="C3411" t="s">
        <v>121</v>
      </c>
      <c r="D3411">
        <v>3733014</v>
      </c>
      <c r="E3411" t="s">
        <v>70</v>
      </c>
      <c r="F3411" t="s">
        <v>70</v>
      </c>
      <c r="H3411" s="35">
        <v>41217</v>
      </c>
      <c r="I3411" t="s">
        <v>143</v>
      </c>
      <c r="J3411">
        <v>-12</v>
      </c>
      <c r="K3411" t="s">
        <v>11</v>
      </c>
      <c r="M3411" t="s">
        <v>67</v>
      </c>
      <c r="N3411">
        <v>4370596</v>
      </c>
      <c r="O3411" t="s">
        <v>280</v>
      </c>
      <c r="P3411" s="35">
        <v>45171</v>
      </c>
      <c r="Q3411" t="s">
        <v>56</v>
      </c>
      <c r="R3411" s="35">
        <v>44467</v>
      </c>
      <c r="T3411" t="s">
        <v>63</v>
      </c>
      <c r="U3411">
        <v>500</v>
      </c>
      <c r="X3411">
        <v>5</v>
      </c>
      <c r="Y3411" t="s">
        <v>58</v>
      </c>
      <c r="AC3411" t="s">
        <v>59</v>
      </c>
      <c r="AL3411">
        <v>1</v>
      </c>
      <c r="AM3411">
        <v>0</v>
      </c>
    </row>
    <row r="3412" spans="1:39" x14ac:dyDescent="0.3">
      <c r="A3412">
        <v>1444630</v>
      </c>
      <c r="B3412" t="s">
        <v>3943</v>
      </c>
      <c r="C3412" t="s">
        <v>914</v>
      </c>
      <c r="D3412">
        <v>3734484</v>
      </c>
      <c r="E3412" t="s">
        <v>53</v>
      </c>
      <c r="F3412" t="s">
        <v>53</v>
      </c>
      <c r="H3412" s="35">
        <v>41995</v>
      </c>
      <c r="I3412" t="s">
        <v>85</v>
      </c>
      <c r="J3412">
        <v>-10</v>
      </c>
      <c r="K3412" t="s">
        <v>11</v>
      </c>
      <c r="M3412" t="s">
        <v>67</v>
      </c>
      <c r="N3412">
        <v>4370694</v>
      </c>
      <c r="O3412" t="s">
        <v>103</v>
      </c>
      <c r="P3412" s="35">
        <v>45188</v>
      </c>
      <c r="Q3412" t="s">
        <v>56</v>
      </c>
      <c r="R3412" s="35">
        <v>44841</v>
      </c>
      <c r="T3412" t="s">
        <v>63</v>
      </c>
      <c r="U3412">
        <v>500</v>
      </c>
      <c r="X3412">
        <v>5</v>
      </c>
      <c r="Y3412" t="s">
        <v>58</v>
      </c>
      <c r="AC3412" t="s">
        <v>59</v>
      </c>
      <c r="AL3412">
        <v>0</v>
      </c>
      <c r="AM3412">
        <v>0</v>
      </c>
    </row>
    <row r="3413" spans="1:39" x14ac:dyDescent="0.3">
      <c r="A3413">
        <v>1507749</v>
      </c>
      <c r="B3413" t="s">
        <v>3944</v>
      </c>
      <c r="C3413" t="s">
        <v>914</v>
      </c>
      <c r="D3413">
        <v>1811267</v>
      </c>
      <c r="E3413" t="s">
        <v>53</v>
      </c>
      <c r="H3413" s="35">
        <v>43186</v>
      </c>
      <c r="I3413" t="s">
        <v>53</v>
      </c>
      <c r="J3413">
        <v>-9</v>
      </c>
      <c r="K3413" t="s">
        <v>11</v>
      </c>
      <c r="M3413" t="s">
        <v>71</v>
      </c>
      <c r="N3413">
        <v>4180613</v>
      </c>
      <c r="O3413" t="s">
        <v>87</v>
      </c>
      <c r="P3413" s="35">
        <v>45175</v>
      </c>
      <c r="Q3413" t="s">
        <v>56</v>
      </c>
      <c r="R3413" s="35">
        <v>45175</v>
      </c>
      <c r="T3413" t="s">
        <v>63</v>
      </c>
      <c r="U3413">
        <v>500</v>
      </c>
      <c r="X3413">
        <v>5</v>
      </c>
      <c r="Y3413" t="s">
        <v>58</v>
      </c>
      <c r="AC3413" t="s">
        <v>59</v>
      </c>
      <c r="AL3413">
        <v>0</v>
      </c>
      <c r="AM3413">
        <v>0</v>
      </c>
    </row>
    <row r="3414" spans="1:39" x14ac:dyDescent="0.3">
      <c r="A3414">
        <v>1178001</v>
      </c>
      <c r="B3414" t="s">
        <v>3945</v>
      </c>
      <c r="C3414" t="s">
        <v>909</v>
      </c>
      <c r="D3414">
        <v>3729497</v>
      </c>
      <c r="E3414" t="s">
        <v>70</v>
      </c>
      <c r="F3414" t="s">
        <v>70</v>
      </c>
      <c r="H3414" s="35">
        <v>39838</v>
      </c>
      <c r="I3414" t="s">
        <v>102</v>
      </c>
      <c r="J3414">
        <v>-15</v>
      </c>
      <c r="K3414" t="s">
        <v>11</v>
      </c>
      <c r="M3414" t="s">
        <v>67</v>
      </c>
      <c r="N3414">
        <v>4370167</v>
      </c>
      <c r="O3414" t="s">
        <v>154</v>
      </c>
      <c r="P3414" s="35">
        <v>45182</v>
      </c>
      <c r="Q3414" t="s">
        <v>56</v>
      </c>
      <c r="R3414" s="35">
        <v>43007</v>
      </c>
      <c r="T3414" t="s">
        <v>63</v>
      </c>
      <c r="U3414">
        <v>1114</v>
      </c>
      <c r="X3414">
        <v>11</v>
      </c>
      <c r="Y3414" t="s">
        <v>58</v>
      </c>
      <c r="AC3414" t="s">
        <v>59</v>
      </c>
      <c r="AL3414">
        <v>0</v>
      </c>
      <c r="AM3414">
        <v>0</v>
      </c>
    </row>
    <row r="3415" spans="1:39" x14ac:dyDescent="0.3">
      <c r="A3415">
        <v>1519941</v>
      </c>
      <c r="B3415" t="s">
        <v>3946</v>
      </c>
      <c r="C3415" t="s">
        <v>698</v>
      </c>
      <c r="D3415">
        <v>3736147</v>
      </c>
      <c r="E3415" t="s">
        <v>53</v>
      </c>
      <c r="H3415" s="35">
        <v>41850</v>
      </c>
      <c r="I3415" t="s">
        <v>85</v>
      </c>
      <c r="J3415">
        <v>-10</v>
      </c>
      <c r="K3415" t="s">
        <v>11</v>
      </c>
      <c r="M3415" t="s">
        <v>67</v>
      </c>
      <c r="N3415">
        <v>4370167</v>
      </c>
      <c r="O3415" t="s">
        <v>154</v>
      </c>
      <c r="P3415" s="35">
        <v>45192</v>
      </c>
      <c r="Q3415" t="s">
        <v>56</v>
      </c>
      <c r="R3415" s="35">
        <v>45192</v>
      </c>
      <c r="T3415" t="s">
        <v>63</v>
      </c>
      <c r="U3415">
        <v>500</v>
      </c>
      <c r="X3415">
        <v>5</v>
      </c>
      <c r="Y3415" t="s">
        <v>58</v>
      </c>
      <c r="AC3415" t="s">
        <v>59</v>
      </c>
      <c r="AL3415">
        <v>1</v>
      </c>
      <c r="AM3415">
        <v>0</v>
      </c>
    </row>
    <row r="3416" spans="1:39" x14ac:dyDescent="0.3">
      <c r="A3416">
        <v>1521921</v>
      </c>
      <c r="B3416" t="s">
        <v>3947</v>
      </c>
      <c r="C3416" t="s">
        <v>600</v>
      </c>
      <c r="D3416">
        <v>3611386</v>
      </c>
      <c r="E3416" t="s">
        <v>76</v>
      </c>
      <c r="H3416" s="35">
        <v>41738</v>
      </c>
      <c r="I3416" t="s">
        <v>85</v>
      </c>
      <c r="J3416">
        <v>-10</v>
      </c>
      <c r="K3416" t="s">
        <v>6</v>
      </c>
      <c r="M3416" t="s">
        <v>77</v>
      </c>
      <c r="N3416">
        <v>4360002</v>
      </c>
      <c r="O3416" t="s">
        <v>78</v>
      </c>
      <c r="P3416" s="35">
        <v>45195</v>
      </c>
      <c r="Q3416" t="s">
        <v>56</v>
      </c>
      <c r="R3416" s="35">
        <v>45195</v>
      </c>
      <c r="T3416" t="s">
        <v>63</v>
      </c>
      <c r="U3416">
        <v>500</v>
      </c>
      <c r="X3416">
        <v>5</v>
      </c>
      <c r="Y3416" t="s">
        <v>58</v>
      </c>
      <c r="AC3416" t="s">
        <v>59</v>
      </c>
      <c r="AL3416">
        <v>0</v>
      </c>
      <c r="AM3416">
        <v>0</v>
      </c>
    </row>
    <row r="3417" spans="1:39" x14ac:dyDescent="0.3">
      <c r="A3417">
        <v>1064371</v>
      </c>
      <c r="B3417" t="s">
        <v>3948</v>
      </c>
      <c r="C3417" t="s">
        <v>104</v>
      </c>
      <c r="D3417">
        <v>4112778</v>
      </c>
      <c r="E3417" t="s">
        <v>70</v>
      </c>
      <c r="F3417" t="s">
        <v>70</v>
      </c>
      <c r="H3417" s="35">
        <v>39248</v>
      </c>
      <c r="I3417" t="s">
        <v>125</v>
      </c>
      <c r="J3417">
        <v>-17</v>
      </c>
      <c r="K3417" t="s">
        <v>11</v>
      </c>
      <c r="M3417" t="s">
        <v>181</v>
      </c>
      <c r="N3417">
        <v>4410697</v>
      </c>
      <c r="O3417" t="s">
        <v>423</v>
      </c>
      <c r="P3417" s="35">
        <v>45194</v>
      </c>
      <c r="Q3417" t="s">
        <v>56</v>
      </c>
      <c r="R3417" s="35">
        <v>42263</v>
      </c>
      <c r="T3417" t="s">
        <v>63</v>
      </c>
      <c r="U3417">
        <v>616</v>
      </c>
      <c r="X3417">
        <v>6</v>
      </c>
      <c r="Y3417" t="s">
        <v>58</v>
      </c>
      <c r="AC3417" t="s">
        <v>59</v>
      </c>
      <c r="AL3417">
        <v>0</v>
      </c>
      <c r="AM3417">
        <v>0</v>
      </c>
    </row>
    <row r="3418" spans="1:39" x14ac:dyDescent="0.3">
      <c r="A3418">
        <v>1297885</v>
      </c>
      <c r="B3418" t="s">
        <v>3949</v>
      </c>
      <c r="C3418" t="s">
        <v>813</v>
      </c>
      <c r="D3418">
        <v>2815743</v>
      </c>
      <c r="E3418" t="s">
        <v>70</v>
      </c>
      <c r="F3418" t="s">
        <v>70</v>
      </c>
      <c r="H3418" s="35">
        <v>40149</v>
      </c>
      <c r="I3418" t="s">
        <v>102</v>
      </c>
      <c r="J3418">
        <v>-15</v>
      </c>
      <c r="K3418" t="s">
        <v>11</v>
      </c>
      <c r="M3418" t="s">
        <v>69</v>
      </c>
      <c r="N3418">
        <v>4280038</v>
      </c>
      <c r="O3418" t="s">
        <v>524</v>
      </c>
      <c r="P3418" s="35">
        <v>45203</v>
      </c>
      <c r="Q3418" t="s">
        <v>56</v>
      </c>
      <c r="R3418" s="35">
        <v>43781</v>
      </c>
      <c r="T3418" t="s">
        <v>63</v>
      </c>
      <c r="U3418">
        <v>500</v>
      </c>
      <c r="X3418">
        <v>5</v>
      </c>
      <c r="Y3418" t="s">
        <v>58</v>
      </c>
      <c r="AC3418" t="s">
        <v>59</v>
      </c>
      <c r="AL3418">
        <v>0</v>
      </c>
      <c r="AM3418">
        <v>0</v>
      </c>
    </row>
    <row r="3419" spans="1:39" x14ac:dyDescent="0.3">
      <c r="A3419">
        <v>1336860</v>
      </c>
      <c r="B3419" t="s">
        <v>3950</v>
      </c>
      <c r="C3419" t="s">
        <v>3951</v>
      </c>
      <c r="D3419">
        <v>2815943</v>
      </c>
      <c r="E3419" t="s">
        <v>53</v>
      </c>
      <c r="F3419" t="s">
        <v>53</v>
      </c>
      <c r="H3419" s="35">
        <v>40507</v>
      </c>
      <c r="I3419" t="s">
        <v>110</v>
      </c>
      <c r="J3419">
        <v>-14</v>
      </c>
      <c r="K3419" t="s">
        <v>11</v>
      </c>
      <c r="M3419" t="s">
        <v>69</v>
      </c>
      <c r="N3419">
        <v>4280121</v>
      </c>
      <c r="O3419" t="s">
        <v>286</v>
      </c>
      <c r="P3419" s="35">
        <v>45183</v>
      </c>
      <c r="Q3419" t="s">
        <v>56</v>
      </c>
      <c r="R3419" s="35">
        <v>44443</v>
      </c>
      <c r="T3419" t="s">
        <v>63</v>
      </c>
      <c r="U3419">
        <v>500</v>
      </c>
      <c r="X3419">
        <v>5</v>
      </c>
      <c r="Y3419" t="s">
        <v>58</v>
      </c>
      <c r="AC3419" t="s">
        <v>59</v>
      </c>
      <c r="AL3419">
        <v>0</v>
      </c>
      <c r="AM3419">
        <v>0</v>
      </c>
    </row>
    <row r="3420" spans="1:39" x14ac:dyDescent="0.3">
      <c r="A3420">
        <v>1524209</v>
      </c>
      <c r="B3420" t="s">
        <v>3952</v>
      </c>
      <c r="C3420" t="s">
        <v>1546</v>
      </c>
      <c r="D3420">
        <v>3611568</v>
      </c>
      <c r="E3420" t="s">
        <v>76</v>
      </c>
      <c r="H3420" s="35">
        <v>42760</v>
      </c>
      <c r="I3420" t="s">
        <v>53</v>
      </c>
      <c r="J3420">
        <v>-9</v>
      </c>
      <c r="K3420" t="s">
        <v>11</v>
      </c>
      <c r="M3420" t="s">
        <v>77</v>
      </c>
      <c r="N3420">
        <v>4360002</v>
      </c>
      <c r="O3420" t="s">
        <v>78</v>
      </c>
      <c r="P3420" s="35">
        <v>45197</v>
      </c>
      <c r="Q3420" t="s">
        <v>56</v>
      </c>
      <c r="R3420" s="35">
        <v>45197</v>
      </c>
      <c r="T3420" t="s">
        <v>63</v>
      </c>
      <c r="U3420">
        <v>500</v>
      </c>
      <c r="X3420">
        <v>5</v>
      </c>
      <c r="Y3420" t="s">
        <v>58</v>
      </c>
      <c r="AC3420" t="s">
        <v>59</v>
      </c>
      <c r="AL3420">
        <v>0</v>
      </c>
      <c r="AM3420">
        <v>0</v>
      </c>
    </row>
    <row r="3421" spans="1:39" x14ac:dyDescent="0.3">
      <c r="A3421">
        <v>1305889</v>
      </c>
      <c r="B3421" t="s">
        <v>3953</v>
      </c>
      <c r="C3421" t="s">
        <v>127</v>
      </c>
      <c r="D3421">
        <v>4531672</v>
      </c>
      <c r="E3421" t="s">
        <v>70</v>
      </c>
      <c r="H3421" s="35">
        <v>40708</v>
      </c>
      <c r="I3421" t="s">
        <v>90</v>
      </c>
      <c r="J3421">
        <v>-13</v>
      </c>
      <c r="K3421" t="s">
        <v>11</v>
      </c>
      <c r="M3421" t="s">
        <v>54</v>
      </c>
      <c r="N3421">
        <v>4450571</v>
      </c>
      <c r="O3421" t="s">
        <v>332</v>
      </c>
      <c r="P3421" s="35">
        <v>45204</v>
      </c>
      <c r="Q3421" t="s">
        <v>56</v>
      </c>
      <c r="R3421" s="35">
        <v>43841</v>
      </c>
      <c r="S3421" s="35">
        <v>45196</v>
      </c>
      <c r="T3421" t="s">
        <v>57</v>
      </c>
      <c r="U3421">
        <v>500</v>
      </c>
      <c r="X3421">
        <v>5</v>
      </c>
      <c r="Y3421" t="s">
        <v>58</v>
      </c>
      <c r="AC3421" t="s">
        <v>59</v>
      </c>
      <c r="AL3421">
        <v>0</v>
      </c>
      <c r="AM3421">
        <v>0</v>
      </c>
    </row>
    <row r="3422" spans="1:39" x14ac:dyDescent="0.3">
      <c r="A3422">
        <v>1529690</v>
      </c>
      <c r="B3422" t="s">
        <v>3954</v>
      </c>
      <c r="C3422" t="s">
        <v>391</v>
      </c>
      <c r="D3422">
        <v>4538313</v>
      </c>
      <c r="E3422" t="s">
        <v>53</v>
      </c>
      <c r="H3422" s="35">
        <v>40348</v>
      </c>
      <c r="I3422" t="s">
        <v>110</v>
      </c>
      <c r="J3422">
        <v>-14</v>
      </c>
      <c r="K3422" t="s">
        <v>11</v>
      </c>
      <c r="M3422" t="s">
        <v>54</v>
      </c>
      <c r="N3422">
        <v>4450144</v>
      </c>
      <c r="O3422" t="s">
        <v>374</v>
      </c>
      <c r="P3422" s="35">
        <v>45203</v>
      </c>
      <c r="Q3422" t="s">
        <v>56</v>
      </c>
      <c r="R3422" s="35">
        <v>45203</v>
      </c>
      <c r="T3422" t="s">
        <v>63</v>
      </c>
      <c r="U3422">
        <v>500</v>
      </c>
      <c r="X3422">
        <v>5</v>
      </c>
      <c r="Y3422" t="s">
        <v>58</v>
      </c>
      <c r="AC3422" t="s">
        <v>59</v>
      </c>
      <c r="AL3422">
        <v>0</v>
      </c>
      <c r="AM3422">
        <v>0</v>
      </c>
    </row>
    <row r="3423" spans="1:39" x14ac:dyDescent="0.3">
      <c r="A3423">
        <v>1230460</v>
      </c>
      <c r="B3423" t="s">
        <v>3955</v>
      </c>
      <c r="C3423" t="s">
        <v>106</v>
      </c>
      <c r="D3423">
        <v>4530031</v>
      </c>
      <c r="E3423" t="s">
        <v>70</v>
      </c>
      <c r="F3423" t="s">
        <v>70</v>
      </c>
      <c r="H3423" s="35">
        <v>39895</v>
      </c>
      <c r="I3423" t="s">
        <v>102</v>
      </c>
      <c r="J3423">
        <v>-15</v>
      </c>
      <c r="K3423" t="s">
        <v>11</v>
      </c>
      <c r="M3423" t="s">
        <v>54</v>
      </c>
      <c r="N3423">
        <v>4450571</v>
      </c>
      <c r="O3423" t="s">
        <v>332</v>
      </c>
      <c r="P3423" s="35">
        <v>45120</v>
      </c>
      <c r="Q3423" t="s">
        <v>56</v>
      </c>
      <c r="R3423" s="35">
        <v>43375</v>
      </c>
      <c r="T3423" t="s">
        <v>63</v>
      </c>
      <c r="U3423">
        <v>844</v>
      </c>
      <c r="X3423">
        <v>8</v>
      </c>
      <c r="Y3423" t="s">
        <v>58</v>
      </c>
      <c r="AC3423" t="s">
        <v>59</v>
      </c>
      <c r="AL3423">
        <v>0</v>
      </c>
      <c r="AM3423">
        <v>0</v>
      </c>
    </row>
    <row r="3424" spans="1:39" x14ac:dyDescent="0.3">
      <c r="A3424">
        <v>1521246</v>
      </c>
      <c r="B3424" t="s">
        <v>3956</v>
      </c>
      <c r="C3424" t="s">
        <v>617</v>
      </c>
      <c r="D3424">
        <v>1811299</v>
      </c>
      <c r="E3424" t="s">
        <v>53</v>
      </c>
      <c r="H3424" s="35">
        <v>40260</v>
      </c>
      <c r="I3424" t="s">
        <v>110</v>
      </c>
      <c r="J3424">
        <v>-14</v>
      </c>
      <c r="K3424" t="s">
        <v>11</v>
      </c>
      <c r="M3424" t="s">
        <v>71</v>
      </c>
      <c r="N3424">
        <v>4180530</v>
      </c>
      <c r="O3424" t="s">
        <v>942</v>
      </c>
      <c r="P3424" s="35">
        <v>45195</v>
      </c>
      <c r="Q3424" t="s">
        <v>56</v>
      </c>
      <c r="R3424" s="35">
        <v>45195</v>
      </c>
      <c r="T3424" t="s">
        <v>63</v>
      </c>
      <c r="U3424">
        <v>500</v>
      </c>
      <c r="X3424">
        <v>5</v>
      </c>
      <c r="Y3424" t="s">
        <v>58</v>
      </c>
      <c r="AC3424" t="s">
        <v>59</v>
      </c>
      <c r="AL3424">
        <v>0</v>
      </c>
      <c r="AM3424">
        <v>0</v>
      </c>
    </row>
    <row r="3425" spans="1:39" x14ac:dyDescent="0.3">
      <c r="A3425">
        <v>1334432</v>
      </c>
      <c r="B3425" t="s">
        <v>3957</v>
      </c>
      <c r="C3425" t="s">
        <v>3958</v>
      </c>
      <c r="D3425">
        <v>4532284</v>
      </c>
      <c r="E3425" t="s">
        <v>70</v>
      </c>
      <c r="H3425" s="35">
        <v>40185</v>
      </c>
      <c r="I3425" t="s">
        <v>110</v>
      </c>
      <c r="J3425">
        <v>-14</v>
      </c>
      <c r="K3425" t="s">
        <v>11</v>
      </c>
      <c r="M3425" t="s">
        <v>54</v>
      </c>
      <c r="N3425">
        <v>4450410</v>
      </c>
      <c r="O3425" t="s">
        <v>81</v>
      </c>
      <c r="P3425" s="35">
        <v>45218</v>
      </c>
      <c r="Q3425" t="s">
        <v>56</v>
      </c>
      <c r="R3425" s="35">
        <v>44371</v>
      </c>
      <c r="T3425" t="s">
        <v>63</v>
      </c>
      <c r="U3425">
        <v>500</v>
      </c>
      <c r="X3425">
        <v>5</v>
      </c>
      <c r="Y3425" t="s">
        <v>58</v>
      </c>
      <c r="AC3425" t="s">
        <v>59</v>
      </c>
      <c r="AL3425">
        <v>0</v>
      </c>
      <c r="AM3425">
        <v>0</v>
      </c>
    </row>
    <row r="3426" spans="1:39" x14ac:dyDescent="0.3">
      <c r="A3426">
        <v>1449142</v>
      </c>
      <c r="B3426" t="s">
        <v>3959</v>
      </c>
      <c r="C3426" t="s">
        <v>2485</v>
      </c>
      <c r="D3426">
        <v>3734585</v>
      </c>
      <c r="E3426" t="s">
        <v>53</v>
      </c>
      <c r="F3426" t="s">
        <v>53</v>
      </c>
      <c r="H3426" s="35">
        <v>41134</v>
      </c>
      <c r="I3426" t="s">
        <v>143</v>
      </c>
      <c r="J3426">
        <v>-12</v>
      </c>
      <c r="K3426" t="s">
        <v>11</v>
      </c>
      <c r="M3426" t="s">
        <v>67</v>
      </c>
      <c r="N3426">
        <v>4370038</v>
      </c>
      <c r="O3426" t="s">
        <v>427</v>
      </c>
      <c r="P3426" s="35">
        <v>45203</v>
      </c>
      <c r="Q3426" t="s">
        <v>56</v>
      </c>
      <c r="R3426" s="35">
        <v>44848</v>
      </c>
      <c r="T3426" t="s">
        <v>63</v>
      </c>
      <c r="U3426">
        <v>500</v>
      </c>
      <c r="X3426">
        <v>5</v>
      </c>
      <c r="Y3426" t="s">
        <v>58</v>
      </c>
      <c r="AC3426" t="s">
        <v>59</v>
      </c>
      <c r="AL3426">
        <v>1</v>
      </c>
      <c r="AM3426">
        <v>0</v>
      </c>
    </row>
    <row r="3427" spans="1:39" x14ac:dyDescent="0.3">
      <c r="A3427">
        <v>1517629</v>
      </c>
      <c r="B3427" t="s">
        <v>3960</v>
      </c>
      <c r="C3427" t="s">
        <v>1399</v>
      </c>
      <c r="D3427">
        <v>3736122</v>
      </c>
      <c r="E3427" t="s">
        <v>53</v>
      </c>
      <c r="H3427" s="35">
        <v>41187</v>
      </c>
      <c r="I3427" t="s">
        <v>143</v>
      </c>
      <c r="J3427">
        <v>-12</v>
      </c>
      <c r="K3427" t="s">
        <v>6</v>
      </c>
      <c r="M3427" t="s">
        <v>67</v>
      </c>
      <c r="N3427">
        <v>4370001</v>
      </c>
      <c r="O3427" t="s">
        <v>461</v>
      </c>
      <c r="P3427" s="35">
        <v>45190</v>
      </c>
      <c r="Q3427" t="s">
        <v>56</v>
      </c>
      <c r="R3427" s="35">
        <v>45190</v>
      </c>
      <c r="T3427" t="s">
        <v>63</v>
      </c>
      <c r="U3427">
        <v>500</v>
      </c>
      <c r="X3427">
        <v>5</v>
      </c>
      <c r="Y3427" t="s">
        <v>58</v>
      </c>
      <c r="AC3427" t="s">
        <v>59</v>
      </c>
      <c r="AL3427">
        <v>0</v>
      </c>
      <c r="AM3427">
        <v>0</v>
      </c>
    </row>
    <row r="3428" spans="1:39" x14ac:dyDescent="0.3">
      <c r="A3428">
        <v>1507091</v>
      </c>
      <c r="B3428" t="s">
        <v>3961</v>
      </c>
      <c r="C3428" t="s">
        <v>1218</v>
      </c>
      <c r="D3428">
        <v>1811249</v>
      </c>
      <c r="E3428" t="s">
        <v>76</v>
      </c>
      <c r="H3428" s="35">
        <v>40698</v>
      </c>
      <c r="I3428" t="s">
        <v>90</v>
      </c>
      <c r="J3428">
        <v>-13</v>
      </c>
      <c r="K3428" t="s">
        <v>11</v>
      </c>
      <c r="M3428" t="s">
        <v>71</v>
      </c>
      <c r="N3428">
        <v>4180696</v>
      </c>
      <c r="O3428" t="s">
        <v>137</v>
      </c>
      <c r="P3428" s="35">
        <v>45173</v>
      </c>
      <c r="Q3428" t="s">
        <v>56</v>
      </c>
      <c r="R3428" s="35">
        <v>45173</v>
      </c>
      <c r="T3428" t="s">
        <v>63</v>
      </c>
      <c r="U3428">
        <v>500</v>
      </c>
      <c r="X3428">
        <v>5</v>
      </c>
      <c r="Y3428" t="s">
        <v>58</v>
      </c>
      <c r="AC3428" t="s">
        <v>59</v>
      </c>
      <c r="AL3428">
        <v>0</v>
      </c>
      <c r="AM3428">
        <v>0</v>
      </c>
    </row>
    <row r="3429" spans="1:39" x14ac:dyDescent="0.3">
      <c r="A3429">
        <v>1564013</v>
      </c>
      <c r="B3429" t="s">
        <v>5473</v>
      </c>
      <c r="C3429" t="s">
        <v>5474</v>
      </c>
      <c r="D3429">
        <v>1811537</v>
      </c>
      <c r="E3429" t="s">
        <v>76</v>
      </c>
      <c r="H3429" s="35">
        <v>42052</v>
      </c>
      <c r="I3429" t="s">
        <v>53</v>
      </c>
      <c r="J3429">
        <v>-9</v>
      </c>
      <c r="K3429" t="s">
        <v>11</v>
      </c>
      <c r="M3429" t="s">
        <v>71</v>
      </c>
      <c r="N3429">
        <v>4180696</v>
      </c>
      <c r="O3429" t="s">
        <v>137</v>
      </c>
      <c r="P3429" s="35">
        <v>45336</v>
      </c>
      <c r="Q3429" t="s">
        <v>56</v>
      </c>
      <c r="R3429" s="35">
        <v>45336</v>
      </c>
      <c r="T3429" t="s">
        <v>63</v>
      </c>
      <c r="U3429">
        <v>500</v>
      </c>
      <c r="X3429">
        <v>5</v>
      </c>
      <c r="Y3429" t="s">
        <v>58</v>
      </c>
      <c r="AC3429" t="s">
        <v>59</v>
      </c>
      <c r="AL3429">
        <v>0</v>
      </c>
      <c r="AM3429">
        <v>0</v>
      </c>
    </row>
    <row r="3430" spans="1:39" x14ac:dyDescent="0.3">
      <c r="A3430">
        <v>1085341</v>
      </c>
      <c r="B3430" t="s">
        <v>3962</v>
      </c>
      <c r="C3430" t="s">
        <v>80</v>
      </c>
      <c r="D3430">
        <v>3727567</v>
      </c>
      <c r="E3430" t="s">
        <v>70</v>
      </c>
      <c r="F3430" t="s">
        <v>70</v>
      </c>
      <c r="H3430" s="35">
        <v>40650</v>
      </c>
      <c r="I3430" t="s">
        <v>90</v>
      </c>
      <c r="J3430">
        <v>-13</v>
      </c>
      <c r="K3430" t="s">
        <v>11</v>
      </c>
      <c r="M3430" t="s">
        <v>67</v>
      </c>
      <c r="N3430">
        <v>4370002</v>
      </c>
      <c r="O3430" t="s">
        <v>68</v>
      </c>
      <c r="P3430" s="35">
        <v>45168</v>
      </c>
      <c r="Q3430" t="s">
        <v>56</v>
      </c>
      <c r="R3430" s="35">
        <v>42298</v>
      </c>
      <c r="T3430" t="s">
        <v>63</v>
      </c>
      <c r="U3430">
        <v>890</v>
      </c>
      <c r="X3430">
        <v>8</v>
      </c>
      <c r="Y3430" t="s">
        <v>58</v>
      </c>
      <c r="AC3430" t="s">
        <v>59</v>
      </c>
      <c r="AL3430">
        <v>0</v>
      </c>
      <c r="AM3430">
        <v>0</v>
      </c>
    </row>
    <row r="3431" spans="1:39" x14ac:dyDescent="0.3">
      <c r="A3431">
        <v>1032312</v>
      </c>
      <c r="B3431" t="s">
        <v>3962</v>
      </c>
      <c r="C3431" t="s">
        <v>3963</v>
      </c>
      <c r="D3431">
        <v>3726530</v>
      </c>
      <c r="E3431" t="s">
        <v>70</v>
      </c>
      <c r="F3431" t="s">
        <v>70</v>
      </c>
      <c r="H3431" s="35">
        <v>40011</v>
      </c>
      <c r="I3431" t="s">
        <v>102</v>
      </c>
      <c r="J3431">
        <v>-15</v>
      </c>
      <c r="K3431" t="s">
        <v>6</v>
      </c>
      <c r="M3431" t="s">
        <v>67</v>
      </c>
      <c r="N3431">
        <v>4370002</v>
      </c>
      <c r="O3431" t="s">
        <v>68</v>
      </c>
      <c r="P3431" s="35">
        <v>45168</v>
      </c>
      <c r="Q3431" t="s">
        <v>56</v>
      </c>
      <c r="R3431" s="35">
        <v>41936</v>
      </c>
      <c r="T3431" t="s">
        <v>63</v>
      </c>
      <c r="U3431">
        <v>620</v>
      </c>
      <c r="X3431">
        <v>6</v>
      </c>
      <c r="Y3431" t="s">
        <v>58</v>
      </c>
      <c r="AC3431" t="s">
        <v>59</v>
      </c>
      <c r="AL3431">
        <v>0</v>
      </c>
      <c r="AM3431">
        <v>0</v>
      </c>
    </row>
    <row r="3432" spans="1:39" x14ac:dyDescent="0.3">
      <c r="A3432">
        <v>1546072</v>
      </c>
      <c r="B3432" t="s">
        <v>3964</v>
      </c>
      <c r="C3432" t="s">
        <v>1257</v>
      </c>
      <c r="D3432">
        <v>3736603</v>
      </c>
      <c r="E3432" t="s">
        <v>76</v>
      </c>
      <c r="H3432" s="35">
        <v>41706</v>
      </c>
      <c r="I3432" t="s">
        <v>85</v>
      </c>
      <c r="J3432">
        <v>-10</v>
      </c>
      <c r="K3432" t="s">
        <v>6</v>
      </c>
      <c r="M3432" t="s">
        <v>67</v>
      </c>
      <c r="N3432">
        <v>4370002</v>
      </c>
      <c r="O3432" t="s">
        <v>68</v>
      </c>
      <c r="P3432" s="35">
        <v>45243</v>
      </c>
      <c r="Q3432" t="s">
        <v>56</v>
      </c>
      <c r="R3432" s="35">
        <v>45243</v>
      </c>
      <c r="T3432" t="s">
        <v>63</v>
      </c>
      <c r="U3432">
        <v>500</v>
      </c>
      <c r="X3432">
        <v>5</v>
      </c>
      <c r="Y3432" t="s">
        <v>58</v>
      </c>
      <c r="AC3432" t="s">
        <v>59</v>
      </c>
      <c r="AL3432">
        <v>0</v>
      </c>
      <c r="AM3432">
        <v>0</v>
      </c>
    </row>
    <row r="3433" spans="1:39" x14ac:dyDescent="0.3">
      <c r="A3433">
        <v>1452684</v>
      </c>
      <c r="B3433" t="s">
        <v>3965</v>
      </c>
      <c r="C3433" t="s">
        <v>3966</v>
      </c>
      <c r="D3433">
        <v>2816611</v>
      </c>
      <c r="E3433" t="s">
        <v>70</v>
      </c>
      <c r="F3433" t="s">
        <v>70</v>
      </c>
      <c r="H3433" s="35">
        <v>42898</v>
      </c>
      <c r="I3433" t="s">
        <v>53</v>
      </c>
      <c r="J3433">
        <v>-9</v>
      </c>
      <c r="K3433" t="s">
        <v>11</v>
      </c>
      <c r="M3433" t="s">
        <v>69</v>
      </c>
      <c r="N3433">
        <v>4280038</v>
      </c>
      <c r="O3433" t="s">
        <v>524</v>
      </c>
      <c r="P3433" s="35">
        <v>45189</v>
      </c>
      <c r="Q3433" t="s">
        <v>56</v>
      </c>
      <c r="R3433" s="35">
        <v>44854</v>
      </c>
      <c r="T3433" t="s">
        <v>63</v>
      </c>
      <c r="U3433">
        <v>500</v>
      </c>
      <c r="X3433">
        <v>5</v>
      </c>
      <c r="Y3433" t="s">
        <v>58</v>
      </c>
      <c r="AC3433" t="s">
        <v>59</v>
      </c>
      <c r="AL3433">
        <v>0</v>
      </c>
      <c r="AM3433">
        <v>0</v>
      </c>
    </row>
    <row r="3434" spans="1:39" x14ac:dyDescent="0.3">
      <c r="A3434">
        <v>1429708</v>
      </c>
      <c r="B3434" t="s">
        <v>3967</v>
      </c>
      <c r="C3434" t="s">
        <v>857</v>
      </c>
      <c r="D3434">
        <v>3610160</v>
      </c>
      <c r="E3434" t="s">
        <v>70</v>
      </c>
      <c r="F3434" t="s">
        <v>53</v>
      </c>
      <c r="H3434" s="35">
        <v>41917</v>
      </c>
      <c r="I3434" t="s">
        <v>85</v>
      </c>
      <c r="J3434">
        <v>-10</v>
      </c>
      <c r="K3434" t="s">
        <v>11</v>
      </c>
      <c r="M3434" t="s">
        <v>77</v>
      </c>
      <c r="N3434">
        <v>4360726</v>
      </c>
      <c r="O3434" t="s">
        <v>537</v>
      </c>
      <c r="P3434" s="35">
        <v>45181</v>
      </c>
      <c r="Q3434" t="s">
        <v>56</v>
      </c>
      <c r="R3434" s="35">
        <v>44825</v>
      </c>
      <c r="T3434" t="s">
        <v>63</v>
      </c>
      <c r="U3434">
        <v>500</v>
      </c>
      <c r="X3434">
        <v>5</v>
      </c>
      <c r="Y3434" t="s">
        <v>58</v>
      </c>
      <c r="AC3434" t="s">
        <v>59</v>
      </c>
      <c r="AL3434">
        <v>0</v>
      </c>
      <c r="AM3434">
        <v>0</v>
      </c>
    </row>
    <row r="3435" spans="1:39" x14ac:dyDescent="0.3">
      <c r="A3435">
        <v>1330576</v>
      </c>
      <c r="B3435" t="s">
        <v>3967</v>
      </c>
      <c r="C3435" t="s">
        <v>1449</v>
      </c>
      <c r="D3435">
        <v>3732607</v>
      </c>
      <c r="E3435" t="s">
        <v>70</v>
      </c>
      <c r="F3435" t="s">
        <v>70</v>
      </c>
      <c r="H3435" s="35">
        <v>40708</v>
      </c>
      <c r="I3435" t="s">
        <v>90</v>
      </c>
      <c r="J3435">
        <v>-13</v>
      </c>
      <c r="K3435" t="s">
        <v>11</v>
      </c>
      <c r="M3435" t="s">
        <v>67</v>
      </c>
      <c r="N3435">
        <v>4370533</v>
      </c>
      <c r="O3435" t="s">
        <v>119</v>
      </c>
      <c r="P3435" s="35">
        <v>45209</v>
      </c>
      <c r="Q3435" t="s">
        <v>56</v>
      </c>
      <c r="R3435" s="35">
        <v>44136</v>
      </c>
      <c r="T3435" t="s">
        <v>63</v>
      </c>
      <c r="U3435">
        <v>510</v>
      </c>
      <c r="X3435">
        <v>5</v>
      </c>
      <c r="Y3435" t="s">
        <v>58</v>
      </c>
      <c r="AC3435" t="s">
        <v>59</v>
      </c>
      <c r="AL3435">
        <v>1</v>
      </c>
      <c r="AM3435">
        <v>0</v>
      </c>
    </row>
    <row r="3436" spans="1:39" x14ac:dyDescent="0.3">
      <c r="A3436">
        <v>1528895</v>
      </c>
      <c r="B3436" t="s">
        <v>3967</v>
      </c>
      <c r="C3436" t="s">
        <v>1296</v>
      </c>
      <c r="D3436">
        <v>4115979</v>
      </c>
      <c r="E3436" t="s">
        <v>53</v>
      </c>
      <c r="H3436" s="35">
        <v>40008</v>
      </c>
      <c r="I3436" t="s">
        <v>102</v>
      </c>
      <c r="J3436">
        <v>-15</v>
      </c>
      <c r="K3436" t="s">
        <v>11</v>
      </c>
      <c r="M3436" t="s">
        <v>181</v>
      </c>
      <c r="N3436">
        <v>4410016</v>
      </c>
      <c r="O3436" t="s">
        <v>793</v>
      </c>
      <c r="P3436" s="35">
        <v>45202</v>
      </c>
      <c r="Q3436" t="s">
        <v>56</v>
      </c>
      <c r="R3436" s="35">
        <v>45202</v>
      </c>
      <c r="T3436" t="s">
        <v>63</v>
      </c>
      <c r="U3436">
        <v>500</v>
      </c>
      <c r="X3436">
        <v>5</v>
      </c>
      <c r="Y3436" t="s">
        <v>58</v>
      </c>
      <c r="AC3436" t="s">
        <v>59</v>
      </c>
      <c r="AL3436">
        <v>0</v>
      </c>
      <c r="AM3436">
        <v>0</v>
      </c>
    </row>
    <row r="3437" spans="1:39" x14ac:dyDescent="0.3">
      <c r="A3437">
        <v>1538430</v>
      </c>
      <c r="B3437" t="s">
        <v>3967</v>
      </c>
      <c r="C3437" t="s">
        <v>877</v>
      </c>
      <c r="D3437">
        <v>3736481</v>
      </c>
      <c r="E3437" t="s">
        <v>53</v>
      </c>
      <c r="H3437" s="35">
        <v>41570</v>
      </c>
      <c r="I3437" t="s">
        <v>66</v>
      </c>
      <c r="J3437">
        <v>-11</v>
      </c>
      <c r="K3437" t="s">
        <v>11</v>
      </c>
      <c r="M3437" t="s">
        <v>67</v>
      </c>
      <c r="N3437">
        <v>4370349</v>
      </c>
      <c r="O3437" t="s">
        <v>220</v>
      </c>
      <c r="P3437" s="35">
        <v>45216</v>
      </c>
      <c r="Q3437" t="s">
        <v>56</v>
      </c>
      <c r="R3437" s="35">
        <v>45216</v>
      </c>
      <c r="S3437" s="35">
        <v>45206</v>
      </c>
      <c r="T3437" t="s">
        <v>57</v>
      </c>
      <c r="U3437">
        <v>500</v>
      </c>
      <c r="X3437">
        <v>5</v>
      </c>
      <c r="Y3437" t="s">
        <v>58</v>
      </c>
      <c r="AC3437" t="s">
        <v>320</v>
      </c>
      <c r="AL3437">
        <v>0</v>
      </c>
      <c r="AM3437">
        <v>0</v>
      </c>
    </row>
    <row r="3438" spans="1:39" x14ac:dyDescent="0.3">
      <c r="A3438">
        <v>1543817</v>
      </c>
      <c r="B3438" t="s">
        <v>3967</v>
      </c>
      <c r="C3438" t="s">
        <v>724</v>
      </c>
      <c r="D3438">
        <v>4116075</v>
      </c>
      <c r="E3438" t="s">
        <v>53</v>
      </c>
      <c r="H3438" s="35">
        <v>41128</v>
      </c>
      <c r="I3438" t="s">
        <v>143</v>
      </c>
      <c r="J3438">
        <v>-12</v>
      </c>
      <c r="K3438" t="s">
        <v>11</v>
      </c>
      <c r="M3438" t="s">
        <v>181</v>
      </c>
      <c r="N3438">
        <v>4410015</v>
      </c>
      <c r="O3438" t="s">
        <v>267</v>
      </c>
      <c r="P3438" s="35">
        <v>45236</v>
      </c>
      <c r="Q3438" t="s">
        <v>56</v>
      </c>
      <c r="R3438" s="35">
        <v>45236</v>
      </c>
      <c r="T3438" t="s">
        <v>63</v>
      </c>
      <c r="U3438">
        <v>500</v>
      </c>
      <c r="X3438">
        <v>5</v>
      </c>
      <c r="Y3438" t="s">
        <v>58</v>
      </c>
      <c r="AC3438" t="s">
        <v>59</v>
      </c>
      <c r="AL3438">
        <v>0</v>
      </c>
      <c r="AM3438">
        <v>0</v>
      </c>
    </row>
    <row r="3439" spans="1:39" x14ac:dyDescent="0.3">
      <c r="A3439">
        <v>1338153</v>
      </c>
      <c r="B3439" t="s">
        <v>3967</v>
      </c>
      <c r="C3439" t="s">
        <v>1508</v>
      </c>
      <c r="D3439">
        <v>3732744</v>
      </c>
      <c r="E3439" t="s">
        <v>70</v>
      </c>
      <c r="F3439" t="s">
        <v>53</v>
      </c>
      <c r="H3439" s="35">
        <v>41749</v>
      </c>
      <c r="I3439" t="s">
        <v>85</v>
      </c>
      <c r="J3439">
        <v>-10</v>
      </c>
      <c r="K3439" t="s">
        <v>11</v>
      </c>
      <c r="M3439" t="s">
        <v>67</v>
      </c>
      <c r="N3439">
        <v>4370566</v>
      </c>
      <c r="O3439" t="s">
        <v>111</v>
      </c>
      <c r="P3439" s="35">
        <v>45116</v>
      </c>
      <c r="Q3439" t="s">
        <v>56</v>
      </c>
      <c r="R3439" s="35">
        <v>44447</v>
      </c>
      <c r="T3439" t="s">
        <v>63</v>
      </c>
      <c r="U3439">
        <v>506</v>
      </c>
      <c r="X3439">
        <v>5</v>
      </c>
      <c r="Y3439" t="s">
        <v>58</v>
      </c>
      <c r="AC3439" t="s">
        <v>59</v>
      </c>
      <c r="AL3439">
        <v>0</v>
      </c>
      <c r="AM3439">
        <v>0</v>
      </c>
    </row>
    <row r="3440" spans="1:39" x14ac:dyDescent="0.3">
      <c r="A3440">
        <v>1341612</v>
      </c>
      <c r="B3440" t="s">
        <v>3967</v>
      </c>
      <c r="C3440" t="s">
        <v>486</v>
      </c>
      <c r="D3440">
        <v>2816007</v>
      </c>
      <c r="E3440" t="s">
        <v>53</v>
      </c>
      <c r="F3440" t="s">
        <v>53</v>
      </c>
      <c r="H3440" s="35">
        <v>40280</v>
      </c>
      <c r="I3440" t="s">
        <v>110</v>
      </c>
      <c r="J3440">
        <v>-14</v>
      </c>
      <c r="K3440" t="s">
        <v>11</v>
      </c>
      <c r="M3440" t="s">
        <v>69</v>
      </c>
      <c r="N3440">
        <v>4280121</v>
      </c>
      <c r="O3440" t="s">
        <v>286</v>
      </c>
      <c r="P3440" s="35">
        <v>45183</v>
      </c>
      <c r="Q3440" t="s">
        <v>56</v>
      </c>
      <c r="R3440" s="35">
        <v>44455</v>
      </c>
      <c r="T3440" t="s">
        <v>63</v>
      </c>
      <c r="U3440">
        <v>500</v>
      </c>
      <c r="X3440">
        <v>5</v>
      </c>
      <c r="Y3440" t="s">
        <v>58</v>
      </c>
      <c r="AC3440" t="s">
        <v>59</v>
      </c>
      <c r="AL3440">
        <v>0</v>
      </c>
      <c r="AM3440">
        <v>0</v>
      </c>
    </row>
    <row r="3441" spans="1:39" x14ac:dyDescent="0.3">
      <c r="A3441">
        <v>1522118</v>
      </c>
      <c r="B3441" t="s">
        <v>3967</v>
      </c>
      <c r="C3441" t="s">
        <v>2263</v>
      </c>
      <c r="D3441">
        <v>3611447</v>
      </c>
      <c r="E3441" t="s">
        <v>76</v>
      </c>
      <c r="H3441" s="35">
        <v>41368</v>
      </c>
      <c r="I3441" t="s">
        <v>66</v>
      </c>
      <c r="J3441">
        <v>-11</v>
      </c>
      <c r="K3441" t="s">
        <v>6</v>
      </c>
      <c r="M3441" t="s">
        <v>77</v>
      </c>
      <c r="N3441">
        <v>4360002</v>
      </c>
      <c r="O3441" t="s">
        <v>78</v>
      </c>
      <c r="P3441" s="35">
        <v>45195</v>
      </c>
      <c r="Q3441" t="s">
        <v>56</v>
      </c>
      <c r="R3441" s="35">
        <v>45195</v>
      </c>
      <c r="T3441" t="s">
        <v>63</v>
      </c>
      <c r="U3441">
        <v>500</v>
      </c>
      <c r="X3441">
        <v>5</v>
      </c>
      <c r="Y3441" t="s">
        <v>58</v>
      </c>
      <c r="AC3441" t="s">
        <v>59</v>
      </c>
      <c r="AL3441">
        <v>0</v>
      </c>
      <c r="AM3441">
        <v>0</v>
      </c>
    </row>
    <row r="3442" spans="1:39" x14ac:dyDescent="0.3">
      <c r="A3442">
        <v>1540548</v>
      </c>
      <c r="B3442" t="s">
        <v>3967</v>
      </c>
      <c r="C3442" t="s">
        <v>1049</v>
      </c>
      <c r="D3442">
        <v>3611680</v>
      </c>
      <c r="E3442" t="s">
        <v>70</v>
      </c>
      <c r="H3442" s="35">
        <v>40812</v>
      </c>
      <c r="I3442" t="s">
        <v>90</v>
      </c>
      <c r="J3442">
        <v>-13</v>
      </c>
      <c r="K3442" t="s">
        <v>11</v>
      </c>
      <c r="M3442" t="s">
        <v>77</v>
      </c>
      <c r="N3442">
        <v>4360725</v>
      </c>
      <c r="O3442" t="s">
        <v>782</v>
      </c>
      <c r="P3442" s="35">
        <v>45220</v>
      </c>
      <c r="Q3442" t="s">
        <v>56</v>
      </c>
      <c r="R3442" s="35">
        <v>45220</v>
      </c>
      <c r="T3442" t="s">
        <v>63</v>
      </c>
      <c r="U3442">
        <v>500</v>
      </c>
      <c r="X3442">
        <v>5</v>
      </c>
      <c r="Y3442" t="s">
        <v>58</v>
      </c>
      <c r="AC3442" t="s">
        <v>59</v>
      </c>
      <c r="AL3442">
        <v>1</v>
      </c>
      <c r="AM3442">
        <v>1</v>
      </c>
    </row>
    <row r="3443" spans="1:39" x14ac:dyDescent="0.3">
      <c r="A3443">
        <v>1524707</v>
      </c>
      <c r="B3443" t="s">
        <v>3967</v>
      </c>
      <c r="C3443" t="s">
        <v>101</v>
      </c>
      <c r="D3443">
        <v>3611574</v>
      </c>
      <c r="E3443" t="s">
        <v>53</v>
      </c>
      <c r="H3443" s="35">
        <v>41220</v>
      </c>
      <c r="I3443" t="s">
        <v>143</v>
      </c>
      <c r="J3443">
        <v>-12</v>
      </c>
      <c r="K3443" t="s">
        <v>11</v>
      </c>
      <c r="M3443" t="s">
        <v>77</v>
      </c>
      <c r="N3443">
        <v>4360727</v>
      </c>
      <c r="O3443" t="s">
        <v>1043</v>
      </c>
      <c r="P3443" s="35">
        <v>45197</v>
      </c>
      <c r="Q3443" t="s">
        <v>56</v>
      </c>
      <c r="R3443" s="35">
        <v>45197</v>
      </c>
      <c r="T3443" t="s">
        <v>63</v>
      </c>
      <c r="U3443">
        <v>500</v>
      </c>
      <c r="X3443">
        <v>5</v>
      </c>
      <c r="Y3443" t="s">
        <v>58</v>
      </c>
      <c r="AC3443" t="s">
        <v>59</v>
      </c>
      <c r="AL3443">
        <v>0</v>
      </c>
      <c r="AM3443">
        <v>0</v>
      </c>
    </row>
    <row r="3444" spans="1:39" x14ac:dyDescent="0.3">
      <c r="A3444">
        <v>1552190</v>
      </c>
      <c r="B3444" t="s">
        <v>3967</v>
      </c>
      <c r="C3444" t="s">
        <v>1278</v>
      </c>
      <c r="D3444">
        <v>3611718</v>
      </c>
      <c r="E3444" t="s">
        <v>53</v>
      </c>
      <c r="H3444" s="35">
        <v>42439</v>
      </c>
      <c r="I3444" t="s">
        <v>53</v>
      </c>
      <c r="J3444">
        <v>-9</v>
      </c>
      <c r="K3444" t="s">
        <v>11</v>
      </c>
      <c r="M3444" t="s">
        <v>77</v>
      </c>
      <c r="N3444">
        <v>4360454</v>
      </c>
      <c r="O3444" t="s">
        <v>163</v>
      </c>
      <c r="P3444" s="35">
        <v>45261</v>
      </c>
      <c r="Q3444" t="s">
        <v>56</v>
      </c>
      <c r="R3444" s="35">
        <v>45261</v>
      </c>
      <c r="T3444" t="s">
        <v>63</v>
      </c>
      <c r="U3444">
        <v>500</v>
      </c>
      <c r="X3444">
        <v>5</v>
      </c>
      <c r="Y3444" t="s">
        <v>58</v>
      </c>
      <c r="AC3444" t="s">
        <v>59</v>
      </c>
      <c r="AL3444">
        <v>0</v>
      </c>
      <c r="AM3444">
        <v>0</v>
      </c>
    </row>
    <row r="3445" spans="1:39" x14ac:dyDescent="0.3">
      <c r="A3445">
        <v>1458735</v>
      </c>
      <c r="B3445" t="s">
        <v>3967</v>
      </c>
      <c r="C3445" t="s">
        <v>410</v>
      </c>
      <c r="D3445">
        <v>3610267</v>
      </c>
      <c r="E3445" t="s">
        <v>70</v>
      </c>
      <c r="F3445" t="s">
        <v>53</v>
      </c>
      <c r="H3445" s="35">
        <v>40092</v>
      </c>
      <c r="I3445" t="s">
        <v>102</v>
      </c>
      <c r="J3445">
        <v>-15</v>
      </c>
      <c r="K3445" t="s">
        <v>11</v>
      </c>
      <c r="M3445" t="s">
        <v>77</v>
      </c>
      <c r="N3445">
        <v>4360727</v>
      </c>
      <c r="O3445" t="s">
        <v>1043</v>
      </c>
      <c r="P3445" s="35">
        <v>45196</v>
      </c>
      <c r="Q3445" t="s">
        <v>56</v>
      </c>
      <c r="R3445" s="35">
        <v>44879</v>
      </c>
      <c r="T3445" t="s">
        <v>63</v>
      </c>
      <c r="U3445">
        <v>500</v>
      </c>
      <c r="X3445">
        <v>5</v>
      </c>
      <c r="Y3445" t="s">
        <v>58</v>
      </c>
      <c r="AC3445" t="s">
        <v>59</v>
      </c>
      <c r="AL3445">
        <v>0</v>
      </c>
      <c r="AM3445">
        <v>0</v>
      </c>
    </row>
    <row r="3446" spans="1:39" x14ac:dyDescent="0.3">
      <c r="A3446">
        <v>1537330</v>
      </c>
      <c r="B3446" t="s">
        <v>3967</v>
      </c>
      <c r="C3446" t="s">
        <v>1080</v>
      </c>
      <c r="D3446">
        <v>1811348</v>
      </c>
      <c r="E3446" t="s">
        <v>53</v>
      </c>
      <c r="H3446" s="35">
        <v>40840</v>
      </c>
      <c r="I3446" t="s">
        <v>90</v>
      </c>
      <c r="J3446">
        <v>-13</v>
      </c>
      <c r="K3446" t="s">
        <v>11</v>
      </c>
      <c r="M3446" t="s">
        <v>71</v>
      </c>
      <c r="N3446">
        <v>4180738</v>
      </c>
      <c r="O3446" t="s">
        <v>166</v>
      </c>
      <c r="P3446" s="35">
        <v>45214</v>
      </c>
      <c r="Q3446" t="s">
        <v>56</v>
      </c>
      <c r="R3446" s="35">
        <v>45214</v>
      </c>
      <c r="T3446" t="s">
        <v>63</v>
      </c>
      <c r="U3446">
        <v>500</v>
      </c>
      <c r="X3446">
        <v>5</v>
      </c>
      <c r="Y3446" t="s">
        <v>58</v>
      </c>
      <c r="AC3446" t="s">
        <v>59</v>
      </c>
      <c r="AL3446">
        <v>0</v>
      </c>
      <c r="AM3446">
        <v>0</v>
      </c>
    </row>
    <row r="3447" spans="1:39" x14ac:dyDescent="0.3">
      <c r="A3447">
        <v>1558269</v>
      </c>
      <c r="B3447" t="s">
        <v>3967</v>
      </c>
      <c r="C3447" t="s">
        <v>861</v>
      </c>
      <c r="D3447">
        <v>1811483</v>
      </c>
      <c r="E3447" t="s">
        <v>53</v>
      </c>
      <c r="H3447" s="35">
        <v>41731</v>
      </c>
      <c r="I3447" t="s">
        <v>85</v>
      </c>
      <c r="J3447">
        <v>-10</v>
      </c>
      <c r="K3447" t="s">
        <v>11</v>
      </c>
      <c r="M3447" t="s">
        <v>71</v>
      </c>
      <c r="N3447">
        <v>4180738</v>
      </c>
      <c r="O3447" t="s">
        <v>166</v>
      </c>
      <c r="P3447" s="35">
        <v>45306</v>
      </c>
      <c r="Q3447" t="s">
        <v>56</v>
      </c>
      <c r="R3447" s="35">
        <v>45306</v>
      </c>
      <c r="T3447" t="s">
        <v>63</v>
      </c>
      <c r="U3447">
        <v>500</v>
      </c>
      <c r="X3447">
        <v>5</v>
      </c>
      <c r="Y3447" t="s">
        <v>58</v>
      </c>
      <c r="AC3447" t="s">
        <v>59</v>
      </c>
      <c r="AL3447">
        <v>0</v>
      </c>
      <c r="AM3447">
        <v>0</v>
      </c>
    </row>
    <row r="3448" spans="1:39" x14ac:dyDescent="0.3">
      <c r="A3448">
        <v>1521028</v>
      </c>
      <c r="B3448" t="s">
        <v>3967</v>
      </c>
      <c r="C3448" t="s">
        <v>3968</v>
      </c>
      <c r="D3448">
        <v>2816870</v>
      </c>
      <c r="E3448" t="s">
        <v>70</v>
      </c>
      <c r="H3448" s="35">
        <v>40137</v>
      </c>
      <c r="I3448" t="s">
        <v>102</v>
      </c>
      <c r="J3448">
        <v>-15</v>
      </c>
      <c r="K3448" t="s">
        <v>11</v>
      </c>
      <c r="M3448" t="s">
        <v>69</v>
      </c>
      <c r="N3448">
        <v>4280004</v>
      </c>
      <c r="O3448" t="s">
        <v>99</v>
      </c>
      <c r="P3448" s="35">
        <v>45194</v>
      </c>
      <c r="Q3448" t="s">
        <v>56</v>
      </c>
      <c r="R3448" s="35">
        <v>45194</v>
      </c>
      <c r="T3448" t="s">
        <v>63</v>
      </c>
      <c r="U3448">
        <v>500</v>
      </c>
      <c r="X3448">
        <v>5</v>
      </c>
      <c r="Y3448" t="s">
        <v>58</v>
      </c>
      <c r="AC3448" t="s">
        <v>59</v>
      </c>
      <c r="AL3448">
        <v>0</v>
      </c>
      <c r="AM3448">
        <v>0</v>
      </c>
    </row>
    <row r="3449" spans="1:39" x14ac:dyDescent="0.3">
      <c r="A3449">
        <v>1529192</v>
      </c>
      <c r="B3449" t="s">
        <v>3967</v>
      </c>
      <c r="C3449" t="s">
        <v>3969</v>
      </c>
      <c r="D3449">
        <v>3736337</v>
      </c>
      <c r="E3449" t="s">
        <v>53</v>
      </c>
      <c r="H3449" s="35">
        <v>42490</v>
      </c>
      <c r="I3449" t="s">
        <v>53</v>
      </c>
      <c r="J3449">
        <v>-9</v>
      </c>
      <c r="K3449" t="s">
        <v>11</v>
      </c>
      <c r="M3449" t="s">
        <v>67</v>
      </c>
      <c r="N3449">
        <v>4370269</v>
      </c>
      <c r="O3449" t="s">
        <v>226</v>
      </c>
      <c r="P3449" s="35">
        <v>45203</v>
      </c>
      <c r="Q3449" t="s">
        <v>56</v>
      </c>
      <c r="R3449" s="35">
        <v>45203</v>
      </c>
      <c r="T3449" t="s">
        <v>63</v>
      </c>
      <c r="U3449">
        <v>500</v>
      </c>
      <c r="X3449">
        <v>5</v>
      </c>
      <c r="Y3449" t="s">
        <v>58</v>
      </c>
      <c r="AC3449" t="s">
        <v>59</v>
      </c>
      <c r="AL3449">
        <v>0</v>
      </c>
      <c r="AM3449">
        <v>0</v>
      </c>
    </row>
    <row r="3450" spans="1:39" x14ac:dyDescent="0.3">
      <c r="A3450">
        <v>1428576</v>
      </c>
      <c r="B3450" t="s">
        <v>3967</v>
      </c>
      <c r="C3450" t="s">
        <v>212</v>
      </c>
      <c r="D3450">
        <v>3610157</v>
      </c>
      <c r="E3450" t="s">
        <v>70</v>
      </c>
      <c r="F3450" t="s">
        <v>70</v>
      </c>
      <c r="H3450" s="35">
        <v>40292</v>
      </c>
      <c r="I3450" t="s">
        <v>110</v>
      </c>
      <c r="J3450">
        <v>-14</v>
      </c>
      <c r="K3450" t="s">
        <v>11</v>
      </c>
      <c r="M3450" t="s">
        <v>77</v>
      </c>
      <c r="N3450">
        <v>4360453</v>
      </c>
      <c r="O3450" t="s">
        <v>763</v>
      </c>
      <c r="P3450" s="35">
        <v>45185</v>
      </c>
      <c r="Q3450" t="s">
        <v>56</v>
      </c>
      <c r="R3450" s="35">
        <v>44823</v>
      </c>
      <c r="T3450" t="s">
        <v>63</v>
      </c>
      <c r="U3450">
        <v>531</v>
      </c>
      <c r="X3450">
        <v>5</v>
      </c>
      <c r="Y3450" t="s">
        <v>58</v>
      </c>
      <c r="AC3450" t="s">
        <v>59</v>
      </c>
      <c r="AL3450">
        <v>1</v>
      </c>
      <c r="AM3450">
        <v>1</v>
      </c>
    </row>
    <row r="3451" spans="1:39" x14ac:dyDescent="0.3">
      <c r="A3451">
        <v>1565016</v>
      </c>
      <c r="B3451" t="s">
        <v>3970</v>
      </c>
      <c r="C3451" t="s">
        <v>5475</v>
      </c>
      <c r="D3451">
        <v>1811602</v>
      </c>
      <c r="E3451" t="s">
        <v>76</v>
      </c>
      <c r="H3451" s="35">
        <v>43068</v>
      </c>
      <c r="I3451" t="s">
        <v>53</v>
      </c>
      <c r="J3451">
        <v>-9</v>
      </c>
      <c r="K3451" t="s">
        <v>11</v>
      </c>
      <c r="M3451" t="s">
        <v>71</v>
      </c>
      <c r="N3451">
        <v>4180696</v>
      </c>
      <c r="O3451" t="s">
        <v>137</v>
      </c>
      <c r="P3451" s="35">
        <v>45340</v>
      </c>
      <c r="Q3451" t="s">
        <v>56</v>
      </c>
      <c r="R3451" s="35">
        <v>45340</v>
      </c>
      <c r="T3451" t="s">
        <v>63</v>
      </c>
      <c r="U3451">
        <v>500</v>
      </c>
      <c r="X3451">
        <v>5</v>
      </c>
      <c r="Y3451" t="s">
        <v>58</v>
      </c>
      <c r="AC3451" t="s">
        <v>59</v>
      </c>
      <c r="AL3451">
        <v>0</v>
      </c>
      <c r="AM3451">
        <v>0</v>
      </c>
    </row>
    <row r="3452" spans="1:39" x14ac:dyDescent="0.3">
      <c r="A3452">
        <v>1445204</v>
      </c>
      <c r="B3452" t="s">
        <v>3971</v>
      </c>
      <c r="C3452" t="s">
        <v>3972</v>
      </c>
      <c r="D3452">
        <v>4535534</v>
      </c>
      <c r="E3452" t="s">
        <v>53</v>
      </c>
      <c r="F3452" t="s">
        <v>53</v>
      </c>
      <c r="H3452" s="35">
        <v>42451</v>
      </c>
      <c r="I3452" t="s">
        <v>53</v>
      </c>
      <c r="J3452">
        <v>-9</v>
      </c>
      <c r="K3452" t="s">
        <v>6</v>
      </c>
      <c r="M3452" t="s">
        <v>54</v>
      </c>
      <c r="N3452">
        <v>4450757</v>
      </c>
      <c r="O3452" t="s">
        <v>225</v>
      </c>
      <c r="P3452" s="35">
        <v>45199</v>
      </c>
      <c r="Q3452" t="s">
        <v>56</v>
      </c>
      <c r="R3452" s="35">
        <v>44841</v>
      </c>
      <c r="T3452" t="s">
        <v>63</v>
      </c>
      <c r="U3452">
        <v>500</v>
      </c>
      <c r="X3452">
        <v>5</v>
      </c>
      <c r="Y3452" t="s">
        <v>58</v>
      </c>
      <c r="AC3452" t="s">
        <v>59</v>
      </c>
      <c r="AL3452">
        <v>1</v>
      </c>
      <c r="AM3452">
        <v>0</v>
      </c>
    </row>
    <row r="3453" spans="1:39" x14ac:dyDescent="0.3">
      <c r="A3453">
        <v>1436575</v>
      </c>
      <c r="B3453" t="s">
        <v>3973</v>
      </c>
      <c r="C3453" t="s">
        <v>458</v>
      </c>
      <c r="D3453">
        <v>3734352</v>
      </c>
      <c r="E3453" t="s">
        <v>53</v>
      </c>
      <c r="F3453" t="s">
        <v>53</v>
      </c>
      <c r="H3453" s="35">
        <v>40608</v>
      </c>
      <c r="I3453" t="s">
        <v>90</v>
      </c>
      <c r="J3453">
        <v>-13</v>
      </c>
      <c r="K3453" t="s">
        <v>11</v>
      </c>
      <c r="M3453" t="s">
        <v>67</v>
      </c>
      <c r="N3453">
        <v>4370269</v>
      </c>
      <c r="O3453" t="s">
        <v>226</v>
      </c>
      <c r="P3453" s="35">
        <v>45185</v>
      </c>
      <c r="Q3453" t="s">
        <v>56</v>
      </c>
      <c r="R3453" s="35">
        <v>44832</v>
      </c>
      <c r="T3453" t="s">
        <v>63</v>
      </c>
      <c r="U3453">
        <v>500</v>
      </c>
      <c r="X3453">
        <v>5</v>
      </c>
      <c r="Y3453" t="s">
        <v>58</v>
      </c>
      <c r="AC3453" t="s">
        <v>59</v>
      </c>
      <c r="AL3453">
        <v>0</v>
      </c>
      <c r="AM3453">
        <v>0</v>
      </c>
    </row>
    <row r="3454" spans="1:39" x14ac:dyDescent="0.3">
      <c r="A3454">
        <v>1135456</v>
      </c>
      <c r="B3454" t="s">
        <v>3973</v>
      </c>
      <c r="C3454" t="s">
        <v>1148</v>
      </c>
      <c r="D3454">
        <v>368124</v>
      </c>
      <c r="E3454" t="s">
        <v>70</v>
      </c>
      <c r="F3454" t="s">
        <v>70</v>
      </c>
      <c r="H3454" s="35">
        <v>40116</v>
      </c>
      <c r="I3454" t="s">
        <v>102</v>
      </c>
      <c r="J3454">
        <v>-15</v>
      </c>
      <c r="K3454" t="s">
        <v>11</v>
      </c>
      <c r="M3454" t="s">
        <v>77</v>
      </c>
      <c r="N3454">
        <v>4360341</v>
      </c>
      <c r="O3454" t="s">
        <v>538</v>
      </c>
      <c r="P3454" s="35">
        <v>45201</v>
      </c>
      <c r="Q3454" t="s">
        <v>56</v>
      </c>
      <c r="R3454" s="35">
        <v>42655</v>
      </c>
      <c r="T3454" t="s">
        <v>63</v>
      </c>
      <c r="U3454">
        <v>500</v>
      </c>
      <c r="X3454">
        <v>5</v>
      </c>
      <c r="Y3454" t="s">
        <v>58</v>
      </c>
      <c r="AC3454" t="s">
        <v>59</v>
      </c>
      <c r="AL3454">
        <v>0</v>
      </c>
      <c r="AM3454">
        <v>0</v>
      </c>
    </row>
    <row r="3455" spans="1:39" x14ac:dyDescent="0.3">
      <c r="A3455">
        <v>1522307</v>
      </c>
      <c r="B3455" t="s">
        <v>3973</v>
      </c>
      <c r="C3455" t="s">
        <v>1871</v>
      </c>
      <c r="D3455">
        <v>3611495</v>
      </c>
      <c r="E3455" t="s">
        <v>76</v>
      </c>
      <c r="H3455" s="35">
        <v>41356</v>
      </c>
      <c r="I3455" t="s">
        <v>66</v>
      </c>
      <c r="J3455">
        <v>-11</v>
      </c>
      <c r="K3455" t="s">
        <v>11</v>
      </c>
      <c r="M3455" t="s">
        <v>77</v>
      </c>
      <c r="N3455">
        <v>4360002</v>
      </c>
      <c r="O3455" t="s">
        <v>78</v>
      </c>
      <c r="P3455" s="35">
        <v>45196</v>
      </c>
      <c r="Q3455" t="s">
        <v>56</v>
      </c>
      <c r="R3455" s="35">
        <v>45196</v>
      </c>
      <c r="T3455" t="s">
        <v>63</v>
      </c>
      <c r="U3455">
        <v>500</v>
      </c>
      <c r="X3455">
        <v>5</v>
      </c>
      <c r="Y3455" t="s">
        <v>58</v>
      </c>
      <c r="AC3455" t="s">
        <v>59</v>
      </c>
      <c r="AL3455">
        <v>0</v>
      </c>
      <c r="AM3455">
        <v>0</v>
      </c>
    </row>
    <row r="3456" spans="1:39" x14ac:dyDescent="0.3">
      <c r="A3456">
        <v>1289751</v>
      </c>
      <c r="B3456" t="s">
        <v>3973</v>
      </c>
      <c r="C3456" t="s">
        <v>207</v>
      </c>
      <c r="D3456">
        <v>368841</v>
      </c>
      <c r="E3456" t="s">
        <v>53</v>
      </c>
      <c r="H3456" s="35">
        <v>40425</v>
      </c>
      <c r="I3456" t="s">
        <v>110</v>
      </c>
      <c r="J3456">
        <v>-14</v>
      </c>
      <c r="K3456" t="s">
        <v>11</v>
      </c>
      <c r="M3456" t="s">
        <v>77</v>
      </c>
      <c r="N3456">
        <v>4360002</v>
      </c>
      <c r="O3456" t="s">
        <v>78</v>
      </c>
      <c r="P3456" s="35">
        <v>45183</v>
      </c>
      <c r="Q3456" t="s">
        <v>56</v>
      </c>
      <c r="R3456" s="35">
        <v>43753</v>
      </c>
      <c r="T3456" t="s">
        <v>63</v>
      </c>
      <c r="U3456">
        <v>500</v>
      </c>
      <c r="X3456">
        <v>5</v>
      </c>
      <c r="Y3456" t="s">
        <v>58</v>
      </c>
      <c r="AC3456" t="s">
        <v>59</v>
      </c>
      <c r="AL3456">
        <v>0</v>
      </c>
      <c r="AM3456">
        <v>0</v>
      </c>
    </row>
    <row r="3457" spans="1:39" x14ac:dyDescent="0.3">
      <c r="A3457">
        <v>1437043</v>
      </c>
      <c r="B3457" t="s">
        <v>3973</v>
      </c>
      <c r="C3457" t="s">
        <v>313</v>
      </c>
      <c r="D3457">
        <v>3610197</v>
      </c>
      <c r="E3457" t="s">
        <v>53</v>
      </c>
      <c r="F3457" t="s">
        <v>53</v>
      </c>
      <c r="H3457" s="35">
        <v>41814</v>
      </c>
      <c r="I3457" t="s">
        <v>85</v>
      </c>
      <c r="J3457">
        <v>-10</v>
      </c>
      <c r="K3457" t="s">
        <v>11</v>
      </c>
      <c r="M3457" t="s">
        <v>77</v>
      </c>
      <c r="N3457">
        <v>4360341</v>
      </c>
      <c r="O3457" t="s">
        <v>538</v>
      </c>
      <c r="P3457" s="35">
        <v>45205</v>
      </c>
      <c r="Q3457" t="s">
        <v>56</v>
      </c>
      <c r="R3457" s="35">
        <v>44832</v>
      </c>
      <c r="T3457" t="s">
        <v>63</v>
      </c>
      <c r="U3457">
        <v>500</v>
      </c>
      <c r="X3457">
        <v>5</v>
      </c>
      <c r="Y3457" t="s">
        <v>58</v>
      </c>
      <c r="AC3457" t="s">
        <v>59</v>
      </c>
      <c r="AL3457">
        <v>0</v>
      </c>
      <c r="AM3457">
        <v>0</v>
      </c>
    </row>
    <row r="3458" spans="1:39" x14ac:dyDescent="0.3">
      <c r="A3458">
        <v>1437046</v>
      </c>
      <c r="B3458" t="s">
        <v>3973</v>
      </c>
      <c r="C3458" t="s">
        <v>3421</v>
      </c>
      <c r="D3458">
        <v>3610198</v>
      </c>
      <c r="E3458" t="s">
        <v>53</v>
      </c>
      <c r="F3458" t="s">
        <v>53</v>
      </c>
      <c r="H3458" s="35">
        <v>41814</v>
      </c>
      <c r="I3458" t="s">
        <v>85</v>
      </c>
      <c r="J3458">
        <v>-10</v>
      </c>
      <c r="K3458" t="s">
        <v>6</v>
      </c>
      <c r="M3458" t="s">
        <v>77</v>
      </c>
      <c r="N3458">
        <v>4360341</v>
      </c>
      <c r="O3458" t="s">
        <v>538</v>
      </c>
      <c r="P3458" s="35">
        <v>45205</v>
      </c>
      <c r="Q3458" t="s">
        <v>56</v>
      </c>
      <c r="R3458" s="35">
        <v>44832</v>
      </c>
      <c r="T3458" t="s">
        <v>63</v>
      </c>
      <c r="U3458">
        <v>500</v>
      </c>
      <c r="X3458">
        <v>5</v>
      </c>
      <c r="Y3458" t="s">
        <v>58</v>
      </c>
      <c r="AC3458" t="s">
        <v>59</v>
      </c>
      <c r="AL3458">
        <v>0</v>
      </c>
      <c r="AM3458">
        <v>0</v>
      </c>
    </row>
    <row r="3459" spans="1:39" x14ac:dyDescent="0.3">
      <c r="A3459">
        <v>1563679</v>
      </c>
      <c r="B3459" t="s">
        <v>3973</v>
      </c>
      <c r="C3459" t="s">
        <v>3124</v>
      </c>
      <c r="D3459">
        <v>2817130</v>
      </c>
      <c r="E3459" t="s">
        <v>53</v>
      </c>
      <c r="H3459" s="35">
        <v>40399</v>
      </c>
      <c r="I3459" t="s">
        <v>110</v>
      </c>
      <c r="J3459">
        <v>-14</v>
      </c>
      <c r="K3459" t="s">
        <v>11</v>
      </c>
      <c r="M3459" t="s">
        <v>69</v>
      </c>
      <c r="N3459">
        <v>4280322</v>
      </c>
      <c r="O3459" t="s">
        <v>324</v>
      </c>
      <c r="P3459" s="35">
        <v>45334</v>
      </c>
      <c r="Q3459" t="s">
        <v>56</v>
      </c>
      <c r="R3459" s="35">
        <v>45334</v>
      </c>
      <c r="T3459" t="s">
        <v>63</v>
      </c>
      <c r="U3459">
        <v>500</v>
      </c>
      <c r="X3459">
        <v>5</v>
      </c>
      <c r="Y3459" t="s">
        <v>58</v>
      </c>
      <c r="AC3459" t="s">
        <v>59</v>
      </c>
      <c r="AL3459">
        <v>0</v>
      </c>
      <c r="AM3459">
        <v>0</v>
      </c>
    </row>
    <row r="3460" spans="1:39" x14ac:dyDescent="0.3">
      <c r="A3460">
        <v>1059870</v>
      </c>
      <c r="B3460" t="s">
        <v>3974</v>
      </c>
      <c r="C3460" t="s">
        <v>1112</v>
      </c>
      <c r="D3460">
        <v>3727007</v>
      </c>
      <c r="E3460" t="s">
        <v>70</v>
      </c>
      <c r="F3460" t="s">
        <v>70</v>
      </c>
      <c r="H3460" s="35">
        <v>40273</v>
      </c>
      <c r="I3460" t="s">
        <v>110</v>
      </c>
      <c r="J3460">
        <v>-14</v>
      </c>
      <c r="K3460" t="s">
        <v>11</v>
      </c>
      <c r="M3460" t="s">
        <v>67</v>
      </c>
      <c r="N3460">
        <v>4370002</v>
      </c>
      <c r="O3460" t="s">
        <v>68</v>
      </c>
      <c r="P3460" s="35">
        <v>45112</v>
      </c>
      <c r="Q3460" t="s">
        <v>56</v>
      </c>
      <c r="R3460" s="35">
        <v>42255</v>
      </c>
      <c r="S3460" s="35">
        <v>45097</v>
      </c>
      <c r="T3460" t="s">
        <v>57</v>
      </c>
      <c r="U3460">
        <v>2177</v>
      </c>
      <c r="V3460" t="s">
        <v>333</v>
      </c>
      <c r="W3460">
        <v>647</v>
      </c>
      <c r="X3460" t="s">
        <v>334</v>
      </c>
      <c r="Y3460" t="s">
        <v>58</v>
      </c>
      <c r="AC3460" t="s">
        <v>59</v>
      </c>
      <c r="AL3460">
        <v>1</v>
      </c>
      <c r="AM3460">
        <v>1</v>
      </c>
    </row>
    <row r="3461" spans="1:39" x14ac:dyDescent="0.3">
      <c r="A3461">
        <v>1234358</v>
      </c>
      <c r="B3461" t="s">
        <v>3975</v>
      </c>
      <c r="C3461" t="s">
        <v>207</v>
      </c>
      <c r="D3461">
        <v>4530103</v>
      </c>
      <c r="E3461" t="s">
        <v>70</v>
      </c>
      <c r="H3461" s="35">
        <v>40941</v>
      </c>
      <c r="I3461" t="s">
        <v>143</v>
      </c>
      <c r="J3461">
        <v>-12</v>
      </c>
      <c r="K3461" t="s">
        <v>11</v>
      </c>
      <c r="M3461" t="s">
        <v>54</v>
      </c>
      <c r="N3461">
        <v>4450759</v>
      </c>
      <c r="O3461" t="s">
        <v>499</v>
      </c>
      <c r="P3461" s="35">
        <v>45310</v>
      </c>
      <c r="Q3461" t="s">
        <v>56</v>
      </c>
      <c r="R3461" s="35">
        <v>43381</v>
      </c>
      <c r="T3461" t="s">
        <v>63</v>
      </c>
      <c r="U3461">
        <v>500</v>
      </c>
      <c r="X3461">
        <v>5</v>
      </c>
      <c r="Y3461" t="s">
        <v>58</v>
      </c>
      <c r="AC3461" t="s">
        <v>59</v>
      </c>
      <c r="AL3461">
        <v>0</v>
      </c>
      <c r="AM3461">
        <v>0</v>
      </c>
    </row>
    <row r="3462" spans="1:39" x14ac:dyDescent="0.3">
      <c r="A3462">
        <v>1545569</v>
      </c>
      <c r="B3462" t="s">
        <v>3976</v>
      </c>
      <c r="C3462" t="s">
        <v>3977</v>
      </c>
      <c r="D3462">
        <v>2817037</v>
      </c>
      <c r="E3462" t="s">
        <v>53</v>
      </c>
      <c r="H3462" s="35">
        <v>40802</v>
      </c>
      <c r="I3462" t="s">
        <v>90</v>
      </c>
      <c r="J3462">
        <v>-13</v>
      </c>
      <c r="K3462" t="s">
        <v>11</v>
      </c>
      <c r="M3462" t="s">
        <v>69</v>
      </c>
      <c r="N3462">
        <v>4280322</v>
      </c>
      <c r="O3462" t="s">
        <v>324</v>
      </c>
      <c r="P3462" s="35">
        <v>45242</v>
      </c>
      <c r="Q3462" t="s">
        <v>56</v>
      </c>
      <c r="R3462" s="35">
        <v>45242</v>
      </c>
      <c r="T3462" t="s">
        <v>63</v>
      </c>
      <c r="U3462">
        <v>500</v>
      </c>
      <c r="X3462">
        <v>5</v>
      </c>
      <c r="Y3462" t="s">
        <v>58</v>
      </c>
      <c r="AC3462" t="s">
        <v>59</v>
      </c>
      <c r="AL3462">
        <v>1</v>
      </c>
      <c r="AM3462">
        <v>0</v>
      </c>
    </row>
    <row r="3463" spans="1:39" x14ac:dyDescent="0.3">
      <c r="A3463">
        <v>1436115</v>
      </c>
      <c r="B3463" t="s">
        <v>3978</v>
      </c>
      <c r="C3463" t="s">
        <v>279</v>
      </c>
      <c r="D3463">
        <v>3734333</v>
      </c>
      <c r="E3463" t="s">
        <v>53</v>
      </c>
      <c r="F3463" t="s">
        <v>53</v>
      </c>
      <c r="H3463" s="35">
        <v>40643</v>
      </c>
      <c r="I3463" t="s">
        <v>90</v>
      </c>
      <c r="J3463">
        <v>-13</v>
      </c>
      <c r="K3463" t="s">
        <v>11</v>
      </c>
      <c r="M3463" t="s">
        <v>67</v>
      </c>
      <c r="N3463">
        <v>4370694</v>
      </c>
      <c r="O3463" t="s">
        <v>103</v>
      </c>
      <c r="P3463" s="35">
        <v>45187</v>
      </c>
      <c r="Q3463" t="s">
        <v>56</v>
      </c>
      <c r="R3463" s="35">
        <v>44831</v>
      </c>
      <c r="T3463" t="s">
        <v>63</v>
      </c>
      <c r="U3463">
        <v>500</v>
      </c>
      <c r="X3463">
        <v>5</v>
      </c>
      <c r="Y3463" t="s">
        <v>58</v>
      </c>
      <c r="AC3463" t="s">
        <v>59</v>
      </c>
      <c r="AL3463">
        <v>0</v>
      </c>
      <c r="AM3463">
        <v>0</v>
      </c>
    </row>
    <row r="3464" spans="1:39" x14ac:dyDescent="0.3">
      <c r="A3464">
        <v>1543653</v>
      </c>
      <c r="B3464" t="s">
        <v>3979</v>
      </c>
      <c r="C3464" t="s">
        <v>80</v>
      </c>
      <c r="D3464">
        <v>3736538</v>
      </c>
      <c r="E3464" t="s">
        <v>53</v>
      </c>
      <c r="H3464" s="35">
        <v>40785</v>
      </c>
      <c r="I3464" t="s">
        <v>90</v>
      </c>
      <c r="J3464">
        <v>-13</v>
      </c>
      <c r="K3464" t="s">
        <v>11</v>
      </c>
      <c r="M3464" t="s">
        <v>67</v>
      </c>
      <c r="N3464">
        <v>4370002</v>
      </c>
      <c r="O3464" t="s">
        <v>68</v>
      </c>
      <c r="P3464" s="35">
        <v>45235</v>
      </c>
      <c r="Q3464" t="s">
        <v>56</v>
      </c>
      <c r="R3464" s="35">
        <v>45235</v>
      </c>
      <c r="T3464" t="s">
        <v>63</v>
      </c>
      <c r="U3464">
        <v>500</v>
      </c>
      <c r="X3464">
        <v>5</v>
      </c>
      <c r="Y3464" t="s">
        <v>58</v>
      </c>
      <c r="AC3464" t="s">
        <v>59</v>
      </c>
      <c r="AL3464">
        <v>0</v>
      </c>
      <c r="AM3464">
        <v>0</v>
      </c>
    </row>
    <row r="3465" spans="1:39" x14ac:dyDescent="0.3">
      <c r="A3465">
        <v>1557063</v>
      </c>
      <c r="B3465" t="s">
        <v>3979</v>
      </c>
      <c r="C3465" t="s">
        <v>3980</v>
      </c>
      <c r="D3465">
        <v>4116153</v>
      </c>
      <c r="E3465" t="s">
        <v>53</v>
      </c>
      <c r="H3465" s="35">
        <v>41320</v>
      </c>
      <c r="I3465" t="s">
        <v>66</v>
      </c>
      <c r="J3465">
        <v>-11</v>
      </c>
      <c r="K3465" t="s">
        <v>11</v>
      </c>
      <c r="M3465" t="s">
        <v>181</v>
      </c>
      <c r="N3465">
        <v>4410016</v>
      </c>
      <c r="O3465" t="s">
        <v>793</v>
      </c>
      <c r="P3465" s="35">
        <v>45297</v>
      </c>
      <c r="Q3465" t="s">
        <v>56</v>
      </c>
      <c r="R3465" s="35">
        <v>45297</v>
      </c>
      <c r="S3465" s="35">
        <v>45252</v>
      </c>
      <c r="T3465" t="s">
        <v>57</v>
      </c>
      <c r="U3465">
        <v>500</v>
      </c>
      <c r="X3465">
        <v>5</v>
      </c>
      <c r="Y3465" t="s">
        <v>58</v>
      </c>
      <c r="AC3465" t="s">
        <v>59</v>
      </c>
      <c r="AL3465">
        <v>0</v>
      </c>
      <c r="AM3465">
        <v>0</v>
      </c>
    </row>
    <row r="3466" spans="1:39" x14ac:dyDescent="0.3">
      <c r="A3466">
        <v>1543654</v>
      </c>
      <c r="B3466" t="s">
        <v>3979</v>
      </c>
      <c r="C3466" t="s">
        <v>513</v>
      </c>
      <c r="D3466">
        <v>3736539</v>
      </c>
      <c r="E3466" t="s">
        <v>53</v>
      </c>
      <c r="H3466" s="35">
        <v>40232</v>
      </c>
      <c r="I3466" t="s">
        <v>110</v>
      </c>
      <c r="J3466">
        <v>-14</v>
      </c>
      <c r="K3466" t="s">
        <v>11</v>
      </c>
      <c r="M3466" t="s">
        <v>67</v>
      </c>
      <c r="N3466">
        <v>4370002</v>
      </c>
      <c r="O3466" t="s">
        <v>68</v>
      </c>
      <c r="P3466" s="35">
        <v>45235</v>
      </c>
      <c r="Q3466" t="s">
        <v>56</v>
      </c>
      <c r="R3466" s="35">
        <v>45235</v>
      </c>
      <c r="T3466" t="s">
        <v>63</v>
      </c>
      <c r="U3466">
        <v>500</v>
      </c>
      <c r="X3466">
        <v>5</v>
      </c>
      <c r="Y3466" t="s">
        <v>58</v>
      </c>
      <c r="AC3466" t="s">
        <v>59</v>
      </c>
      <c r="AL3466">
        <v>0</v>
      </c>
      <c r="AM3466">
        <v>0</v>
      </c>
    </row>
    <row r="3467" spans="1:39" x14ac:dyDescent="0.3">
      <c r="A3467">
        <v>1528904</v>
      </c>
      <c r="B3467" t="s">
        <v>3979</v>
      </c>
      <c r="C3467" t="s">
        <v>1034</v>
      </c>
      <c r="D3467">
        <v>4115981</v>
      </c>
      <c r="E3467" t="s">
        <v>53</v>
      </c>
      <c r="H3467" s="35">
        <v>39885</v>
      </c>
      <c r="I3467" t="s">
        <v>102</v>
      </c>
      <c r="J3467">
        <v>-15</v>
      </c>
      <c r="K3467" t="s">
        <v>11</v>
      </c>
      <c r="M3467" t="s">
        <v>181</v>
      </c>
      <c r="N3467">
        <v>4410016</v>
      </c>
      <c r="O3467" t="s">
        <v>793</v>
      </c>
      <c r="P3467" s="35">
        <v>45202</v>
      </c>
      <c r="Q3467" t="s">
        <v>56</v>
      </c>
      <c r="R3467" s="35">
        <v>45202</v>
      </c>
      <c r="T3467" t="s">
        <v>63</v>
      </c>
      <c r="U3467">
        <v>500</v>
      </c>
      <c r="X3467">
        <v>5</v>
      </c>
      <c r="Y3467" t="s">
        <v>58</v>
      </c>
      <c r="AC3467" t="s">
        <v>59</v>
      </c>
      <c r="AL3467">
        <v>0</v>
      </c>
      <c r="AM3467">
        <v>0</v>
      </c>
    </row>
    <row r="3468" spans="1:39" x14ac:dyDescent="0.3">
      <c r="A3468">
        <v>1511524</v>
      </c>
      <c r="B3468" t="s">
        <v>3981</v>
      </c>
      <c r="C3468" t="s">
        <v>628</v>
      </c>
      <c r="D3468">
        <v>2816781</v>
      </c>
      <c r="E3468" t="s">
        <v>70</v>
      </c>
      <c r="H3468" s="35">
        <v>41813</v>
      </c>
      <c r="I3468" t="s">
        <v>85</v>
      </c>
      <c r="J3468">
        <v>-10</v>
      </c>
      <c r="K3468" t="s">
        <v>11</v>
      </c>
      <c r="M3468" t="s">
        <v>69</v>
      </c>
      <c r="N3468">
        <v>4280038</v>
      </c>
      <c r="O3468" t="s">
        <v>524</v>
      </c>
      <c r="P3468" s="35">
        <v>45183</v>
      </c>
      <c r="Q3468" t="s">
        <v>56</v>
      </c>
      <c r="R3468" s="35">
        <v>45183</v>
      </c>
      <c r="T3468" t="s">
        <v>63</v>
      </c>
      <c r="U3468">
        <v>500</v>
      </c>
      <c r="X3468">
        <v>5</v>
      </c>
      <c r="Y3468" t="s">
        <v>58</v>
      </c>
      <c r="AC3468" t="s">
        <v>59</v>
      </c>
      <c r="AL3468">
        <v>0</v>
      </c>
      <c r="AM3468">
        <v>0</v>
      </c>
    </row>
    <row r="3469" spans="1:39" x14ac:dyDescent="0.3">
      <c r="A3469">
        <v>1429703</v>
      </c>
      <c r="B3469" t="s">
        <v>3981</v>
      </c>
      <c r="C3469" t="s">
        <v>474</v>
      </c>
      <c r="D3469">
        <v>4535330</v>
      </c>
      <c r="E3469" t="s">
        <v>70</v>
      </c>
      <c r="F3469" t="s">
        <v>70</v>
      </c>
      <c r="H3469" s="35">
        <v>41328</v>
      </c>
      <c r="I3469" t="s">
        <v>66</v>
      </c>
      <c r="J3469">
        <v>-11</v>
      </c>
      <c r="K3469" t="s">
        <v>6</v>
      </c>
      <c r="M3469" t="s">
        <v>54</v>
      </c>
      <c r="N3469">
        <v>4450573</v>
      </c>
      <c r="O3469" t="s">
        <v>392</v>
      </c>
      <c r="P3469" s="35">
        <v>45190</v>
      </c>
      <c r="Q3469" t="s">
        <v>56</v>
      </c>
      <c r="R3469" s="35">
        <v>44825</v>
      </c>
      <c r="T3469" t="s">
        <v>63</v>
      </c>
      <c r="U3469">
        <v>500</v>
      </c>
      <c r="X3469">
        <v>5</v>
      </c>
      <c r="Y3469" t="s">
        <v>58</v>
      </c>
      <c r="AC3469" t="s">
        <v>59</v>
      </c>
      <c r="AL3469">
        <v>0</v>
      </c>
      <c r="AM3469">
        <v>0</v>
      </c>
    </row>
    <row r="3470" spans="1:39" x14ac:dyDescent="0.3">
      <c r="A3470">
        <v>1529399</v>
      </c>
      <c r="B3470" t="s">
        <v>3981</v>
      </c>
      <c r="C3470" t="s">
        <v>484</v>
      </c>
      <c r="D3470">
        <v>4115988</v>
      </c>
      <c r="E3470" t="s">
        <v>53</v>
      </c>
      <c r="H3470" s="35">
        <v>40585</v>
      </c>
      <c r="I3470" t="s">
        <v>90</v>
      </c>
      <c r="J3470">
        <v>-13</v>
      </c>
      <c r="K3470" t="s">
        <v>11</v>
      </c>
      <c r="M3470" t="s">
        <v>181</v>
      </c>
      <c r="N3470">
        <v>4410730</v>
      </c>
      <c r="O3470" t="s">
        <v>653</v>
      </c>
      <c r="P3470" s="35">
        <v>45203</v>
      </c>
      <c r="Q3470" t="s">
        <v>56</v>
      </c>
      <c r="R3470" s="35">
        <v>45203</v>
      </c>
      <c r="T3470" t="s">
        <v>63</v>
      </c>
      <c r="U3470">
        <v>500</v>
      </c>
      <c r="X3470">
        <v>5</v>
      </c>
      <c r="Y3470" t="s">
        <v>58</v>
      </c>
      <c r="AC3470" t="s">
        <v>59</v>
      </c>
      <c r="AL3470">
        <v>0</v>
      </c>
      <c r="AM3470">
        <v>0</v>
      </c>
    </row>
    <row r="3471" spans="1:39" x14ac:dyDescent="0.3">
      <c r="A3471">
        <v>1433739</v>
      </c>
      <c r="B3471" t="s">
        <v>3981</v>
      </c>
      <c r="C3471" t="s">
        <v>788</v>
      </c>
      <c r="D3471">
        <v>4535366</v>
      </c>
      <c r="E3471" t="s">
        <v>53</v>
      </c>
      <c r="F3471" t="s">
        <v>53</v>
      </c>
      <c r="H3471" s="35">
        <v>42601</v>
      </c>
      <c r="I3471" t="s">
        <v>53</v>
      </c>
      <c r="J3471">
        <v>-9</v>
      </c>
      <c r="K3471" t="s">
        <v>11</v>
      </c>
      <c r="M3471" t="s">
        <v>54</v>
      </c>
      <c r="N3471">
        <v>4450026</v>
      </c>
      <c r="O3471" t="s">
        <v>62</v>
      </c>
      <c r="P3471" s="35">
        <v>45180</v>
      </c>
      <c r="Q3471" t="s">
        <v>56</v>
      </c>
      <c r="R3471" s="35">
        <v>44828</v>
      </c>
      <c r="T3471" t="s">
        <v>63</v>
      </c>
      <c r="U3471">
        <v>500</v>
      </c>
      <c r="X3471">
        <v>5</v>
      </c>
      <c r="Y3471" t="s">
        <v>58</v>
      </c>
      <c r="AC3471" t="s">
        <v>59</v>
      </c>
      <c r="AL3471">
        <v>0</v>
      </c>
      <c r="AM3471">
        <v>0</v>
      </c>
    </row>
    <row r="3472" spans="1:39" x14ac:dyDescent="0.3">
      <c r="A3472">
        <v>1454956</v>
      </c>
      <c r="B3472" t="s">
        <v>3981</v>
      </c>
      <c r="C3472" t="s">
        <v>3982</v>
      </c>
      <c r="D3472">
        <v>4535971</v>
      </c>
      <c r="E3472" t="s">
        <v>70</v>
      </c>
      <c r="F3472" t="s">
        <v>70</v>
      </c>
      <c r="H3472" s="35">
        <v>40494</v>
      </c>
      <c r="I3472" t="s">
        <v>110</v>
      </c>
      <c r="J3472">
        <v>-14</v>
      </c>
      <c r="K3472" t="s">
        <v>11</v>
      </c>
      <c r="M3472" t="s">
        <v>54</v>
      </c>
      <c r="N3472">
        <v>4450773</v>
      </c>
      <c r="O3472" t="s">
        <v>397</v>
      </c>
      <c r="P3472" s="35">
        <v>45190</v>
      </c>
      <c r="Q3472" t="s">
        <v>56</v>
      </c>
      <c r="R3472" s="35">
        <v>44861</v>
      </c>
      <c r="T3472" t="s">
        <v>63</v>
      </c>
      <c r="U3472">
        <v>520</v>
      </c>
      <c r="X3472">
        <v>5</v>
      </c>
      <c r="Y3472" t="s">
        <v>58</v>
      </c>
      <c r="AC3472" t="s">
        <v>59</v>
      </c>
      <c r="AL3472">
        <v>0</v>
      </c>
      <c r="AM3472">
        <v>0</v>
      </c>
    </row>
    <row r="3473" spans="1:39" x14ac:dyDescent="0.3">
      <c r="A3473">
        <v>1525138</v>
      </c>
      <c r="B3473" t="s">
        <v>3981</v>
      </c>
      <c r="C3473" t="s">
        <v>1123</v>
      </c>
      <c r="D3473">
        <v>3736229</v>
      </c>
      <c r="E3473" t="s">
        <v>53</v>
      </c>
      <c r="H3473" s="35">
        <v>39944</v>
      </c>
      <c r="I3473" t="s">
        <v>102</v>
      </c>
      <c r="J3473">
        <v>-15</v>
      </c>
      <c r="K3473" t="s">
        <v>11</v>
      </c>
      <c r="M3473" t="s">
        <v>67</v>
      </c>
      <c r="N3473">
        <v>4370729</v>
      </c>
      <c r="O3473" t="s">
        <v>233</v>
      </c>
      <c r="P3473" s="35">
        <v>45198</v>
      </c>
      <c r="Q3473" t="s">
        <v>56</v>
      </c>
      <c r="R3473" s="35">
        <v>45198</v>
      </c>
      <c r="T3473" t="s">
        <v>63</v>
      </c>
      <c r="U3473">
        <v>500</v>
      </c>
      <c r="X3473">
        <v>5</v>
      </c>
      <c r="Y3473" t="s">
        <v>58</v>
      </c>
      <c r="AC3473" t="s">
        <v>59</v>
      </c>
      <c r="AL3473">
        <v>0</v>
      </c>
      <c r="AM3473">
        <v>0</v>
      </c>
    </row>
    <row r="3474" spans="1:39" x14ac:dyDescent="0.3">
      <c r="A3474">
        <v>1537620</v>
      </c>
      <c r="B3474" t="s">
        <v>3981</v>
      </c>
      <c r="C3474" t="s">
        <v>1095</v>
      </c>
      <c r="D3474">
        <v>1811351</v>
      </c>
      <c r="E3474" t="s">
        <v>70</v>
      </c>
      <c r="H3474" s="35">
        <v>41167</v>
      </c>
      <c r="I3474" t="s">
        <v>143</v>
      </c>
      <c r="J3474">
        <v>-12</v>
      </c>
      <c r="K3474" t="s">
        <v>11</v>
      </c>
      <c r="M3474" t="s">
        <v>71</v>
      </c>
      <c r="N3474">
        <v>4180041</v>
      </c>
      <c r="O3474" t="s">
        <v>471</v>
      </c>
      <c r="P3474" s="35">
        <v>45215</v>
      </c>
      <c r="Q3474" t="s">
        <v>56</v>
      </c>
      <c r="R3474" s="35">
        <v>45215</v>
      </c>
      <c r="S3474" s="35">
        <v>45208</v>
      </c>
      <c r="T3474" t="s">
        <v>57</v>
      </c>
      <c r="U3474">
        <v>500</v>
      </c>
      <c r="X3474">
        <v>5</v>
      </c>
      <c r="Y3474" t="s">
        <v>58</v>
      </c>
      <c r="AC3474" t="s">
        <v>59</v>
      </c>
      <c r="AL3474">
        <v>0</v>
      </c>
      <c r="AM3474">
        <v>0</v>
      </c>
    </row>
    <row r="3475" spans="1:39" x14ac:dyDescent="0.3">
      <c r="A3475">
        <v>1364105</v>
      </c>
      <c r="B3475" t="s">
        <v>3981</v>
      </c>
      <c r="C3475" t="s">
        <v>179</v>
      </c>
      <c r="D3475">
        <v>4115124</v>
      </c>
      <c r="E3475" t="s">
        <v>70</v>
      </c>
      <c r="H3475" s="35">
        <v>39855</v>
      </c>
      <c r="I3475" t="s">
        <v>102</v>
      </c>
      <c r="J3475">
        <v>-15</v>
      </c>
      <c r="K3475" t="s">
        <v>11</v>
      </c>
      <c r="M3475" t="s">
        <v>181</v>
      </c>
      <c r="N3475">
        <v>4410466</v>
      </c>
      <c r="O3475" t="s">
        <v>236</v>
      </c>
      <c r="P3475" s="35">
        <v>45330</v>
      </c>
      <c r="Q3475" t="s">
        <v>56</v>
      </c>
      <c r="R3475" s="35">
        <v>44483</v>
      </c>
      <c r="T3475" t="s">
        <v>63</v>
      </c>
      <c r="U3475">
        <v>500</v>
      </c>
      <c r="X3475">
        <v>5</v>
      </c>
      <c r="Y3475" t="s">
        <v>58</v>
      </c>
      <c r="AC3475" t="s">
        <v>59</v>
      </c>
      <c r="AL3475">
        <v>0</v>
      </c>
      <c r="AM3475">
        <v>0</v>
      </c>
    </row>
    <row r="3476" spans="1:39" x14ac:dyDescent="0.3">
      <c r="A3476">
        <v>1311044</v>
      </c>
      <c r="B3476" t="s">
        <v>3983</v>
      </c>
      <c r="C3476" t="s">
        <v>486</v>
      </c>
      <c r="D3476">
        <v>4531815</v>
      </c>
      <c r="E3476" t="s">
        <v>70</v>
      </c>
      <c r="F3476" t="s">
        <v>70</v>
      </c>
      <c r="H3476" s="35">
        <v>41600</v>
      </c>
      <c r="I3476" t="s">
        <v>66</v>
      </c>
      <c r="J3476">
        <v>-11</v>
      </c>
      <c r="K3476" t="s">
        <v>11</v>
      </c>
      <c r="M3476" t="s">
        <v>54</v>
      </c>
      <c r="N3476">
        <v>4450410</v>
      </c>
      <c r="O3476" t="s">
        <v>81</v>
      </c>
      <c r="P3476" s="35">
        <v>45159</v>
      </c>
      <c r="Q3476" t="s">
        <v>56</v>
      </c>
      <c r="R3476" s="35">
        <v>43902</v>
      </c>
      <c r="S3476" s="35">
        <v>45131</v>
      </c>
      <c r="T3476" t="s">
        <v>57</v>
      </c>
      <c r="U3476">
        <v>547</v>
      </c>
      <c r="X3476">
        <v>5</v>
      </c>
      <c r="Y3476" t="s">
        <v>58</v>
      </c>
      <c r="AC3476" t="s">
        <v>59</v>
      </c>
      <c r="AL3476">
        <v>0</v>
      </c>
      <c r="AM3476">
        <v>0</v>
      </c>
    </row>
    <row r="3477" spans="1:39" x14ac:dyDescent="0.3">
      <c r="A3477">
        <v>1515307</v>
      </c>
      <c r="B3477" t="s">
        <v>3984</v>
      </c>
      <c r="C3477" t="s">
        <v>534</v>
      </c>
      <c r="D3477">
        <v>4115901</v>
      </c>
      <c r="E3477" t="s">
        <v>53</v>
      </c>
      <c r="H3477" s="35">
        <v>41981</v>
      </c>
      <c r="I3477" t="s">
        <v>85</v>
      </c>
      <c r="J3477">
        <v>-10</v>
      </c>
      <c r="K3477" t="s">
        <v>6</v>
      </c>
      <c r="M3477" t="s">
        <v>181</v>
      </c>
      <c r="N3477">
        <v>4410612</v>
      </c>
      <c r="O3477" t="s">
        <v>213</v>
      </c>
      <c r="P3477" s="35">
        <v>45188</v>
      </c>
      <c r="Q3477" t="s">
        <v>56</v>
      </c>
      <c r="R3477" s="35">
        <v>45188</v>
      </c>
      <c r="S3477" s="35">
        <v>45183</v>
      </c>
      <c r="T3477" t="s">
        <v>57</v>
      </c>
      <c r="U3477">
        <v>500</v>
      </c>
      <c r="X3477">
        <v>5</v>
      </c>
      <c r="Y3477" t="s">
        <v>58</v>
      </c>
      <c r="AC3477" t="s">
        <v>59</v>
      </c>
      <c r="AL3477">
        <v>0</v>
      </c>
      <c r="AM3477">
        <v>0</v>
      </c>
    </row>
    <row r="3478" spans="1:39" x14ac:dyDescent="0.3">
      <c r="A3478">
        <v>1164159</v>
      </c>
      <c r="B3478" t="s">
        <v>3985</v>
      </c>
      <c r="C3478" t="s">
        <v>1102</v>
      </c>
      <c r="D3478">
        <v>3729110</v>
      </c>
      <c r="E3478" t="s">
        <v>53</v>
      </c>
      <c r="H3478" s="35">
        <v>39221</v>
      </c>
      <c r="I3478" t="s">
        <v>125</v>
      </c>
      <c r="J3478">
        <v>-17</v>
      </c>
      <c r="K3478" t="s">
        <v>11</v>
      </c>
      <c r="M3478" t="s">
        <v>67</v>
      </c>
      <c r="N3478">
        <v>4370002</v>
      </c>
      <c r="O3478" t="s">
        <v>68</v>
      </c>
      <c r="P3478" s="35">
        <v>45182</v>
      </c>
      <c r="Q3478" t="s">
        <v>56</v>
      </c>
      <c r="R3478" s="35">
        <v>42935</v>
      </c>
      <c r="T3478" t="s">
        <v>63</v>
      </c>
      <c r="U3478">
        <v>500</v>
      </c>
      <c r="X3478">
        <v>5</v>
      </c>
      <c r="Y3478" t="s">
        <v>58</v>
      </c>
      <c r="AC3478" t="s">
        <v>59</v>
      </c>
      <c r="AL3478">
        <v>0</v>
      </c>
      <c r="AM3478">
        <v>0</v>
      </c>
    </row>
    <row r="3479" spans="1:39" x14ac:dyDescent="0.3">
      <c r="A3479">
        <v>1429968</v>
      </c>
      <c r="B3479" t="s">
        <v>3986</v>
      </c>
      <c r="C3479" t="s">
        <v>914</v>
      </c>
      <c r="D3479">
        <v>3734203</v>
      </c>
      <c r="E3479" t="s">
        <v>70</v>
      </c>
      <c r="F3479" t="s">
        <v>53</v>
      </c>
      <c r="H3479" s="35">
        <v>40415</v>
      </c>
      <c r="I3479" t="s">
        <v>110</v>
      </c>
      <c r="J3479">
        <v>-14</v>
      </c>
      <c r="K3479" t="s">
        <v>11</v>
      </c>
      <c r="M3479" t="s">
        <v>67</v>
      </c>
      <c r="N3479">
        <v>4370349</v>
      </c>
      <c r="O3479" t="s">
        <v>220</v>
      </c>
      <c r="P3479" s="35">
        <v>45208</v>
      </c>
      <c r="Q3479" t="s">
        <v>56</v>
      </c>
      <c r="R3479" s="35">
        <v>44825</v>
      </c>
      <c r="T3479" t="s">
        <v>63</v>
      </c>
      <c r="U3479">
        <v>500</v>
      </c>
      <c r="X3479">
        <v>5</v>
      </c>
      <c r="Y3479" t="s">
        <v>58</v>
      </c>
      <c r="AC3479" t="s">
        <v>320</v>
      </c>
      <c r="AL3479">
        <v>0</v>
      </c>
      <c r="AM3479">
        <v>0</v>
      </c>
    </row>
    <row r="3480" spans="1:39" x14ac:dyDescent="0.3">
      <c r="A3480">
        <v>1562994</v>
      </c>
      <c r="B3480" t="s">
        <v>5476</v>
      </c>
      <c r="C3480" t="s">
        <v>5477</v>
      </c>
      <c r="D3480">
        <v>2817118</v>
      </c>
      <c r="E3480" t="s">
        <v>76</v>
      </c>
      <c r="H3480" s="35">
        <v>41286</v>
      </c>
      <c r="I3480" t="s">
        <v>66</v>
      </c>
      <c r="J3480">
        <v>-11</v>
      </c>
      <c r="K3480" t="s">
        <v>6</v>
      </c>
      <c r="M3480" t="s">
        <v>69</v>
      </c>
      <c r="N3480">
        <v>4280121</v>
      </c>
      <c r="O3480" t="s">
        <v>286</v>
      </c>
      <c r="P3480" s="35">
        <v>45329</v>
      </c>
      <c r="Q3480" t="s">
        <v>56</v>
      </c>
      <c r="R3480" s="35">
        <v>45329</v>
      </c>
      <c r="T3480" t="s">
        <v>63</v>
      </c>
      <c r="U3480">
        <v>500</v>
      </c>
      <c r="X3480">
        <v>5</v>
      </c>
      <c r="Y3480" t="s">
        <v>58</v>
      </c>
      <c r="AC3480" t="s">
        <v>59</v>
      </c>
      <c r="AL3480">
        <v>0</v>
      </c>
      <c r="AM3480">
        <v>0</v>
      </c>
    </row>
    <row r="3481" spans="1:39" x14ac:dyDescent="0.3">
      <c r="A3481">
        <v>1540993</v>
      </c>
      <c r="B3481" t="s">
        <v>3987</v>
      </c>
      <c r="C3481" t="s">
        <v>356</v>
      </c>
      <c r="D3481">
        <v>4116057</v>
      </c>
      <c r="E3481" t="s">
        <v>53</v>
      </c>
      <c r="H3481" s="35">
        <v>41814</v>
      </c>
      <c r="I3481" t="s">
        <v>85</v>
      </c>
      <c r="J3481">
        <v>-10</v>
      </c>
      <c r="K3481" t="s">
        <v>11</v>
      </c>
      <c r="M3481" t="s">
        <v>181</v>
      </c>
      <c r="N3481">
        <v>4410386</v>
      </c>
      <c r="O3481" t="s">
        <v>826</v>
      </c>
      <c r="P3481" s="35">
        <v>45222</v>
      </c>
      <c r="Q3481" t="s">
        <v>56</v>
      </c>
      <c r="R3481" s="35">
        <v>45222</v>
      </c>
      <c r="T3481" t="s">
        <v>63</v>
      </c>
      <c r="U3481">
        <v>500</v>
      </c>
      <c r="X3481">
        <v>5</v>
      </c>
      <c r="Y3481" t="s">
        <v>58</v>
      </c>
      <c r="AC3481" t="s">
        <v>59</v>
      </c>
      <c r="AL3481">
        <v>1</v>
      </c>
      <c r="AM3481">
        <v>0</v>
      </c>
    </row>
    <row r="3482" spans="1:39" x14ac:dyDescent="0.3">
      <c r="A3482">
        <v>1540994</v>
      </c>
      <c r="B3482" t="s">
        <v>3987</v>
      </c>
      <c r="C3482" t="s">
        <v>743</v>
      </c>
      <c r="D3482">
        <v>4116058</v>
      </c>
      <c r="E3482" t="s">
        <v>53</v>
      </c>
      <c r="H3482" s="35">
        <v>41224</v>
      </c>
      <c r="I3482" t="s">
        <v>143</v>
      </c>
      <c r="J3482">
        <v>-12</v>
      </c>
      <c r="K3482" t="s">
        <v>11</v>
      </c>
      <c r="M3482" t="s">
        <v>181</v>
      </c>
      <c r="N3482">
        <v>4410386</v>
      </c>
      <c r="O3482" t="s">
        <v>826</v>
      </c>
      <c r="P3482" s="35">
        <v>45222</v>
      </c>
      <c r="Q3482" t="s">
        <v>56</v>
      </c>
      <c r="R3482" s="35">
        <v>45222</v>
      </c>
      <c r="S3482" s="35">
        <v>45216</v>
      </c>
      <c r="T3482" t="s">
        <v>57</v>
      </c>
      <c r="U3482">
        <v>500</v>
      </c>
      <c r="X3482">
        <v>5</v>
      </c>
      <c r="Y3482" t="s">
        <v>58</v>
      </c>
      <c r="AC3482" t="s">
        <v>59</v>
      </c>
      <c r="AL3482">
        <v>1</v>
      </c>
      <c r="AM3482">
        <v>0</v>
      </c>
    </row>
    <row r="3483" spans="1:39" x14ac:dyDescent="0.3">
      <c r="A3483">
        <v>1522119</v>
      </c>
      <c r="B3483" t="s">
        <v>3988</v>
      </c>
      <c r="C3483" t="s">
        <v>715</v>
      </c>
      <c r="D3483">
        <v>3611448</v>
      </c>
      <c r="E3483" t="s">
        <v>76</v>
      </c>
      <c r="H3483" s="35">
        <v>41277</v>
      </c>
      <c r="I3483" t="s">
        <v>66</v>
      </c>
      <c r="J3483">
        <v>-11</v>
      </c>
      <c r="K3483" t="s">
        <v>6</v>
      </c>
      <c r="M3483" t="s">
        <v>77</v>
      </c>
      <c r="N3483">
        <v>4360002</v>
      </c>
      <c r="O3483" t="s">
        <v>78</v>
      </c>
      <c r="P3483" s="35">
        <v>45195</v>
      </c>
      <c r="Q3483" t="s">
        <v>56</v>
      </c>
      <c r="R3483" s="35">
        <v>45195</v>
      </c>
      <c r="T3483" t="s">
        <v>63</v>
      </c>
      <c r="U3483">
        <v>500</v>
      </c>
      <c r="X3483">
        <v>5</v>
      </c>
      <c r="Y3483" t="s">
        <v>58</v>
      </c>
      <c r="AC3483" t="s">
        <v>59</v>
      </c>
      <c r="AL3483">
        <v>0</v>
      </c>
      <c r="AM3483">
        <v>0</v>
      </c>
    </row>
    <row r="3484" spans="1:39" x14ac:dyDescent="0.3">
      <c r="A3484">
        <v>1370347</v>
      </c>
      <c r="B3484" t="s">
        <v>3989</v>
      </c>
      <c r="C3484" t="s">
        <v>89</v>
      </c>
      <c r="D3484">
        <v>3733256</v>
      </c>
      <c r="E3484" t="s">
        <v>70</v>
      </c>
      <c r="F3484" t="s">
        <v>70</v>
      </c>
      <c r="H3484" s="35">
        <v>41025</v>
      </c>
      <c r="I3484" t="s">
        <v>143</v>
      </c>
      <c r="J3484">
        <v>-12</v>
      </c>
      <c r="K3484" t="s">
        <v>11</v>
      </c>
      <c r="M3484" t="s">
        <v>67</v>
      </c>
      <c r="N3484">
        <v>4370349</v>
      </c>
      <c r="O3484" t="s">
        <v>220</v>
      </c>
      <c r="P3484" s="35">
        <v>45183</v>
      </c>
      <c r="Q3484" t="s">
        <v>56</v>
      </c>
      <c r="R3484" s="35">
        <v>44495</v>
      </c>
      <c r="T3484" t="s">
        <v>63</v>
      </c>
      <c r="U3484">
        <v>533</v>
      </c>
      <c r="X3484">
        <v>5</v>
      </c>
      <c r="Y3484" t="s">
        <v>58</v>
      </c>
      <c r="AC3484" t="s">
        <v>59</v>
      </c>
      <c r="AL3484">
        <v>0</v>
      </c>
      <c r="AM3484">
        <v>0</v>
      </c>
    </row>
    <row r="3485" spans="1:39" x14ac:dyDescent="0.3">
      <c r="A3485">
        <v>1235064</v>
      </c>
      <c r="B3485" t="s">
        <v>3990</v>
      </c>
      <c r="C3485" t="s">
        <v>743</v>
      </c>
      <c r="D3485">
        <v>2815305</v>
      </c>
      <c r="E3485" t="s">
        <v>53</v>
      </c>
      <c r="H3485" s="35">
        <v>40031</v>
      </c>
      <c r="I3485" t="s">
        <v>102</v>
      </c>
      <c r="J3485">
        <v>-15</v>
      </c>
      <c r="K3485" t="s">
        <v>11</v>
      </c>
      <c r="M3485" t="s">
        <v>69</v>
      </c>
      <c r="N3485">
        <v>4280121</v>
      </c>
      <c r="O3485" t="s">
        <v>286</v>
      </c>
      <c r="P3485" s="35">
        <v>45209</v>
      </c>
      <c r="Q3485" t="s">
        <v>56</v>
      </c>
      <c r="R3485" s="35">
        <v>43383</v>
      </c>
      <c r="T3485" t="s">
        <v>63</v>
      </c>
      <c r="U3485">
        <v>500</v>
      </c>
      <c r="X3485">
        <v>5</v>
      </c>
      <c r="Y3485" t="s">
        <v>58</v>
      </c>
      <c r="AC3485" t="s">
        <v>59</v>
      </c>
      <c r="AL3485">
        <v>0</v>
      </c>
      <c r="AM3485">
        <v>0</v>
      </c>
    </row>
    <row r="3486" spans="1:39" x14ac:dyDescent="0.3">
      <c r="A3486">
        <v>1521457</v>
      </c>
      <c r="B3486" t="s">
        <v>3991</v>
      </c>
      <c r="C3486" t="s">
        <v>192</v>
      </c>
      <c r="D3486">
        <v>3736175</v>
      </c>
      <c r="E3486" t="s">
        <v>70</v>
      </c>
      <c r="H3486" s="35">
        <v>42013</v>
      </c>
      <c r="I3486" t="s">
        <v>53</v>
      </c>
      <c r="J3486">
        <v>-9</v>
      </c>
      <c r="K3486" t="s">
        <v>11</v>
      </c>
      <c r="M3486" t="s">
        <v>67</v>
      </c>
      <c r="N3486">
        <v>4370284</v>
      </c>
      <c r="O3486" t="s">
        <v>622</v>
      </c>
      <c r="P3486" s="35">
        <v>45195</v>
      </c>
      <c r="Q3486" t="s">
        <v>56</v>
      </c>
      <c r="R3486" s="35">
        <v>45195</v>
      </c>
      <c r="S3486" s="35">
        <v>45184</v>
      </c>
      <c r="T3486" t="s">
        <v>57</v>
      </c>
      <c r="U3486">
        <v>500</v>
      </c>
      <c r="X3486">
        <v>5</v>
      </c>
      <c r="Y3486" t="s">
        <v>58</v>
      </c>
      <c r="AC3486" t="s">
        <v>59</v>
      </c>
      <c r="AL3486">
        <v>1</v>
      </c>
      <c r="AM3486">
        <v>0</v>
      </c>
    </row>
    <row r="3487" spans="1:39" x14ac:dyDescent="0.3">
      <c r="A3487">
        <v>1364890</v>
      </c>
      <c r="B3487" t="s">
        <v>3992</v>
      </c>
      <c r="C3487" t="s">
        <v>121</v>
      </c>
      <c r="D3487">
        <v>3733182</v>
      </c>
      <c r="E3487" t="s">
        <v>70</v>
      </c>
      <c r="F3487" t="s">
        <v>70</v>
      </c>
      <c r="H3487" s="35">
        <v>40872</v>
      </c>
      <c r="I3487" t="s">
        <v>90</v>
      </c>
      <c r="J3487">
        <v>-13</v>
      </c>
      <c r="K3487" t="s">
        <v>11</v>
      </c>
      <c r="M3487" t="s">
        <v>67</v>
      </c>
      <c r="N3487">
        <v>4370002</v>
      </c>
      <c r="O3487" t="s">
        <v>68</v>
      </c>
      <c r="P3487" s="35">
        <v>45190</v>
      </c>
      <c r="Q3487" t="s">
        <v>56</v>
      </c>
      <c r="R3487" s="35">
        <v>44484</v>
      </c>
      <c r="T3487" t="s">
        <v>63</v>
      </c>
      <c r="U3487">
        <v>510</v>
      </c>
      <c r="X3487">
        <v>5</v>
      </c>
      <c r="Y3487" t="s">
        <v>58</v>
      </c>
      <c r="AB3487" s="35">
        <v>45170</v>
      </c>
      <c r="AC3487" t="s">
        <v>59</v>
      </c>
      <c r="AL3487">
        <v>0</v>
      </c>
      <c r="AM3487">
        <v>0</v>
      </c>
    </row>
    <row r="3488" spans="1:39" x14ac:dyDescent="0.3">
      <c r="A3488">
        <v>1537895</v>
      </c>
      <c r="B3488" t="s">
        <v>3993</v>
      </c>
      <c r="C3488" t="s">
        <v>881</v>
      </c>
      <c r="D3488">
        <v>1811352</v>
      </c>
      <c r="E3488" t="s">
        <v>53</v>
      </c>
      <c r="H3488" s="35">
        <v>42547</v>
      </c>
      <c r="I3488" t="s">
        <v>53</v>
      </c>
      <c r="J3488">
        <v>-9</v>
      </c>
      <c r="K3488" t="s">
        <v>11</v>
      </c>
      <c r="M3488" t="s">
        <v>71</v>
      </c>
      <c r="N3488">
        <v>4180174</v>
      </c>
      <c r="O3488" t="s">
        <v>190</v>
      </c>
      <c r="P3488" s="35">
        <v>45215</v>
      </c>
      <c r="Q3488" t="s">
        <v>56</v>
      </c>
      <c r="R3488" s="35">
        <v>45215</v>
      </c>
      <c r="T3488" t="s">
        <v>63</v>
      </c>
      <c r="U3488">
        <v>500</v>
      </c>
      <c r="X3488">
        <v>5</v>
      </c>
      <c r="Y3488" t="s">
        <v>58</v>
      </c>
      <c r="AC3488" t="s">
        <v>59</v>
      </c>
      <c r="AL3488">
        <v>0</v>
      </c>
      <c r="AM3488">
        <v>0</v>
      </c>
    </row>
    <row r="3489" spans="1:39" x14ac:dyDescent="0.3">
      <c r="A3489">
        <v>1562996</v>
      </c>
      <c r="B3489" t="s">
        <v>5478</v>
      </c>
      <c r="C3489" t="s">
        <v>5349</v>
      </c>
      <c r="D3489">
        <v>2817119</v>
      </c>
      <c r="E3489" t="s">
        <v>76</v>
      </c>
      <c r="H3489" s="35">
        <v>41494</v>
      </c>
      <c r="I3489" t="s">
        <v>66</v>
      </c>
      <c r="J3489">
        <v>-11</v>
      </c>
      <c r="K3489" t="s">
        <v>11</v>
      </c>
      <c r="M3489" t="s">
        <v>69</v>
      </c>
      <c r="N3489">
        <v>4280121</v>
      </c>
      <c r="O3489" t="s">
        <v>286</v>
      </c>
      <c r="P3489" s="35">
        <v>45329</v>
      </c>
      <c r="Q3489" t="s">
        <v>56</v>
      </c>
      <c r="R3489" s="35">
        <v>45329</v>
      </c>
      <c r="T3489" t="s">
        <v>63</v>
      </c>
      <c r="U3489">
        <v>500</v>
      </c>
      <c r="X3489">
        <v>5</v>
      </c>
      <c r="Y3489" t="s">
        <v>58</v>
      </c>
      <c r="AC3489" t="s">
        <v>59</v>
      </c>
      <c r="AL3489">
        <v>0</v>
      </c>
      <c r="AM3489">
        <v>0</v>
      </c>
    </row>
    <row r="3490" spans="1:39" x14ac:dyDescent="0.3">
      <c r="A3490">
        <v>1526847</v>
      </c>
      <c r="B3490" t="s">
        <v>3994</v>
      </c>
      <c r="C3490" t="s">
        <v>3995</v>
      </c>
      <c r="D3490">
        <v>3736279</v>
      </c>
      <c r="E3490" t="s">
        <v>76</v>
      </c>
      <c r="H3490" s="35">
        <v>43550</v>
      </c>
      <c r="I3490" t="s">
        <v>53</v>
      </c>
      <c r="J3490">
        <v>-9</v>
      </c>
      <c r="K3490" t="s">
        <v>6</v>
      </c>
      <c r="M3490" t="s">
        <v>67</v>
      </c>
      <c r="N3490">
        <v>4370002</v>
      </c>
      <c r="O3490" t="s">
        <v>68</v>
      </c>
      <c r="P3490" s="35">
        <v>45199</v>
      </c>
      <c r="Q3490" t="s">
        <v>56</v>
      </c>
      <c r="R3490" s="35">
        <v>45199</v>
      </c>
      <c r="T3490" t="s">
        <v>63</v>
      </c>
      <c r="U3490">
        <v>500</v>
      </c>
      <c r="X3490">
        <v>5</v>
      </c>
      <c r="Y3490" t="s">
        <v>58</v>
      </c>
      <c r="AC3490" t="s">
        <v>59</v>
      </c>
      <c r="AL3490">
        <v>0</v>
      </c>
      <c r="AM3490">
        <v>0</v>
      </c>
    </row>
    <row r="3491" spans="1:39" x14ac:dyDescent="0.3">
      <c r="A3491">
        <v>1521019</v>
      </c>
      <c r="B3491" t="s">
        <v>3996</v>
      </c>
      <c r="C3491" t="s">
        <v>3997</v>
      </c>
      <c r="D3491">
        <v>2816868</v>
      </c>
      <c r="E3491" t="s">
        <v>53</v>
      </c>
      <c r="H3491" s="35">
        <v>41280</v>
      </c>
      <c r="I3491" t="s">
        <v>66</v>
      </c>
      <c r="J3491">
        <v>-11</v>
      </c>
      <c r="K3491" t="s">
        <v>11</v>
      </c>
      <c r="M3491" t="s">
        <v>69</v>
      </c>
      <c r="N3491">
        <v>4280004</v>
      </c>
      <c r="O3491" t="s">
        <v>99</v>
      </c>
      <c r="P3491" s="35">
        <v>45194</v>
      </c>
      <c r="Q3491" t="s">
        <v>56</v>
      </c>
      <c r="R3491" s="35">
        <v>45194</v>
      </c>
      <c r="T3491" t="s">
        <v>63</v>
      </c>
      <c r="U3491">
        <v>500</v>
      </c>
      <c r="X3491">
        <v>5</v>
      </c>
      <c r="Y3491" t="s">
        <v>58</v>
      </c>
      <c r="AC3491" t="s">
        <v>59</v>
      </c>
      <c r="AL3491">
        <v>0</v>
      </c>
      <c r="AM3491">
        <v>0</v>
      </c>
    </row>
    <row r="3492" spans="1:39" x14ac:dyDescent="0.3">
      <c r="A3492">
        <v>1540589</v>
      </c>
      <c r="B3492" t="s">
        <v>3998</v>
      </c>
      <c r="C3492" t="s">
        <v>984</v>
      </c>
      <c r="D3492">
        <v>4538424</v>
      </c>
      <c r="E3492" t="s">
        <v>53</v>
      </c>
      <c r="H3492" s="35">
        <v>40510</v>
      </c>
      <c r="I3492" t="s">
        <v>110</v>
      </c>
      <c r="J3492">
        <v>-14</v>
      </c>
      <c r="K3492" t="s">
        <v>11</v>
      </c>
      <c r="M3492" t="s">
        <v>54</v>
      </c>
      <c r="N3492">
        <v>4450773</v>
      </c>
      <c r="O3492" t="s">
        <v>397</v>
      </c>
      <c r="P3492" s="35">
        <v>45220</v>
      </c>
      <c r="Q3492" t="s">
        <v>56</v>
      </c>
      <c r="R3492" s="35">
        <v>45220</v>
      </c>
      <c r="T3492" t="s">
        <v>63</v>
      </c>
      <c r="U3492">
        <v>500</v>
      </c>
      <c r="X3492">
        <v>5</v>
      </c>
      <c r="Y3492" t="s">
        <v>58</v>
      </c>
      <c r="AC3492" t="s">
        <v>59</v>
      </c>
      <c r="AL3492">
        <v>1</v>
      </c>
      <c r="AM3492">
        <v>0</v>
      </c>
    </row>
    <row r="3493" spans="1:39" x14ac:dyDescent="0.3">
      <c r="A3493">
        <v>1554554</v>
      </c>
      <c r="B3493" t="s">
        <v>3999</v>
      </c>
      <c r="C3493" t="s">
        <v>870</v>
      </c>
      <c r="D3493">
        <v>3611730</v>
      </c>
      <c r="E3493" t="s">
        <v>53</v>
      </c>
      <c r="H3493" s="35">
        <v>40924</v>
      </c>
      <c r="I3493" t="s">
        <v>143</v>
      </c>
      <c r="J3493">
        <v>-12</v>
      </c>
      <c r="K3493" t="s">
        <v>11</v>
      </c>
      <c r="M3493" t="s">
        <v>77</v>
      </c>
      <c r="N3493">
        <v>4360002</v>
      </c>
      <c r="O3493" t="s">
        <v>78</v>
      </c>
      <c r="P3493" s="35">
        <v>45274</v>
      </c>
      <c r="Q3493" t="s">
        <v>56</v>
      </c>
      <c r="R3493" s="35">
        <v>45274</v>
      </c>
      <c r="T3493" t="s">
        <v>63</v>
      </c>
      <c r="U3493">
        <v>500</v>
      </c>
      <c r="X3493">
        <v>5</v>
      </c>
      <c r="Y3493" t="s">
        <v>58</v>
      </c>
      <c r="AC3493" t="s">
        <v>59</v>
      </c>
      <c r="AL3493">
        <v>0</v>
      </c>
      <c r="AM3493">
        <v>0</v>
      </c>
    </row>
    <row r="3494" spans="1:39" x14ac:dyDescent="0.3">
      <c r="A3494">
        <v>1533657</v>
      </c>
      <c r="B3494" t="s">
        <v>4000</v>
      </c>
      <c r="C3494" t="s">
        <v>606</v>
      </c>
      <c r="D3494">
        <v>3611656</v>
      </c>
      <c r="E3494" t="s">
        <v>53</v>
      </c>
      <c r="H3494" s="35">
        <v>40711</v>
      </c>
      <c r="I3494" t="s">
        <v>90</v>
      </c>
      <c r="J3494">
        <v>-13</v>
      </c>
      <c r="K3494" t="s">
        <v>11</v>
      </c>
      <c r="M3494" t="s">
        <v>77</v>
      </c>
      <c r="N3494">
        <v>4360002</v>
      </c>
      <c r="O3494" t="s">
        <v>78</v>
      </c>
      <c r="P3494" s="35">
        <v>45209</v>
      </c>
      <c r="Q3494" t="s">
        <v>56</v>
      </c>
      <c r="R3494" s="35">
        <v>45209</v>
      </c>
      <c r="T3494" t="s">
        <v>63</v>
      </c>
      <c r="U3494">
        <v>500</v>
      </c>
      <c r="X3494">
        <v>5</v>
      </c>
      <c r="Y3494" t="s">
        <v>58</v>
      </c>
      <c r="AC3494" t="s">
        <v>59</v>
      </c>
      <c r="AL3494">
        <v>0</v>
      </c>
      <c r="AM3494">
        <v>0</v>
      </c>
    </row>
    <row r="3495" spans="1:39" x14ac:dyDescent="0.3">
      <c r="A3495">
        <v>1553107</v>
      </c>
      <c r="B3495" t="s">
        <v>1494</v>
      </c>
      <c r="C3495" t="s">
        <v>729</v>
      </c>
      <c r="D3495">
        <v>1811460</v>
      </c>
      <c r="E3495" t="s">
        <v>76</v>
      </c>
      <c r="H3495" s="35">
        <v>38784</v>
      </c>
      <c r="I3495" t="s">
        <v>94</v>
      </c>
      <c r="J3495">
        <v>-18</v>
      </c>
      <c r="K3495" t="s">
        <v>11</v>
      </c>
      <c r="M3495" t="s">
        <v>71</v>
      </c>
      <c r="N3495">
        <v>4180696</v>
      </c>
      <c r="O3495" t="s">
        <v>137</v>
      </c>
      <c r="P3495" s="35">
        <v>45265</v>
      </c>
      <c r="Q3495" t="s">
        <v>56</v>
      </c>
      <c r="R3495" s="35">
        <v>45265</v>
      </c>
      <c r="T3495" t="s">
        <v>63</v>
      </c>
      <c r="U3495">
        <v>500</v>
      </c>
      <c r="X3495">
        <v>5</v>
      </c>
      <c r="Y3495" t="s">
        <v>58</v>
      </c>
      <c r="AC3495" t="s">
        <v>59</v>
      </c>
      <c r="AL3495">
        <v>0</v>
      </c>
      <c r="AM3495">
        <v>0</v>
      </c>
    </row>
    <row r="3496" spans="1:39" x14ac:dyDescent="0.3">
      <c r="A3496">
        <v>1164160</v>
      </c>
      <c r="B3496" t="s">
        <v>4001</v>
      </c>
      <c r="C3496" t="s">
        <v>189</v>
      </c>
      <c r="D3496">
        <v>3729111</v>
      </c>
      <c r="E3496" t="s">
        <v>70</v>
      </c>
      <c r="F3496" t="s">
        <v>70</v>
      </c>
      <c r="H3496" s="35">
        <v>40318</v>
      </c>
      <c r="I3496" t="s">
        <v>110</v>
      </c>
      <c r="J3496">
        <v>-14</v>
      </c>
      <c r="K3496" t="s">
        <v>11</v>
      </c>
      <c r="M3496" t="s">
        <v>67</v>
      </c>
      <c r="N3496">
        <v>4370183</v>
      </c>
      <c r="O3496" t="s">
        <v>169</v>
      </c>
      <c r="P3496" s="35">
        <v>45113</v>
      </c>
      <c r="Q3496" t="s">
        <v>56</v>
      </c>
      <c r="R3496" s="35">
        <v>42935</v>
      </c>
      <c r="T3496" t="s">
        <v>63</v>
      </c>
      <c r="U3496">
        <v>995</v>
      </c>
      <c r="X3496">
        <v>9</v>
      </c>
      <c r="Y3496" t="s">
        <v>58</v>
      </c>
      <c r="AC3496" t="s">
        <v>59</v>
      </c>
      <c r="AL3496">
        <v>0</v>
      </c>
      <c r="AM3496">
        <v>0</v>
      </c>
    </row>
    <row r="3497" spans="1:39" x14ac:dyDescent="0.3">
      <c r="A3497">
        <v>1447852</v>
      </c>
      <c r="B3497" t="s">
        <v>4002</v>
      </c>
      <c r="C3497" t="s">
        <v>106</v>
      </c>
      <c r="D3497">
        <v>3734546</v>
      </c>
      <c r="E3497" t="s">
        <v>53</v>
      </c>
      <c r="F3497" t="s">
        <v>53</v>
      </c>
      <c r="H3497" s="35">
        <v>42244</v>
      </c>
      <c r="I3497" t="s">
        <v>53</v>
      </c>
      <c r="J3497">
        <v>-9</v>
      </c>
      <c r="K3497" t="s">
        <v>11</v>
      </c>
      <c r="M3497" t="s">
        <v>67</v>
      </c>
      <c r="N3497">
        <v>4370038</v>
      </c>
      <c r="O3497" t="s">
        <v>427</v>
      </c>
      <c r="P3497" s="35">
        <v>45229</v>
      </c>
      <c r="Q3497" t="s">
        <v>56</v>
      </c>
      <c r="R3497" s="35">
        <v>44846</v>
      </c>
      <c r="T3497" t="s">
        <v>63</v>
      </c>
      <c r="U3497">
        <v>500</v>
      </c>
      <c r="X3497">
        <v>5</v>
      </c>
      <c r="Y3497" t="s">
        <v>58</v>
      </c>
      <c r="AC3497" t="s">
        <v>59</v>
      </c>
      <c r="AL3497">
        <v>0</v>
      </c>
      <c r="AM3497">
        <v>0</v>
      </c>
    </row>
    <row r="3498" spans="1:39" x14ac:dyDescent="0.3">
      <c r="A3498">
        <v>1329357</v>
      </c>
      <c r="B3498" t="s">
        <v>4002</v>
      </c>
      <c r="C3498" t="s">
        <v>251</v>
      </c>
      <c r="D3498">
        <v>3732567</v>
      </c>
      <c r="E3498" t="s">
        <v>53</v>
      </c>
      <c r="F3498" t="s">
        <v>53</v>
      </c>
      <c r="H3498" s="35">
        <v>41360</v>
      </c>
      <c r="I3498" t="s">
        <v>66</v>
      </c>
      <c r="J3498">
        <v>-11</v>
      </c>
      <c r="K3498" t="s">
        <v>11</v>
      </c>
      <c r="M3498" t="s">
        <v>67</v>
      </c>
      <c r="N3498">
        <v>4370038</v>
      </c>
      <c r="O3498" t="s">
        <v>427</v>
      </c>
      <c r="P3498" s="35">
        <v>45229</v>
      </c>
      <c r="Q3498" t="s">
        <v>56</v>
      </c>
      <c r="R3498" s="35">
        <v>44122</v>
      </c>
      <c r="T3498" t="s">
        <v>63</v>
      </c>
      <c r="U3498">
        <v>500</v>
      </c>
      <c r="X3498">
        <v>5</v>
      </c>
      <c r="Y3498" t="s">
        <v>58</v>
      </c>
      <c r="AC3498" t="s">
        <v>59</v>
      </c>
      <c r="AL3498">
        <v>0</v>
      </c>
      <c r="AM3498">
        <v>0</v>
      </c>
    </row>
    <row r="3499" spans="1:39" x14ac:dyDescent="0.3">
      <c r="A3499">
        <v>1326607</v>
      </c>
      <c r="B3499" t="s">
        <v>4003</v>
      </c>
      <c r="C3499" t="s">
        <v>612</v>
      </c>
      <c r="D3499">
        <v>4114628</v>
      </c>
      <c r="E3499" t="s">
        <v>70</v>
      </c>
      <c r="F3499" t="s">
        <v>70</v>
      </c>
      <c r="H3499" s="35">
        <v>40589</v>
      </c>
      <c r="I3499" t="s">
        <v>90</v>
      </c>
      <c r="J3499">
        <v>-13</v>
      </c>
      <c r="K3499" t="s">
        <v>6</v>
      </c>
      <c r="M3499" t="s">
        <v>181</v>
      </c>
      <c r="N3499">
        <v>4410065</v>
      </c>
      <c r="O3499" t="s">
        <v>272</v>
      </c>
      <c r="P3499" s="35">
        <v>45183</v>
      </c>
      <c r="Q3499" t="s">
        <v>56</v>
      </c>
      <c r="R3499" s="35">
        <v>44113</v>
      </c>
      <c r="T3499" t="s">
        <v>63</v>
      </c>
      <c r="U3499">
        <v>500</v>
      </c>
      <c r="X3499">
        <v>5</v>
      </c>
      <c r="Y3499" t="s">
        <v>58</v>
      </c>
      <c r="AC3499" t="s">
        <v>59</v>
      </c>
      <c r="AL3499">
        <v>0</v>
      </c>
      <c r="AM3499">
        <v>0</v>
      </c>
    </row>
    <row r="3500" spans="1:39" x14ac:dyDescent="0.3">
      <c r="A3500">
        <v>1010334</v>
      </c>
      <c r="B3500" t="s">
        <v>4004</v>
      </c>
      <c r="C3500" t="s">
        <v>4005</v>
      </c>
      <c r="D3500">
        <v>4935151</v>
      </c>
      <c r="E3500" t="s">
        <v>70</v>
      </c>
      <c r="F3500" t="s">
        <v>70</v>
      </c>
      <c r="H3500" s="35">
        <v>39124</v>
      </c>
      <c r="I3500" t="s">
        <v>125</v>
      </c>
      <c r="J3500">
        <v>-17</v>
      </c>
      <c r="K3500" t="s">
        <v>11</v>
      </c>
      <c r="M3500" t="s">
        <v>67</v>
      </c>
      <c r="N3500">
        <v>4370002</v>
      </c>
      <c r="O3500" t="s">
        <v>68</v>
      </c>
      <c r="P3500" s="35">
        <v>45174</v>
      </c>
      <c r="Q3500" t="s">
        <v>56</v>
      </c>
      <c r="R3500" s="35">
        <v>41896</v>
      </c>
      <c r="T3500" t="s">
        <v>63</v>
      </c>
      <c r="U3500">
        <v>2345</v>
      </c>
      <c r="V3500" t="s">
        <v>333</v>
      </c>
      <c r="W3500">
        <v>377</v>
      </c>
      <c r="X3500" t="s">
        <v>334</v>
      </c>
      <c r="Y3500" t="s">
        <v>58</v>
      </c>
      <c r="AB3500" s="35">
        <v>45108</v>
      </c>
      <c r="AC3500" t="s">
        <v>59</v>
      </c>
      <c r="AL3500">
        <v>0</v>
      </c>
      <c r="AM3500">
        <v>0</v>
      </c>
    </row>
    <row r="3501" spans="1:39" x14ac:dyDescent="0.3">
      <c r="A3501">
        <v>1518221</v>
      </c>
      <c r="B3501" t="s">
        <v>4006</v>
      </c>
      <c r="C3501" t="s">
        <v>311</v>
      </c>
      <c r="D3501">
        <v>3736126</v>
      </c>
      <c r="E3501" t="s">
        <v>53</v>
      </c>
      <c r="H3501" s="35">
        <v>42069</v>
      </c>
      <c r="I3501" t="s">
        <v>53</v>
      </c>
      <c r="J3501">
        <v>-9</v>
      </c>
      <c r="K3501" t="s">
        <v>11</v>
      </c>
      <c r="M3501" t="s">
        <v>67</v>
      </c>
      <c r="N3501">
        <v>4370289</v>
      </c>
      <c r="O3501" t="s">
        <v>293</v>
      </c>
      <c r="P3501" s="35">
        <v>45190</v>
      </c>
      <c r="Q3501" t="s">
        <v>56</v>
      </c>
      <c r="R3501" s="35">
        <v>45190</v>
      </c>
      <c r="T3501" t="s">
        <v>63</v>
      </c>
      <c r="U3501">
        <v>500</v>
      </c>
      <c r="X3501">
        <v>5</v>
      </c>
      <c r="Y3501" t="s">
        <v>58</v>
      </c>
      <c r="AC3501" t="s">
        <v>59</v>
      </c>
      <c r="AL3501">
        <v>0</v>
      </c>
      <c r="AM3501">
        <v>0</v>
      </c>
    </row>
    <row r="3502" spans="1:39" x14ac:dyDescent="0.3">
      <c r="A3502">
        <v>1518274</v>
      </c>
      <c r="B3502" t="s">
        <v>4007</v>
      </c>
      <c r="C3502" t="s">
        <v>4008</v>
      </c>
      <c r="D3502">
        <v>4538178</v>
      </c>
      <c r="E3502" t="s">
        <v>53</v>
      </c>
      <c r="H3502" s="35">
        <v>41578</v>
      </c>
      <c r="I3502" t="s">
        <v>66</v>
      </c>
      <c r="J3502">
        <v>-11</v>
      </c>
      <c r="K3502" t="s">
        <v>11</v>
      </c>
      <c r="M3502" t="s">
        <v>54</v>
      </c>
      <c r="N3502">
        <v>4450571</v>
      </c>
      <c r="O3502" t="s">
        <v>332</v>
      </c>
      <c r="P3502" s="35">
        <v>45190</v>
      </c>
      <c r="Q3502" t="s">
        <v>56</v>
      </c>
      <c r="R3502" s="35">
        <v>45190</v>
      </c>
      <c r="S3502" s="35">
        <v>45189</v>
      </c>
      <c r="T3502" t="s">
        <v>57</v>
      </c>
      <c r="U3502">
        <v>500</v>
      </c>
      <c r="X3502">
        <v>5</v>
      </c>
      <c r="Y3502" t="s">
        <v>58</v>
      </c>
      <c r="AC3502" t="s">
        <v>59</v>
      </c>
      <c r="AL3502">
        <v>0</v>
      </c>
      <c r="AM3502">
        <v>0</v>
      </c>
    </row>
    <row r="3503" spans="1:39" x14ac:dyDescent="0.3">
      <c r="A3503">
        <v>1465005</v>
      </c>
      <c r="B3503" t="s">
        <v>4009</v>
      </c>
      <c r="C3503" t="s">
        <v>687</v>
      </c>
      <c r="D3503">
        <v>4115742</v>
      </c>
      <c r="E3503" t="s">
        <v>53</v>
      </c>
      <c r="F3503" t="s">
        <v>53</v>
      </c>
      <c r="H3503" s="35">
        <v>42318</v>
      </c>
      <c r="I3503" t="s">
        <v>53</v>
      </c>
      <c r="J3503">
        <v>-9</v>
      </c>
      <c r="K3503" t="s">
        <v>11</v>
      </c>
      <c r="M3503" t="s">
        <v>181</v>
      </c>
      <c r="N3503">
        <v>4410016</v>
      </c>
      <c r="O3503" t="s">
        <v>793</v>
      </c>
      <c r="P3503" s="35">
        <v>45179</v>
      </c>
      <c r="Q3503" t="s">
        <v>56</v>
      </c>
      <c r="R3503" s="35">
        <v>44903</v>
      </c>
      <c r="T3503" t="s">
        <v>63</v>
      </c>
      <c r="U3503">
        <v>500</v>
      </c>
      <c r="X3503">
        <v>5</v>
      </c>
      <c r="Y3503" t="s">
        <v>58</v>
      </c>
      <c r="AC3503" t="s">
        <v>59</v>
      </c>
      <c r="AL3503">
        <v>0</v>
      </c>
      <c r="AM3503">
        <v>0</v>
      </c>
    </row>
    <row r="3504" spans="1:39" x14ac:dyDescent="0.3">
      <c r="A3504">
        <v>1540779</v>
      </c>
      <c r="B3504" t="s">
        <v>4010</v>
      </c>
      <c r="C3504" t="s">
        <v>4011</v>
      </c>
      <c r="D3504">
        <v>4538430</v>
      </c>
      <c r="E3504" t="s">
        <v>70</v>
      </c>
      <c r="H3504" s="35">
        <v>40407</v>
      </c>
      <c r="I3504" t="s">
        <v>110</v>
      </c>
      <c r="J3504">
        <v>-14</v>
      </c>
      <c r="K3504" t="s">
        <v>6</v>
      </c>
      <c r="M3504" t="s">
        <v>54</v>
      </c>
      <c r="N3504">
        <v>4450663</v>
      </c>
      <c r="O3504" t="s">
        <v>442</v>
      </c>
      <c r="P3504" s="35">
        <v>45221</v>
      </c>
      <c r="Q3504" t="s">
        <v>56</v>
      </c>
      <c r="R3504" s="35">
        <v>45221</v>
      </c>
      <c r="T3504" t="s">
        <v>63</v>
      </c>
      <c r="U3504">
        <v>500</v>
      </c>
      <c r="X3504">
        <v>5</v>
      </c>
      <c r="Y3504" t="s">
        <v>58</v>
      </c>
      <c r="AC3504" t="s">
        <v>59</v>
      </c>
      <c r="AL3504">
        <v>0</v>
      </c>
      <c r="AM3504">
        <v>0</v>
      </c>
    </row>
    <row r="3505" spans="1:39" x14ac:dyDescent="0.3">
      <c r="A3505">
        <v>1539849</v>
      </c>
      <c r="B3505" t="s">
        <v>4012</v>
      </c>
      <c r="C3505" t="s">
        <v>1002</v>
      </c>
      <c r="D3505">
        <v>4538412</v>
      </c>
      <c r="E3505" t="s">
        <v>53</v>
      </c>
      <c r="H3505" s="35">
        <v>42039</v>
      </c>
      <c r="I3505" t="s">
        <v>53</v>
      </c>
      <c r="J3505">
        <v>-9</v>
      </c>
      <c r="K3505" t="s">
        <v>11</v>
      </c>
      <c r="M3505" t="s">
        <v>54</v>
      </c>
      <c r="N3505">
        <v>4450573</v>
      </c>
      <c r="O3505" t="s">
        <v>392</v>
      </c>
      <c r="P3505" s="35">
        <v>45219</v>
      </c>
      <c r="Q3505" t="s">
        <v>56</v>
      </c>
      <c r="R3505" s="35">
        <v>45219</v>
      </c>
      <c r="T3505" t="s">
        <v>63</v>
      </c>
      <c r="U3505">
        <v>500</v>
      </c>
      <c r="X3505">
        <v>5</v>
      </c>
      <c r="Y3505" t="s">
        <v>58</v>
      </c>
      <c r="AC3505" t="s">
        <v>59</v>
      </c>
      <c r="AL3505">
        <v>0</v>
      </c>
      <c r="AM3505">
        <v>0</v>
      </c>
    </row>
    <row r="3506" spans="1:39" x14ac:dyDescent="0.3">
      <c r="A3506">
        <v>1348762</v>
      </c>
      <c r="B3506" t="s">
        <v>4013</v>
      </c>
      <c r="C3506" t="s">
        <v>269</v>
      </c>
      <c r="D3506">
        <v>3732953</v>
      </c>
      <c r="E3506" t="s">
        <v>70</v>
      </c>
      <c r="F3506" t="s">
        <v>70</v>
      </c>
      <c r="H3506" s="35">
        <v>40517</v>
      </c>
      <c r="I3506" t="s">
        <v>110</v>
      </c>
      <c r="J3506">
        <v>-14</v>
      </c>
      <c r="K3506" t="s">
        <v>11</v>
      </c>
      <c r="M3506" t="s">
        <v>67</v>
      </c>
      <c r="N3506">
        <v>4370102</v>
      </c>
      <c r="O3506" t="s">
        <v>498</v>
      </c>
      <c r="P3506" s="35">
        <v>45184</v>
      </c>
      <c r="Q3506" t="s">
        <v>56</v>
      </c>
      <c r="R3506" s="35">
        <v>44463</v>
      </c>
      <c r="T3506" t="s">
        <v>63</v>
      </c>
      <c r="U3506">
        <v>530</v>
      </c>
      <c r="X3506">
        <v>5</v>
      </c>
      <c r="Y3506" t="s">
        <v>58</v>
      </c>
      <c r="AC3506" t="s">
        <v>59</v>
      </c>
      <c r="AL3506">
        <v>0</v>
      </c>
      <c r="AM3506">
        <v>0</v>
      </c>
    </row>
    <row r="3507" spans="1:39" x14ac:dyDescent="0.3">
      <c r="A3507">
        <v>1506726</v>
      </c>
      <c r="B3507" t="s">
        <v>4014</v>
      </c>
      <c r="C3507" t="s">
        <v>687</v>
      </c>
      <c r="D3507">
        <v>3735919</v>
      </c>
      <c r="E3507" t="s">
        <v>70</v>
      </c>
      <c r="H3507" s="35">
        <v>40877</v>
      </c>
      <c r="I3507" t="s">
        <v>90</v>
      </c>
      <c r="J3507">
        <v>-13</v>
      </c>
      <c r="K3507" t="s">
        <v>11</v>
      </c>
      <c r="M3507" t="s">
        <v>67</v>
      </c>
      <c r="N3507">
        <v>4370596</v>
      </c>
      <c r="O3507" t="s">
        <v>280</v>
      </c>
      <c r="P3507" s="35">
        <v>45171</v>
      </c>
      <c r="Q3507" t="s">
        <v>56</v>
      </c>
      <c r="R3507" s="35">
        <v>45171</v>
      </c>
      <c r="T3507" t="s">
        <v>63</v>
      </c>
      <c r="U3507">
        <v>500</v>
      </c>
      <c r="X3507">
        <v>5</v>
      </c>
      <c r="Y3507" t="s">
        <v>58</v>
      </c>
      <c r="AC3507" t="s">
        <v>59</v>
      </c>
      <c r="AL3507">
        <v>1</v>
      </c>
      <c r="AM3507">
        <v>0</v>
      </c>
    </row>
    <row r="3508" spans="1:39" x14ac:dyDescent="0.3">
      <c r="A3508">
        <v>1539385</v>
      </c>
      <c r="B3508" t="s">
        <v>4015</v>
      </c>
      <c r="C3508" t="s">
        <v>4016</v>
      </c>
      <c r="D3508">
        <v>4538401</v>
      </c>
      <c r="E3508" t="s">
        <v>53</v>
      </c>
      <c r="H3508" s="35">
        <v>40842</v>
      </c>
      <c r="I3508" t="s">
        <v>90</v>
      </c>
      <c r="J3508">
        <v>-13</v>
      </c>
      <c r="K3508" t="s">
        <v>11</v>
      </c>
      <c r="M3508" t="s">
        <v>54</v>
      </c>
      <c r="N3508">
        <v>4450184</v>
      </c>
      <c r="O3508" t="s">
        <v>275</v>
      </c>
      <c r="P3508" s="35">
        <v>45218</v>
      </c>
      <c r="Q3508" t="s">
        <v>56</v>
      </c>
      <c r="R3508" s="35">
        <v>45218</v>
      </c>
      <c r="S3508" s="35">
        <v>45166</v>
      </c>
      <c r="T3508" t="s">
        <v>57</v>
      </c>
      <c r="U3508">
        <v>500</v>
      </c>
      <c r="X3508">
        <v>5</v>
      </c>
      <c r="Y3508" t="s">
        <v>58</v>
      </c>
      <c r="AC3508" t="s">
        <v>59</v>
      </c>
      <c r="AL3508">
        <v>0</v>
      </c>
      <c r="AM3508">
        <v>0</v>
      </c>
    </row>
    <row r="3509" spans="1:39" x14ac:dyDescent="0.3">
      <c r="A3509">
        <v>1529948</v>
      </c>
      <c r="B3509" t="s">
        <v>4017</v>
      </c>
      <c r="C3509" t="s">
        <v>4018</v>
      </c>
      <c r="D3509">
        <v>3736345</v>
      </c>
      <c r="E3509" t="s">
        <v>53</v>
      </c>
      <c r="H3509" s="35">
        <v>42374</v>
      </c>
      <c r="I3509" t="s">
        <v>53</v>
      </c>
      <c r="J3509">
        <v>-9</v>
      </c>
      <c r="K3509" t="s">
        <v>11</v>
      </c>
      <c r="M3509" t="s">
        <v>67</v>
      </c>
      <c r="N3509">
        <v>4370002</v>
      </c>
      <c r="O3509" t="s">
        <v>68</v>
      </c>
      <c r="P3509" s="35">
        <v>45203</v>
      </c>
      <c r="Q3509" t="s">
        <v>56</v>
      </c>
      <c r="R3509" s="35">
        <v>45203</v>
      </c>
      <c r="S3509" s="35">
        <v>45155</v>
      </c>
      <c r="T3509" t="s">
        <v>57</v>
      </c>
      <c r="U3509">
        <v>500</v>
      </c>
      <c r="X3509">
        <v>5</v>
      </c>
      <c r="Y3509" t="s">
        <v>58</v>
      </c>
      <c r="AC3509" t="s">
        <v>59</v>
      </c>
      <c r="AL3509">
        <v>0</v>
      </c>
      <c r="AM3509">
        <v>0</v>
      </c>
    </row>
    <row r="3510" spans="1:39" x14ac:dyDescent="0.3">
      <c r="A3510">
        <v>1526859</v>
      </c>
      <c r="B3510" t="s">
        <v>4019</v>
      </c>
      <c r="C3510" t="s">
        <v>729</v>
      </c>
      <c r="D3510">
        <v>3736290</v>
      </c>
      <c r="E3510" t="s">
        <v>76</v>
      </c>
      <c r="H3510" s="35">
        <v>43495</v>
      </c>
      <c r="I3510" t="s">
        <v>53</v>
      </c>
      <c r="J3510">
        <v>-9</v>
      </c>
      <c r="K3510" t="s">
        <v>11</v>
      </c>
      <c r="M3510" t="s">
        <v>67</v>
      </c>
      <c r="N3510">
        <v>4370002</v>
      </c>
      <c r="O3510" t="s">
        <v>68</v>
      </c>
      <c r="P3510" s="35">
        <v>45199</v>
      </c>
      <c r="Q3510" t="s">
        <v>56</v>
      </c>
      <c r="R3510" s="35">
        <v>45199</v>
      </c>
      <c r="T3510" t="s">
        <v>63</v>
      </c>
      <c r="U3510">
        <v>500</v>
      </c>
      <c r="X3510">
        <v>5</v>
      </c>
      <c r="Y3510" t="s">
        <v>58</v>
      </c>
      <c r="AC3510" t="s">
        <v>59</v>
      </c>
      <c r="AL3510">
        <v>0</v>
      </c>
      <c r="AM3510">
        <v>0</v>
      </c>
    </row>
    <row r="3511" spans="1:39" x14ac:dyDescent="0.3">
      <c r="A3511">
        <v>1549814</v>
      </c>
      <c r="B3511" t="s">
        <v>4020</v>
      </c>
      <c r="C3511" t="s">
        <v>1095</v>
      </c>
      <c r="D3511">
        <v>3736666</v>
      </c>
      <c r="E3511" t="s">
        <v>53</v>
      </c>
      <c r="H3511" s="35">
        <v>39497</v>
      </c>
      <c r="I3511" t="s">
        <v>98</v>
      </c>
      <c r="J3511">
        <v>-16</v>
      </c>
      <c r="K3511" t="s">
        <v>11</v>
      </c>
      <c r="M3511" t="s">
        <v>67</v>
      </c>
      <c r="N3511">
        <v>4370132</v>
      </c>
      <c r="O3511" t="s">
        <v>148</v>
      </c>
      <c r="P3511" s="35">
        <v>45255</v>
      </c>
      <c r="Q3511" t="s">
        <v>56</v>
      </c>
      <c r="R3511" s="35">
        <v>45255</v>
      </c>
      <c r="T3511" t="s">
        <v>63</v>
      </c>
      <c r="U3511">
        <v>500</v>
      </c>
      <c r="X3511">
        <v>5</v>
      </c>
      <c r="Y3511" t="s">
        <v>58</v>
      </c>
      <c r="AC3511" t="s">
        <v>59</v>
      </c>
      <c r="AL3511">
        <v>0</v>
      </c>
      <c r="AM3511">
        <v>0</v>
      </c>
    </row>
    <row r="3512" spans="1:39" x14ac:dyDescent="0.3">
      <c r="A3512">
        <v>1517140</v>
      </c>
      <c r="B3512" t="s">
        <v>4021</v>
      </c>
      <c r="C3512" t="s">
        <v>4022</v>
      </c>
      <c r="D3512">
        <v>4538153</v>
      </c>
      <c r="E3512" t="s">
        <v>53</v>
      </c>
      <c r="H3512" s="35">
        <v>40562</v>
      </c>
      <c r="I3512" t="s">
        <v>90</v>
      </c>
      <c r="J3512">
        <v>-13</v>
      </c>
      <c r="K3512" t="s">
        <v>11</v>
      </c>
      <c r="M3512" t="s">
        <v>54</v>
      </c>
      <c r="N3512">
        <v>4450210</v>
      </c>
      <c r="O3512" t="s">
        <v>416</v>
      </c>
      <c r="P3512" s="35">
        <v>45190</v>
      </c>
      <c r="Q3512" t="s">
        <v>56</v>
      </c>
      <c r="R3512" s="35">
        <v>45190</v>
      </c>
      <c r="T3512" t="s">
        <v>63</v>
      </c>
      <c r="U3512">
        <v>500</v>
      </c>
      <c r="X3512">
        <v>5</v>
      </c>
      <c r="Y3512" t="s">
        <v>58</v>
      </c>
      <c r="AC3512" t="s">
        <v>59</v>
      </c>
      <c r="AL3512">
        <v>0</v>
      </c>
      <c r="AM3512">
        <v>0</v>
      </c>
    </row>
    <row r="3513" spans="1:39" x14ac:dyDescent="0.3">
      <c r="A3513">
        <v>1472759</v>
      </c>
      <c r="B3513" t="s">
        <v>4023</v>
      </c>
      <c r="C3513" t="s">
        <v>914</v>
      </c>
      <c r="D3513">
        <v>1811067</v>
      </c>
      <c r="E3513" t="s">
        <v>53</v>
      </c>
      <c r="F3513" t="s">
        <v>53</v>
      </c>
      <c r="H3513" s="35">
        <v>40086</v>
      </c>
      <c r="I3513" t="s">
        <v>102</v>
      </c>
      <c r="J3513">
        <v>-15</v>
      </c>
      <c r="K3513" t="s">
        <v>11</v>
      </c>
      <c r="M3513" t="s">
        <v>71</v>
      </c>
      <c r="N3513">
        <v>4180313</v>
      </c>
      <c r="O3513" t="s">
        <v>585</v>
      </c>
      <c r="P3513" s="35">
        <v>45235</v>
      </c>
      <c r="Q3513" t="s">
        <v>56</v>
      </c>
      <c r="R3513" s="35">
        <v>44962</v>
      </c>
      <c r="T3513" t="s">
        <v>63</v>
      </c>
      <c r="U3513">
        <v>500</v>
      </c>
      <c r="X3513">
        <v>5</v>
      </c>
      <c r="Y3513" t="s">
        <v>58</v>
      </c>
      <c r="AC3513" t="s">
        <v>59</v>
      </c>
      <c r="AL3513">
        <v>0</v>
      </c>
      <c r="AM3513">
        <v>0</v>
      </c>
    </row>
    <row r="3514" spans="1:39" x14ac:dyDescent="0.3">
      <c r="A3514">
        <v>1464548</v>
      </c>
      <c r="B3514" t="s">
        <v>4024</v>
      </c>
      <c r="C3514" t="s">
        <v>870</v>
      </c>
      <c r="D3514">
        <v>3610304</v>
      </c>
      <c r="E3514" t="s">
        <v>70</v>
      </c>
      <c r="F3514" t="s">
        <v>70</v>
      </c>
      <c r="H3514" s="35">
        <v>41669</v>
      </c>
      <c r="I3514" t="s">
        <v>85</v>
      </c>
      <c r="J3514">
        <v>-10</v>
      </c>
      <c r="K3514" t="s">
        <v>11</v>
      </c>
      <c r="M3514" t="s">
        <v>77</v>
      </c>
      <c r="N3514">
        <v>4360481</v>
      </c>
      <c r="O3514" t="s">
        <v>353</v>
      </c>
      <c r="P3514" s="35">
        <v>45196</v>
      </c>
      <c r="Q3514" t="s">
        <v>56</v>
      </c>
      <c r="R3514" s="35">
        <v>44902</v>
      </c>
      <c r="T3514" t="s">
        <v>63</v>
      </c>
      <c r="U3514">
        <v>500</v>
      </c>
      <c r="X3514">
        <v>5</v>
      </c>
      <c r="Y3514" t="s">
        <v>58</v>
      </c>
      <c r="AC3514" t="s">
        <v>59</v>
      </c>
      <c r="AL3514">
        <v>0</v>
      </c>
      <c r="AM3514">
        <v>0</v>
      </c>
    </row>
    <row r="3515" spans="1:39" x14ac:dyDescent="0.3">
      <c r="A3515">
        <v>1535354</v>
      </c>
      <c r="B3515" t="s">
        <v>4025</v>
      </c>
      <c r="C3515" t="s">
        <v>696</v>
      </c>
      <c r="D3515">
        <v>3736437</v>
      </c>
      <c r="E3515" t="s">
        <v>53</v>
      </c>
      <c r="H3515" s="35">
        <v>42047</v>
      </c>
      <c r="I3515" t="s">
        <v>53</v>
      </c>
      <c r="J3515">
        <v>-9</v>
      </c>
      <c r="K3515" t="s">
        <v>11</v>
      </c>
      <c r="M3515" t="s">
        <v>67</v>
      </c>
      <c r="N3515">
        <v>4370146</v>
      </c>
      <c r="O3515" t="s">
        <v>408</v>
      </c>
      <c r="P3515" s="35">
        <v>45210</v>
      </c>
      <c r="Q3515" t="s">
        <v>56</v>
      </c>
      <c r="R3515" s="35">
        <v>45210</v>
      </c>
      <c r="T3515" t="s">
        <v>63</v>
      </c>
      <c r="U3515">
        <v>500</v>
      </c>
      <c r="X3515">
        <v>5</v>
      </c>
      <c r="Y3515" t="s">
        <v>58</v>
      </c>
      <c r="AC3515" t="s">
        <v>59</v>
      </c>
      <c r="AL3515">
        <v>0</v>
      </c>
      <c r="AM3515">
        <v>0</v>
      </c>
    </row>
    <row r="3516" spans="1:39" x14ac:dyDescent="0.3">
      <c r="A3516">
        <v>1539012</v>
      </c>
      <c r="B3516" t="s">
        <v>4026</v>
      </c>
      <c r="C3516" t="s">
        <v>4027</v>
      </c>
      <c r="D3516">
        <v>3736491</v>
      </c>
      <c r="E3516" t="s">
        <v>53</v>
      </c>
      <c r="H3516" s="35">
        <v>40365</v>
      </c>
      <c r="I3516" t="s">
        <v>110</v>
      </c>
      <c r="J3516">
        <v>-14</v>
      </c>
      <c r="K3516" t="s">
        <v>11</v>
      </c>
      <c r="M3516" t="s">
        <v>67</v>
      </c>
      <c r="N3516">
        <v>4370464</v>
      </c>
      <c r="O3516" t="s">
        <v>145</v>
      </c>
      <c r="P3516" s="35">
        <v>45217</v>
      </c>
      <c r="Q3516" t="s">
        <v>56</v>
      </c>
      <c r="R3516" s="35">
        <v>45217</v>
      </c>
      <c r="T3516" t="s">
        <v>63</v>
      </c>
      <c r="U3516">
        <v>500</v>
      </c>
      <c r="X3516">
        <v>5</v>
      </c>
      <c r="Y3516" t="s">
        <v>58</v>
      </c>
      <c r="AC3516" t="s">
        <v>59</v>
      </c>
      <c r="AL3516">
        <v>1</v>
      </c>
      <c r="AM3516">
        <v>0</v>
      </c>
    </row>
    <row r="3517" spans="1:39" x14ac:dyDescent="0.3">
      <c r="A3517">
        <v>1441549</v>
      </c>
      <c r="B3517" t="s">
        <v>4028</v>
      </c>
      <c r="C3517" t="s">
        <v>80</v>
      </c>
      <c r="D3517">
        <v>2816526</v>
      </c>
      <c r="E3517" t="s">
        <v>53</v>
      </c>
      <c r="F3517" t="s">
        <v>53</v>
      </c>
      <c r="H3517" s="35">
        <v>40232</v>
      </c>
      <c r="I3517" t="s">
        <v>110</v>
      </c>
      <c r="J3517">
        <v>-14</v>
      </c>
      <c r="K3517" t="s">
        <v>11</v>
      </c>
      <c r="M3517" t="s">
        <v>69</v>
      </c>
      <c r="N3517">
        <v>4280004</v>
      </c>
      <c r="O3517" t="s">
        <v>99</v>
      </c>
      <c r="P3517" s="35">
        <v>45194</v>
      </c>
      <c r="Q3517" t="s">
        <v>56</v>
      </c>
      <c r="R3517" s="35">
        <v>44837</v>
      </c>
      <c r="T3517" t="s">
        <v>63</v>
      </c>
      <c r="U3517">
        <v>500</v>
      </c>
      <c r="X3517">
        <v>5</v>
      </c>
      <c r="Y3517" t="s">
        <v>58</v>
      </c>
      <c r="AC3517" t="s">
        <v>59</v>
      </c>
      <c r="AL3517">
        <v>0</v>
      </c>
      <c r="AM3517">
        <v>0</v>
      </c>
    </row>
    <row r="3518" spans="1:39" x14ac:dyDescent="0.3">
      <c r="A3518">
        <v>1520986</v>
      </c>
      <c r="B3518" t="s">
        <v>4028</v>
      </c>
      <c r="C3518" t="s">
        <v>520</v>
      </c>
      <c r="D3518">
        <v>2816858</v>
      </c>
      <c r="E3518" t="s">
        <v>53</v>
      </c>
      <c r="H3518" s="35">
        <v>42262</v>
      </c>
      <c r="I3518" t="s">
        <v>53</v>
      </c>
      <c r="J3518">
        <v>-9</v>
      </c>
      <c r="K3518" t="s">
        <v>11</v>
      </c>
      <c r="M3518" t="s">
        <v>69</v>
      </c>
      <c r="N3518">
        <v>4280004</v>
      </c>
      <c r="O3518" t="s">
        <v>99</v>
      </c>
      <c r="P3518" s="35">
        <v>45194</v>
      </c>
      <c r="Q3518" t="s">
        <v>56</v>
      </c>
      <c r="R3518" s="35">
        <v>45194</v>
      </c>
      <c r="T3518" t="s">
        <v>63</v>
      </c>
      <c r="U3518">
        <v>500</v>
      </c>
      <c r="X3518">
        <v>5</v>
      </c>
      <c r="Y3518" t="s">
        <v>58</v>
      </c>
      <c r="AC3518" t="s">
        <v>59</v>
      </c>
      <c r="AL3518">
        <v>0</v>
      </c>
      <c r="AM3518">
        <v>0</v>
      </c>
    </row>
    <row r="3519" spans="1:39" x14ac:dyDescent="0.3">
      <c r="A3519">
        <v>1520873</v>
      </c>
      <c r="B3519" t="s">
        <v>4028</v>
      </c>
      <c r="C3519" t="s">
        <v>4029</v>
      </c>
      <c r="D3519">
        <v>2816857</v>
      </c>
      <c r="E3519" t="s">
        <v>53</v>
      </c>
      <c r="H3519" s="35">
        <v>41663</v>
      </c>
      <c r="I3519" t="s">
        <v>85</v>
      </c>
      <c r="J3519">
        <v>-10</v>
      </c>
      <c r="K3519" t="s">
        <v>6</v>
      </c>
      <c r="M3519" t="s">
        <v>69</v>
      </c>
      <c r="N3519">
        <v>4280004</v>
      </c>
      <c r="O3519" t="s">
        <v>99</v>
      </c>
      <c r="P3519" s="35">
        <v>45194</v>
      </c>
      <c r="Q3519" t="s">
        <v>56</v>
      </c>
      <c r="R3519" s="35">
        <v>45194</v>
      </c>
      <c r="T3519" t="s">
        <v>63</v>
      </c>
      <c r="U3519">
        <v>500</v>
      </c>
      <c r="X3519">
        <v>5</v>
      </c>
      <c r="Y3519" t="s">
        <v>58</v>
      </c>
      <c r="AC3519" t="s">
        <v>59</v>
      </c>
      <c r="AL3519">
        <v>0</v>
      </c>
      <c r="AM3519">
        <v>0</v>
      </c>
    </row>
    <row r="3520" spans="1:39" x14ac:dyDescent="0.3">
      <c r="A3520">
        <v>1081858</v>
      </c>
      <c r="B3520" t="s">
        <v>4030</v>
      </c>
      <c r="C3520" t="s">
        <v>4031</v>
      </c>
      <c r="D3520">
        <v>4527488</v>
      </c>
      <c r="E3520" t="s">
        <v>70</v>
      </c>
      <c r="F3520" t="s">
        <v>53</v>
      </c>
      <c r="H3520" s="35">
        <v>40071</v>
      </c>
      <c r="I3520" t="s">
        <v>102</v>
      </c>
      <c r="J3520">
        <v>-15</v>
      </c>
      <c r="K3520" t="s">
        <v>6</v>
      </c>
      <c r="M3520" t="s">
        <v>54</v>
      </c>
      <c r="N3520">
        <v>4450108</v>
      </c>
      <c r="O3520" t="s">
        <v>157</v>
      </c>
      <c r="P3520" s="35">
        <v>45192</v>
      </c>
      <c r="Q3520" t="s">
        <v>56</v>
      </c>
      <c r="R3520" s="35">
        <v>42289</v>
      </c>
      <c r="T3520" t="s">
        <v>63</v>
      </c>
      <c r="U3520">
        <v>500</v>
      </c>
      <c r="X3520">
        <v>5</v>
      </c>
      <c r="Y3520" t="s">
        <v>58</v>
      </c>
      <c r="AC3520" t="s">
        <v>59</v>
      </c>
      <c r="AL3520">
        <v>0</v>
      </c>
      <c r="AM3520">
        <v>0</v>
      </c>
    </row>
    <row r="3521" spans="1:39" x14ac:dyDescent="0.3">
      <c r="A3521">
        <v>1374877</v>
      </c>
      <c r="B3521" t="s">
        <v>4030</v>
      </c>
      <c r="C3521" t="s">
        <v>146</v>
      </c>
      <c r="D3521">
        <v>4532764</v>
      </c>
      <c r="E3521" t="s">
        <v>70</v>
      </c>
      <c r="F3521" t="s">
        <v>70</v>
      </c>
      <c r="H3521" s="35">
        <v>41778</v>
      </c>
      <c r="I3521" t="s">
        <v>85</v>
      </c>
      <c r="J3521">
        <v>-10</v>
      </c>
      <c r="K3521" t="s">
        <v>11</v>
      </c>
      <c r="M3521" t="s">
        <v>54</v>
      </c>
      <c r="N3521">
        <v>4450108</v>
      </c>
      <c r="O3521" t="s">
        <v>157</v>
      </c>
      <c r="P3521" s="35">
        <v>45192</v>
      </c>
      <c r="Q3521" t="s">
        <v>56</v>
      </c>
      <c r="R3521" s="35">
        <v>44515</v>
      </c>
      <c r="T3521" t="s">
        <v>63</v>
      </c>
      <c r="U3521">
        <v>516</v>
      </c>
      <c r="X3521">
        <v>5</v>
      </c>
      <c r="Y3521" t="s">
        <v>58</v>
      </c>
      <c r="AC3521" t="s">
        <v>59</v>
      </c>
      <c r="AL3521">
        <v>0</v>
      </c>
      <c r="AM3521">
        <v>0</v>
      </c>
    </row>
    <row r="3522" spans="1:39" x14ac:dyDescent="0.3">
      <c r="A3522">
        <v>1234439</v>
      </c>
      <c r="B3522" t="s">
        <v>4032</v>
      </c>
      <c r="C3522" t="s">
        <v>146</v>
      </c>
      <c r="D3522">
        <v>1321787</v>
      </c>
      <c r="E3522" t="s">
        <v>70</v>
      </c>
      <c r="F3522" t="s">
        <v>70</v>
      </c>
      <c r="H3522" s="35">
        <v>40026</v>
      </c>
      <c r="I3522" t="s">
        <v>102</v>
      </c>
      <c r="J3522">
        <v>-15</v>
      </c>
      <c r="K3522" t="s">
        <v>11</v>
      </c>
      <c r="M3522" t="s">
        <v>67</v>
      </c>
      <c r="N3522">
        <v>4370001</v>
      </c>
      <c r="O3522" t="s">
        <v>461</v>
      </c>
      <c r="P3522" s="35">
        <v>45183</v>
      </c>
      <c r="Q3522" t="s">
        <v>56</v>
      </c>
      <c r="R3522" s="35">
        <v>43382</v>
      </c>
      <c r="T3522" t="s">
        <v>63</v>
      </c>
      <c r="U3522">
        <v>637</v>
      </c>
      <c r="X3522">
        <v>6</v>
      </c>
      <c r="Y3522" t="s">
        <v>58</v>
      </c>
      <c r="AB3522" s="35">
        <v>44825</v>
      </c>
      <c r="AC3522" t="s">
        <v>59</v>
      </c>
      <c r="AL3522">
        <v>0</v>
      </c>
      <c r="AM3522">
        <v>0</v>
      </c>
    </row>
    <row r="3523" spans="1:39" x14ac:dyDescent="0.3">
      <c r="A3523">
        <v>1458646</v>
      </c>
      <c r="B3523" t="s">
        <v>4033</v>
      </c>
      <c r="C3523" t="s">
        <v>4034</v>
      </c>
      <c r="D3523">
        <v>3734735</v>
      </c>
      <c r="E3523" t="s">
        <v>53</v>
      </c>
      <c r="F3523" t="s">
        <v>53</v>
      </c>
      <c r="H3523" s="35">
        <v>41729</v>
      </c>
      <c r="I3523" t="s">
        <v>85</v>
      </c>
      <c r="J3523">
        <v>-10</v>
      </c>
      <c r="K3523" t="s">
        <v>11</v>
      </c>
      <c r="M3523" t="s">
        <v>67</v>
      </c>
      <c r="N3523">
        <v>4370596</v>
      </c>
      <c r="O3523" t="s">
        <v>280</v>
      </c>
      <c r="P3523" s="35">
        <v>45197</v>
      </c>
      <c r="Q3523" t="s">
        <v>56</v>
      </c>
      <c r="R3523" s="35">
        <v>44879</v>
      </c>
      <c r="T3523" t="s">
        <v>63</v>
      </c>
      <c r="U3523">
        <v>500</v>
      </c>
      <c r="X3523">
        <v>5</v>
      </c>
      <c r="Y3523" t="s">
        <v>58</v>
      </c>
      <c r="AC3523" t="s">
        <v>59</v>
      </c>
      <c r="AL3523">
        <v>1</v>
      </c>
      <c r="AM3523">
        <v>0</v>
      </c>
    </row>
    <row r="3524" spans="1:39" x14ac:dyDescent="0.3">
      <c r="A3524">
        <v>1437787</v>
      </c>
      <c r="B3524" t="s">
        <v>4035</v>
      </c>
      <c r="C3524" t="s">
        <v>214</v>
      </c>
      <c r="D3524">
        <v>4535429</v>
      </c>
      <c r="E3524" t="s">
        <v>53</v>
      </c>
      <c r="F3524" t="s">
        <v>53</v>
      </c>
      <c r="H3524" s="35">
        <v>41617</v>
      </c>
      <c r="I3524" t="s">
        <v>66</v>
      </c>
      <c r="J3524">
        <v>-11</v>
      </c>
      <c r="K3524" t="s">
        <v>11</v>
      </c>
      <c r="M3524" t="s">
        <v>54</v>
      </c>
      <c r="N3524">
        <v>4450026</v>
      </c>
      <c r="O3524" t="s">
        <v>62</v>
      </c>
      <c r="P3524" s="35">
        <v>45197</v>
      </c>
      <c r="Q3524" t="s">
        <v>56</v>
      </c>
      <c r="R3524" s="35">
        <v>44833</v>
      </c>
      <c r="T3524" t="s">
        <v>63</v>
      </c>
      <c r="U3524">
        <v>500</v>
      </c>
      <c r="X3524">
        <v>5</v>
      </c>
      <c r="Y3524" t="s">
        <v>58</v>
      </c>
      <c r="AC3524" t="s">
        <v>59</v>
      </c>
      <c r="AL3524">
        <v>0</v>
      </c>
      <c r="AM3524">
        <v>0</v>
      </c>
    </row>
    <row r="3525" spans="1:39" x14ac:dyDescent="0.3">
      <c r="A3525">
        <v>1522075</v>
      </c>
      <c r="B3525" t="s">
        <v>4036</v>
      </c>
      <c r="C3525" t="s">
        <v>4037</v>
      </c>
      <c r="D3525">
        <v>3736184</v>
      </c>
      <c r="E3525" t="s">
        <v>53</v>
      </c>
      <c r="H3525" s="35">
        <v>41290</v>
      </c>
      <c r="I3525" t="s">
        <v>66</v>
      </c>
      <c r="J3525">
        <v>-11</v>
      </c>
      <c r="K3525" t="s">
        <v>11</v>
      </c>
      <c r="M3525" t="s">
        <v>67</v>
      </c>
      <c r="N3525">
        <v>4370349</v>
      </c>
      <c r="O3525" t="s">
        <v>220</v>
      </c>
      <c r="P3525" s="35">
        <v>45195</v>
      </c>
      <c r="Q3525" t="s">
        <v>56</v>
      </c>
      <c r="R3525" s="35">
        <v>45195</v>
      </c>
      <c r="S3525" s="35">
        <v>45178</v>
      </c>
      <c r="T3525" t="s">
        <v>57</v>
      </c>
      <c r="U3525">
        <v>500</v>
      </c>
      <c r="X3525">
        <v>5</v>
      </c>
      <c r="Y3525" t="s">
        <v>58</v>
      </c>
      <c r="AC3525" t="s">
        <v>59</v>
      </c>
      <c r="AL3525">
        <v>0</v>
      </c>
      <c r="AM3525">
        <v>0</v>
      </c>
    </row>
    <row r="3526" spans="1:39" x14ac:dyDescent="0.3">
      <c r="A3526">
        <v>1561565</v>
      </c>
      <c r="B3526" t="s">
        <v>4038</v>
      </c>
      <c r="C3526" t="s">
        <v>681</v>
      </c>
      <c r="D3526">
        <v>3736802</v>
      </c>
      <c r="E3526" t="s">
        <v>53</v>
      </c>
      <c r="H3526" s="35">
        <v>41445</v>
      </c>
      <c r="I3526" t="s">
        <v>66</v>
      </c>
      <c r="J3526">
        <v>-11</v>
      </c>
      <c r="K3526" t="s">
        <v>11</v>
      </c>
      <c r="M3526" t="s">
        <v>67</v>
      </c>
      <c r="N3526">
        <v>4370349</v>
      </c>
      <c r="O3526" t="s">
        <v>220</v>
      </c>
      <c r="P3526" s="35">
        <v>45323</v>
      </c>
      <c r="Q3526" t="s">
        <v>56</v>
      </c>
      <c r="R3526" s="35">
        <v>45323</v>
      </c>
      <c r="T3526" t="s">
        <v>63</v>
      </c>
      <c r="U3526">
        <v>500</v>
      </c>
      <c r="X3526">
        <v>5</v>
      </c>
      <c r="Y3526" t="s">
        <v>58</v>
      </c>
      <c r="AC3526" t="s">
        <v>59</v>
      </c>
      <c r="AL3526">
        <v>0</v>
      </c>
      <c r="AM3526">
        <v>0</v>
      </c>
    </row>
    <row r="3527" spans="1:39" x14ac:dyDescent="0.3">
      <c r="A3527">
        <v>1522023</v>
      </c>
      <c r="B3527" t="s">
        <v>4039</v>
      </c>
      <c r="C3527" t="s">
        <v>4040</v>
      </c>
      <c r="D3527">
        <v>3611424</v>
      </c>
      <c r="E3527" t="s">
        <v>76</v>
      </c>
      <c r="H3527" s="35">
        <v>41740</v>
      </c>
      <c r="I3527" t="s">
        <v>85</v>
      </c>
      <c r="J3527">
        <v>-10</v>
      </c>
      <c r="K3527" t="s">
        <v>6</v>
      </c>
      <c r="M3527" t="s">
        <v>77</v>
      </c>
      <c r="N3527">
        <v>4360002</v>
      </c>
      <c r="O3527" t="s">
        <v>78</v>
      </c>
      <c r="P3527" s="35">
        <v>45195</v>
      </c>
      <c r="Q3527" t="s">
        <v>56</v>
      </c>
      <c r="R3527" s="35">
        <v>45195</v>
      </c>
      <c r="T3527" t="s">
        <v>63</v>
      </c>
      <c r="U3527">
        <v>500</v>
      </c>
      <c r="X3527">
        <v>5</v>
      </c>
      <c r="Y3527" t="s">
        <v>58</v>
      </c>
      <c r="AC3527" t="s">
        <v>59</v>
      </c>
      <c r="AL3527">
        <v>0</v>
      </c>
      <c r="AM3527">
        <v>0</v>
      </c>
    </row>
    <row r="3528" spans="1:39" x14ac:dyDescent="0.3">
      <c r="A3528">
        <v>1323180</v>
      </c>
      <c r="B3528" t="s">
        <v>4041</v>
      </c>
      <c r="C3528" t="s">
        <v>3646</v>
      </c>
      <c r="D3528">
        <v>1810099</v>
      </c>
      <c r="E3528" t="s">
        <v>70</v>
      </c>
      <c r="F3528" t="s">
        <v>70</v>
      </c>
      <c r="H3528" s="35">
        <v>41250</v>
      </c>
      <c r="I3528" t="s">
        <v>143</v>
      </c>
      <c r="J3528">
        <v>-12</v>
      </c>
      <c r="K3528" t="s">
        <v>11</v>
      </c>
      <c r="M3528" t="s">
        <v>71</v>
      </c>
      <c r="N3528">
        <v>4180041</v>
      </c>
      <c r="O3528" t="s">
        <v>471</v>
      </c>
      <c r="P3528" s="35">
        <v>45189</v>
      </c>
      <c r="Q3528" t="s">
        <v>56</v>
      </c>
      <c r="R3528" s="35">
        <v>44104</v>
      </c>
      <c r="S3528" s="35">
        <v>45182</v>
      </c>
      <c r="T3528" t="s">
        <v>57</v>
      </c>
      <c r="U3528">
        <v>500</v>
      </c>
      <c r="X3528">
        <v>5</v>
      </c>
      <c r="Y3528" t="s">
        <v>58</v>
      </c>
      <c r="AC3528" t="s">
        <v>59</v>
      </c>
      <c r="AL3528">
        <v>0</v>
      </c>
      <c r="AM3528">
        <v>0</v>
      </c>
    </row>
    <row r="3529" spans="1:39" x14ac:dyDescent="0.3">
      <c r="A3529">
        <v>1543905</v>
      </c>
      <c r="B3529" t="s">
        <v>4042</v>
      </c>
      <c r="C3529" t="s">
        <v>841</v>
      </c>
      <c r="D3529">
        <v>2817027</v>
      </c>
      <c r="E3529" t="s">
        <v>53</v>
      </c>
      <c r="H3529" s="35">
        <v>42761</v>
      </c>
      <c r="I3529" t="s">
        <v>53</v>
      </c>
      <c r="J3529">
        <v>-9</v>
      </c>
      <c r="K3529" t="s">
        <v>6</v>
      </c>
      <c r="M3529" t="s">
        <v>69</v>
      </c>
      <c r="N3529">
        <v>4280202</v>
      </c>
      <c r="O3529" t="s">
        <v>850</v>
      </c>
      <c r="P3529" s="35">
        <v>45236</v>
      </c>
      <c r="Q3529" t="s">
        <v>56</v>
      </c>
      <c r="R3529" s="35">
        <v>45236</v>
      </c>
      <c r="T3529" t="s">
        <v>63</v>
      </c>
      <c r="U3529">
        <v>500</v>
      </c>
      <c r="X3529">
        <v>5</v>
      </c>
      <c r="Y3529" t="s">
        <v>58</v>
      </c>
      <c r="AC3529" t="s">
        <v>59</v>
      </c>
      <c r="AL3529">
        <v>0</v>
      </c>
      <c r="AM3529">
        <v>0</v>
      </c>
    </row>
    <row r="3530" spans="1:39" x14ac:dyDescent="0.3">
      <c r="A3530">
        <v>1128964</v>
      </c>
      <c r="B3530" t="s">
        <v>4043</v>
      </c>
      <c r="C3530" t="s">
        <v>251</v>
      </c>
      <c r="D3530">
        <v>189169</v>
      </c>
      <c r="E3530" t="s">
        <v>70</v>
      </c>
      <c r="F3530" t="s">
        <v>70</v>
      </c>
      <c r="H3530" s="35">
        <v>39274</v>
      </c>
      <c r="I3530" t="s">
        <v>125</v>
      </c>
      <c r="J3530">
        <v>-17</v>
      </c>
      <c r="K3530" t="s">
        <v>11</v>
      </c>
      <c r="M3530" t="s">
        <v>54</v>
      </c>
      <c r="N3530">
        <v>4450751</v>
      </c>
      <c r="O3530" t="s">
        <v>187</v>
      </c>
      <c r="P3530" s="35">
        <v>45129</v>
      </c>
      <c r="Q3530" t="s">
        <v>56</v>
      </c>
      <c r="R3530" s="35">
        <v>42643</v>
      </c>
      <c r="T3530" t="s">
        <v>63</v>
      </c>
      <c r="U3530">
        <v>2264</v>
      </c>
      <c r="V3530" t="s">
        <v>333</v>
      </c>
      <c r="W3530">
        <v>494</v>
      </c>
      <c r="X3530" t="s">
        <v>334</v>
      </c>
      <c r="Y3530" t="s">
        <v>58</v>
      </c>
      <c r="AB3530" s="35">
        <v>45108</v>
      </c>
      <c r="AC3530" t="s">
        <v>59</v>
      </c>
      <c r="AL3530">
        <v>1</v>
      </c>
      <c r="AM3530">
        <v>0</v>
      </c>
    </row>
    <row r="3531" spans="1:39" x14ac:dyDescent="0.3">
      <c r="A3531">
        <v>1048218</v>
      </c>
      <c r="B3531" t="s">
        <v>4044</v>
      </c>
      <c r="C3531" t="s">
        <v>3084</v>
      </c>
      <c r="D3531">
        <v>3726752</v>
      </c>
      <c r="E3531" t="s">
        <v>70</v>
      </c>
      <c r="F3531" t="s">
        <v>70</v>
      </c>
      <c r="H3531" s="35">
        <v>39641</v>
      </c>
      <c r="I3531" t="s">
        <v>98</v>
      </c>
      <c r="J3531">
        <v>-16</v>
      </c>
      <c r="K3531" t="s">
        <v>6</v>
      </c>
      <c r="M3531" t="s">
        <v>67</v>
      </c>
      <c r="N3531">
        <v>4370566</v>
      </c>
      <c r="O3531" t="s">
        <v>111</v>
      </c>
      <c r="P3531" s="35">
        <v>45116</v>
      </c>
      <c r="Q3531" t="s">
        <v>56</v>
      </c>
      <c r="R3531" s="35">
        <v>42075</v>
      </c>
      <c r="T3531" t="s">
        <v>63</v>
      </c>
      <c r="U3531">
        <v>1255</v>
      </c>
      <c r="X3531">
        <v>12</v>
      </c>
      <c r="Y3531" t="s">
        <v>58</v>
      </c>
      <c r="AB3531" s="35">
        <v>43282</v>
      </c>
      <c r="AC3531" t="s">
        <v>59</v>
      </c>
      <c r="AL3531">
        <v>1</v>
      </c>
      <c r="AM3531">
        <v>1</v>
      </c>
    </row>
    <row r="3532" spans="1:39" x14ac:dyDescent="0.3">
      <c r="A3532">
        <v>1525690</v>
      </c>
      <c r="B3532" t="s">
        <v>4045</v>
      </c>
      <c r="C3532" t="s">
        <v>4046</v>
      </c>
      <c r="D3532">
        <v>4115959</v>
      </c>
      <c r="E3532" t="s">
        <v>70</v>
      </c>
      <c r="H3532" s="35">
        <v>39396</v>
      </c>
      <c r="I3532" t="s">
        <v>125</v>
      </c>
      <c r="J3532">
        <v>-17</v>
      </c>
      <c r="K3532" t="s">
        <v>11</v>
      </c>
      <c r="M3532" t="s">
        <v>181</v>
      </c>
      <c r="N3532">
        <v>4410386</v>
      </c>
      <c r="O3532" t="s">
        <v>826</v>
      </c>
      <c r="P3532" s="35">
        <v>45198</v>
      </c>
      <c r="Q3532" t="s">
        <v>56</v>
      </c>
      <c r="R3532" s="35">
        <v>45198</v>
      </c>
      <c r="S3532" s="35">
        <v>45184</v>
      </c>
      <c r="T3532" t="s">
        <v>57</v>
      </c>
      <c r="U3532">
        <v>500</v>
      </c>
      <c r="X3532">
        <v>5</v>
      </c>
      <c r="Y3532" t="s">
        <v>58</v>
      </c>
      <c r="AC3532" t="s">
        <v>59</v>
      </c>
      <c r="AL3532">
        <v>1</v>
      </c>
      <c r="AM3532">
        <v>0</v>
      </c>
    </row>
    <row r="3533" spans="1:39" x14ac:dyDescent="0.3">
      <c r="A3533">
        <v>1525684</v>
      </c>
      <c r="B3533" t="s">
        <v>4045</v>
      </c>
      <c r="C3533" t="s">
        <v>425</v>
      </c>
      <c r="D3533">
        <v>4115958</v>
      </c>
      <c r="E3533" t="s">
        <v>70</v>
      </c>
      <c r="H3533" s="35">
        <v>40123</v>
      </c>
      <c r="I3533" t="s">
        <v>102</v>
      </c>
      <c r="J3533">
        <v>-15</v>
      </c>
      <c r="K3533" t="s">
        <v>11</v>
      </c>
      <c r="M3533" t="s">
        <v>181</v>
      </c>
      <c r="N3533">
        <v>4410386</v>
      </c>
      <c r="O3533" t="s">
        <v>826</v>
      </c>
      <c r="P3533" s="35">
        <v>45198</v>
      </c>
      <c r="Q3533" t="s">
        <v>56</v>
      </c>
      <c r="R3533" s="35">
        <v>45198</v>
      </c>
      <c r="S3533" s="35">
        <v>45184</v>
      </c>
      <c r="T3533" t="s">
        <v>57</v>
      </c>
      <c r="U3533">
        <v>500</v>
      </c>
      <c r="X3533">
        <v>5</v>
      </c>
      <c r="Y3533" t="s">
        <v>58</v>
      </c>
      <c r="AC3533" t="s">
        <v>59</v>
      </c>
      <c r="AL3533">
        <v>1</v>
      </c>
      <c r="AM3533">
        <v>0</v>
      </c>
    </row>
    <row r="3534" spans="1:39" x14ac:dyDescent="0.3">
      <c r="A3534">
        <v>1215611</v>
      </c>
      <c r="B3534" t="s">
        <v>4047</v>
      </c>
      <c r="C3534" t="s">
        <v>255</v>
      </c>
      <c r="D3534">
        <v>2815154</v>
      </c>
      <c r="E3534" t="s">
        <v>70</v>
      </c>
      <c r="F3534" t="s">
        <v>70</v>
      </c>
      <c r="H3534" s="35">
        <v>38690</v>
      </c>
      <c r="I3534" t="s">
        <v>262</v>
      </c>
      <c r="J3534">
        <v>-19</v>
      </c>
      <c r="K3534" t="s">
        <v>11</v>
      </c>
      <c r="M3534" t="s">
        <v>67</v>
      </c>
      <c r="N3534">
        <v>4370002</v>
      </c>
      <c r="O3534" t="s">
        <v>68</v>
      </c>
      <c r="P3534" s="35">
        <v>45191</v>
      </c>
      <c r="Q3534" t="s">
        <v>56</v>
      </c>
      <c r="R3534" s="35">
        <v>43346</v>
      </c>
      <c r="T3534" t="s">
        <v>63</v>
      </c>
      <c r="U3534">
        <v>818</v>
      </c>
      <c r="X3534">
        <v>8</v>
      </c>
      <c r="Y3534" t="s">
        <v>58</v>
      </c>
      <c r="AB3534" s="35">
        <v>45189</v>
      </c>
      <c r="AC3534" t="s">
        <v>59</v>
      </c>
      <c r="AL3534">
        <v>0</v>
      </c>
      <c r="AM3534">
        <v>0</v>
      </c>
    </row>
    <row r="3535" spans="1:39" x14ac:dyDescent="0.3">
      <c r="A3535">
        <v>1188103</v>
      </c>
      <c r="B3535" t="s">
        <v>4048</v>
      </c>
      <c r="C3535" t="s">
        <v>230</v>
      </c>
      <c r="D3535">
        <v>3729693</v>
      </c>
      <c r="E3535" t="s">
        <v>70</v>
      </c>
      <c r="F3535" t="s">
        <v>70</v>
      </c>
      <c r="H3535" s="35">
        <v>38526</v>
      </c>
      <c r="I3535" t="s">
        <v>262</v>
      </c>
      <c r="J3535">
        <v>-19</v>
      </c>
      <c r="K3535" t="s">
        <v>11</v>
      </c>
      <c r="M3535" t="s">
        <v>67</v>
      </c>
      <c r="N3535">
        <v>4370307</v>
      </c>
      <c r="O3535" t="s">
        <v>260</v>
      </c>
      <c r="P3535" s="35">
        <v>45233</v>
      </c>
      <c r="Q3535" t="s">
        <v>56</v>
      </c>
      <c r="R3535" s="35">
        <v>43026</v>
      </c>
      <c r="S3535" s="35">
        <v>45216</v>
      </c>
      <c r="T3535" t="s">
        <v>57</v>
      </c>
      <c r="U3535">
        <v>764</v>
      </c>
      <c r="X3535">
        <v>7</v>
      </c>
      <c r="Y3535" t="s">
        <v>58</v>
      </c>
      <c r="AC3535" t="s">
        <v>59</v>
      </c>
      <c r="AL3535">
        <v>0</v>
      </c>
      <c r="AM3535">
        <v>0</v>
      </c>
    </row>
    <row r="3536" spans="1:39" x14ac:dyDescent="0.3">
      <c r="A3536">
        <v>1539388</v>
      </c>
      <c r="B3536" t="s">
        <v>4048</v>
      </c>
      <c r="C3536" t="s">
        <v>1420</v>
      </c>
      <c r="D3536">
        <v>4538402</v>
      </c>
      <c r="E3536" t="s">
        <v>53</v>
      </c>
      <c r="H3536" s="35">
        <v>42683</v>
      </c>
      <c r="I3536" t="s">
        <v>53</v>
      </c>
      <c r="J3536">
        <v>-9</v>
      </c>
      <c r="K3536" t="s">
        <v>11</v>
      </c>
      <c r="M3536" t="s">
        <v>54</v>
      </c>
      <c r="N3536">
        <v>4450184</v>
      </c>
      <c r="O3536" t="s">
        <v>275</v>
      </c>
      <c r="P3536" s="35">
        <v>45218</v>
      </c>
      <c r="Q3536" t="s">
        <v>56</v>
      </c>
      <c r="R3536" s="35">
        <v>45218</v>
      </c>
      <c r="T3536" t="s">
        <v>63</v>
      </c>
      <c r="U3536">
        <v>500</v>
      </c>
      <c r="X3536">
        <v>5</v>
      </c>
      <c r="Y3536" t="s">
        <v>58</v>
      </c>
      <c r="AC3536" t="s">
        <v>59</v>
      </c>
      <c r="AL3536">
        <v>0</v>
      </c>
      <c r="AM3536">
        <v>0</v>
      </c>
    </row>
    <row r="3537" spans="1:39" x14ac:dyDescent="0.3">
      <c r="A3537">
        <v>1550592</v>
      </c>
      <c r="B3537" t="s">
        <v>4048</v>
      </c>
      <c r="C3537" t="s">
        <v>543</v>
      </c>
      <c r="D3537">
        <v>4538570</v>
      </c>
      <c r="E3537" t="s">
        <v>53</v>
      </c>
      <c r="H3537" s="35">
        <v>41388</v>
      </c>
      <c r="I3537" t="s">
        <v>66</v>
      </c>
      <c r="J3537">
        <v>-11</v>
      </c>
      <c r="K3537" t="s">
        <v>11</v>
      </c>
      <c r="M3537" t="s">
        <v>54</v>
      </c>
      <c r="N3537">
        <v>4450144</v>
      </c>
      <c r="O3537" t="s">
        <v>374</v>
      </c>
      <c r="P3537" s="35">
        <v>45259</v>
      </c>
      <c r="Q3537" t="s">
        <v>56</v>
      </c>
      <c r="R3537" s="35">
        <v>45259</v>
      </c>
      <c r="T3537" t="s">
        <v>63</v>
      </c>
      <c r="U3537">
        <v>500</v>
      </c>
      <c r="X3537">
        <v>5</v>
      </c>
      <c r="Y3537" t="s">
        <v>58</v>
      </c>
      <c r="AC3537" t="s">
        <v>59</v>
      </c>
      <c r="AL3537">
        <v>0</v>
      </c>
      <c r="AM3537">
        <v>0</v>
      </c>
    </row>
    <row r="3538" spans="1:39" x14ac:dyDescent="0.3">
      <c r="A3538">
        <v>1524682</v>
      </c>
      <c r="B3538" t="s">
        <v>4049</v>
      </c>
      <c r="C3538" t="s">
        <v>289</v>
      </c>
      <c r="D3538">
        <v>4115952</v>
      </c>
      <c r="E3538" t="s">
        <v>53</v>
      </c>
      <c r="H3538" s="35">
        <v>40787</v>
      </c>
      <c r="I3538" t="s">
        <v>90</v>
      </c>
      <c r="J3538">
        <v>-13</v>
      </c>
      <c r="K3538" t="s">
        <v>11</v>
      </c>
      <c r="M3538" t="s">
        <v>181</v>
      </c>
      <c r="N3538">
        <v>4410080</v>
      </c>
      <c r="O3538" t="s">
        <v>182</v>
      </c>
      <c r="P3538" s="35">
        <v>45197</v>
      </c>
      <c r="Q3538" t="s">
        <v>56</v>
      </c>
      <c r="R3538" s="35">
        <v>45197</v>
      </c>
      <c r="T3538" t="s">
        <v>63</v>
      </c>
      <c r="U3538">
        <v>500</v>
      </c>
      <c r="X3538">
        <v>5</v>
      </c>
      <c r="Y3538" t="s">
        <v>58</v>
      </c>
      <c r="AC3538" t="s">
        <v>59</v>
      </c>
      <c r="AL3538">
        <v>0</v>
      </c>
      <c r="AM3538">
        <v>0</v>
      </c>
    </row>
    <row r="3539" spans="1:39" x14ac:dyDescent="0.3">
      <c r="A3539">
        <v>1436726</v>
      </c>
      <c r="B3539" t="s">
        <v>4050</v>
      </c>
      <c r="C3539" t="s">
        <v>698</v>
      </c>
      <c r="D3539">
        <v>4535412</v>
      </c>
      <c r="E3539" t="s">
        <v>70</v>
      </c>
      <c r="F3539" t="s">
        <v>53</v>
      </c>
      <c r="H3539" s="35">
        <v>40928</v>
      </c>
      <c r="I3539" t="s">
        <v>143</v>
      </c>
      <c r="J3539">
        <v>-12</v>
      </c>
      <c r="K3539" t="s">
        <v>11</v>
      </c>
      <c r="M3539" t="s">
        <v>54</v>
      </c>
      <c r="N3539">
        <v>4450753</v>
      </c>
      <c r="O3539" t="s">
        <v>441</v>
      </c>
      <c r="P3539" s="35">
        <v>45190</v>
      </c>
      <c r="Q3539" t="s">
        <v>56</v>
      </c>
      <c r="R3539" s="35">
        <v>44832</v>
      </c>
      <c r="T3539" t="s">
        <v>63</v>
      </c>
      <c r="U3539">
        <v>504</v>
      </c>
      <c r="X3539">
        <v>5</v>
      </c>
      <c r="Y3539" t="s">
        <v>58</v>
      </c>
      <c r="AC3539" t="s">
        <v>59</v>
      </c>
      <c r="AL3539">
        <v>0</v>
      </c>
      <c r="AM3539">
        <v>0</v>
      </c>
    </row>
    <row r="3540" spans="1:39" x14ac:dyDescent="0.3">
      <c r="A3540">
        <v>1075556</v>
      </c>
      <c r="B3540" t="s">
        <v>4051</v>
      </c>
      <c r="C3540" t="s">
        <v>385</v>
      </c>
      <c r="D3540">
        <v>4112887</v>
      </c>
      <c r="E3540" t="s">
        <v>70</v>
      </c>
      <c r="F3540" t="s">
        <v>70</v>
      </c>
      <c r="H3540" s="35">
        <v>38367</v>
      </c>
      <c r="I3540" t="s">
        <v>262</v>
      </c>
      <c r="J3540">
        <v>-19</v>
      </c>
      <c r="K3540" t="s">
        <v>11</v>
      </c>
      <c r="M3540" t="s">
        <v>181</v>
      </c>
      <c r="N3540">
        <v>4410466</v>
      </c>
      <c r="O3540" t="s">
        <v>236</v>
      </c>
      <c r="P3540" s="35">
        <v>45181</v>
      </c>
      <c r="Q3540" t="s">
        <v>56</v>
      </c>
      <c r="R3540" s="35">
        <v>42278</v>
      </c>
      <c r="S3540" s="35">
        <v>45171</v>
      </c>
      <c r="T3540" t="s">
        <v>57</v>
      </c>
      <c r="U3540">
        <v>1123</v>
      </c>
      <c r="X3540">
        <v>11</v>
      </c>
      <c r="Y3540" t="s">
        <v>58</v>
      </c>
      <c r="AB3540" s="35">
        <v>43282</v>
      </c>
      <c r="AC3540" t="s">
        <v>59</v>
      </c>
      <c r="AL3540">
        <v>0</v>
      </c>
      <c r="AM3540">
        <v>0</v>
      </c>
    </row>
    <row r="3541" spans="1:39" x14ac:dyDescent="0.3">
      <c r="A3541">
        <v>1233012</v>
      </c>
      <c r="B3541" t="s">
        <v>4052</v>
      </c>
      <c r="C3541" t="s">
        <v>1493</v>
      </c>
      <c r="D3541">
        <v>4113914</v>
      </c>
      <c r="E3541" t="s">
        <v>70</v>
      </c>
      <c r="F3541" t="s">
        <v>70</v>
      </c>
      <c r="H3541" s="35">
        <v>39233</v>
      </c>
      <c r="I3541" t="s">
        <v>125</v>
      </c>
      <c r="J3541">
        <v>-17</v>
      </c>
      <c r="K3541" t="s">
        <v>6</v>
      </c>
      <c r="M3541" t="s">
        <v>181</v>
      </c>
      <c r="N3541">
        <v>4410696</v>
      </c>
      <c r="O3541" t="s">
        <v>227</v>
      </c>
      <c r="P3541" s="35">
        <v>45186</v>
      </c>
      <c r="Q3541" t="s">
        <v>56</v>
      </c>
      <c r="R3541" s="35">
        <v>43379</v>
      </c>
      <c r="T3541" t="s">
        <v>63</v>
      </c>
      <c r="U3541">
        <v>676</v>
      </c>
      <c r="X3541">
        <v>6</v>
      </c>
      <c r="Y3541" t="s">
        <v>58</v>
      </c>
      <c r="AC3541" t="s">
        <v>59</v>
      </c>
      <c r="AL3541">
        <v>0</v>
      </c>
      <c r="AM3541">
        <v>0</v>
      </c>
    </row>
    <row r="3542" spans="1:39" x14ac:dyDescent="0.3">
      <c r="A3542">
        <v>1291677</v>
      </c>
      <c r="B3542" t="s">
        <v>4052</v>
      </c>
      <c r="C3542" t="s">
        <v>612</v>
      </c>
      <c r="D3542">
        <v>4114318</v>
      </c>
      <c r="E3542" t="s">
        <v>70</v>
      </c>
      <c r="F3542" t="s">
        <v>70</v>
      </c>
      <c r="H3542" s="35">
        <v>40749</v>
      </c>
      <c r="I3542" t="s">
        <v>90</v>
      </c>
      <c r="J3542">
        <v>-13</v>
      </c>
      <c r="K3542" t="s">
        <v>6</v>
      </c>
      <c r="M3542" t="s">
        <v>181</v>
      </c>
      <c r="N3542">
        <v>4410696</v>
      </c>
      <c r="O3542" t="s">
        <v>227</v>
      </c>
      <c r="P3542" s="35">
        <v>45175</v>
      </c>
      <c r="Q3542" t="s">
        <v>56</v>
      </c>
      <c r="R3542" s="35">
        <v>43755</v>
      </c>
      <c r="T3542" t="s">
        <v>63</v>
      </c>
      <c r="U3542">
        <v>602</v>
      </c>
      <c r="X3542">
        <v>6</v>
      </c>
      <c r="Y3542" t="s">
        <v>58</v>
      </c>
      <c r="AC3542" t="s">
        <v>59</v>
      </c>
      <c r="AL3542">
        <v>0</v>
      </c>
      <c r="AM3542">
        <v>0</v>
      </c>
    </row>
    <row r="3543" spans="1:39" x14ac:dyDescent="0.3">
      <c r="A3543">
        <v>1522406</v>
      </c>
      <c r="B3543" t="s">
        <v>4053</v>
      </c>
      <c r="C3543" t="s">
        <v>347</v>
      </c>
      <c r="D3543">
        <v>4538227</v>
      </c>
      <c r="E3543" t="s">
        <v>53</v>
      </c>
      <c r="H3543" s="35">
        <v>40227</v>
      </c>
      <c r="I3543" t="s">
        <v>110</v>
      </c>
      <c r="J3543">
        <v>-14</v>
      </c>
      <c r="K3543" t="s">
        <v>6</v>
      </c>
      <c r="M3543" t="s">
        <v>54</v>
      </c>
      <c r="N3543">
        <v>4450750</v>
      </c>
      <c r="O3543" t="s">
        <v>55</v>
      </c>
      <c r="P3543" s="35">
        <v>45196</v>
      </c>
      <c r="Q3543" t="s">
        <v>56</v>
      </c>
      <c r="R3543" s="35">
        <v>45196</v>
      </c>
      <c r="T3543" t="s">
        <v>63</v>
      </c>
      <c r="U3543">
        <v>500</v>
      </c>
      <c r="X3543">
        <v>5</v>
      </c>
      <c r="Y3543" t="s">
        <v>58</v>
      </c>
      <c r="AC3543" t="s">
        <v>59</v>
      </c>
      <c r="AL3543">
        <v>0</v>
      </c>
      <c r="AM3543">
        <v>0</v>
      </c>
    </row>
    <row r="3544" spans="1:39" x14ac:dyDescent="0.3">
      <c r="A3544">
        <v>1423995</v>
      </c>
      <c r="B3544" t="s">
        <v>4054</v>
      </c>
      <c r="C3544" t="s">
        <v>112</v>
      </c>
      <c r="D3544">
        <v>2816365</v>
      </c>
      <c r="E3544" t="s">
        <v>70</v>
      </c>
      <c r="F3544" t="s">
        <v>70</v>
      </c>
      <c r="H3544" s="35">
        <v>39045</v>
      </c>
      <c r="I3544" t="s">
        <v>94</v>
      </c>
      <c r="J3544">
        <v>-18</v>
      </c>
      <c r="K3544" t="s">
        <v>11</v>
      </c>
      <c r="M3544" t="s">
        <v>69</v>
      </c>
      <c r="N3544">
        <v>4280004</v>
      </c>
      <c r="O3544" t="s">
        <v>99</v>
      </c>
      <c r="P3544" s="35">
        <v>45177</v>
      </c>
      <c r="Q3544" t="s">
        <v>56</v>
      </c>
      <c r="R3544" s="35">
        <v>44818</v>
      </c>
      <c r="T3544" t="s">
        <v>63</v>
      </c>
      <c r="U3544">
        <v>529</v>
      </c>
      <c r="X3544">
        <v>5</v>
      </c>
      <c r="Y3544" t="s">
        <v>58</v>
      </c>
      <c r="AC3544" t="s">
        <v>59</v>
      </c>
      <c r="AL3544">
        <v>0</v>
      </c>
      <c r="AM3544">
        <v>0</v>
      </c>
    </row>
    <row r="3545" spans="1:39" x14ac:dyDescent="0.3">
      <c r="A3545">
        <v>1432517</v>
      </c>
      <c r="B3545" t="s">
        <v>4055</v>
      </c>
      <c r="C3545" t="s">
        <v>2149</v>
      </c>
      <c r="D3545">
        <v>1810865</v>
      </c>
      <c r="E3545" t="s">
        <v>70</v>
      </c>
      <c r="F3545" t="s">
        <v>70</v>
      </c>
      <c r="H3545" s="35">
        <v>40382</v>
      </c>
      <c r="I3545" t="s">
        <v>110</v>
      </c>
      <c r="J3545">
        <v>-14</v>
      </c>
      <c r="K3545" t="s">
        <v>11</v>
      </c>
      <c r="M3545" t="s">
        <v>71</v>
      </c>
      <c r="N3545">
        <v>4180057</v>
      </c>
      <c r="O3545" t="s">
        <v>210</v>
      </c>
      <c r="P3545" s="35">
        <v>45167</v>
      </c>
      <c r="Q3545" t="s">
        <v>56</v>
      </c>
      <c r="R3545" s="35">
        <v>44826</v>
      </c>
      <c r="T3545" t="s">
        <v>63</v>
      </c>
      <c r="U3545">
        <v>583</v>
      </c>
      <c r="X3545">
        <v>5</v>
      </c>
      <c r="Y3545" t="s">
        <v>58</v>
      </c>
      <c r="AC3545" t="s">
        <v>59</v>
      </c>
      <c r="AL3545">
        <v>0</v>
      </c>
      <c r="AM3545">
        <v>0</v>
      </c>
    </row>
    <row r="3546" spans="1:39" x14ac:dyDescent="0.3">
      <c r="A3546">
        <v>1229106</v>
      </c>
      <c r="B3546" t="s">
        <v>4056</v>
      </c>
      <c r="C3546" t="s">
        <v>1157</v>
      </c>
      <c r="D3546">
        <v>4113884</v>
      </c>
      <c r="E3546" t="s">
        <v>53</v>
      </c>
      <c r="H3546" s="35">
        <v>39548</v>
      </c>
      <c r="I3546" t="s">
        <v>98</v>
      </c>
      <c r="J3546">
        <v>-16</v>
      </c>
      <c r="K3546" t="s">
        <v>11</v>
      </c>
      <c r="M3546" t="s">
        <v>181</v>
      </c>
      <c r="N3546">
        <v>4410696</v>
      </c>
      <c r="O3546" t="s">
        <v>227</v>
      </c>
      <c r="P3546" s="35">
        <v>45240</v>
      </c>
      <c r="Q3546" t="s">
        <v>56</v>
      </c>
      <c r="R3546" s="35">
        <v>43372</v>
      </c>
      <c r="T3546" t="s">
        <v>63</v>
      </c>
      <c r="U3546">
        <v>500</v>
      </c>
      <c r="X3546">
        <v>5</v>
      </c>
      <c r="Y3546" t="s">
        <v>58</v>
      </c>
      <c r="AC3546" t="s">
        <v>59</v>
      </c>
      <c r="AL3546">
        <v>0</v>
      </c>
      <c r="AM3546">
        <v>0</v>
      </c>
    </row>
    <row r="3547" spans="1:39" x14ac:dyDescent="0.3">
      <c r="A3547">
        <v>1449699</v>
      </c>
      <c r="B3547" t="s">
        <v>4057</v>
      </c>
      <c r="C3547" t="s">
        <v>780</v>
      </c>
      <c r="D3547">
        <v>4535595</v>
      </c>
      <c r="E3547" t="s">
        <v>70</v>
      </c>
      <c r="H3547" s="35">
        <v>41072</v>
      </c>
      <c r="I3547" t="s">
        <v>143</v>
      </c>
      <c r="J3547">
        <v>-12</v>
      </c>
      <c r="K3547" t="s">
        <v>11</v>
      </c>
      <c r="M3547" t="s">
        <v>54</v>
      </c>
      <c r="N3547">
        <v>4450757</v>
      </c>
      <c r="O3547" t="s">
        <v>225</v>
      </c>
      <c r="P3547" s="35">
        <v>45277</v>
      </c>
      <c r="Q3547" t="s">
        <v>56</v>
      </c>
      <c r="R3547" s="35">
        <v>44849</v>
      </c>
      <c r="T3547" t="s">
        <v>63</v>
      </c>
      <c r="U3547">
        <v>500</v>
      </c>
      <c r="X3547">
        <v>5</v>
      </c>
      <c r="Y3547" t="s">
        <v>58</v>
      </c>
      <c r="AC3547" t="s">
        <v>59</v>
      </c>
      <c r="AL3547">
        <v>0</v>
      </c>
      <c r="AM3547">
        <v>0</v>
      </c>
    </row>
    <row r="3548" spans="1:39" x14ac:dyDescent="0.3">
      <c r="A3548">
        <v>1507073</v>
      </c>
      <c r="B3548" t="s">
        <v>4058</v>
      </c>
      <c r="C3548" t="s">
        <v>1014</v>
      </c>
      <c r="D3548">
        <v>1811238</v>
      </c>
      <c r="E3548" t="s">
        <v>76</v>
      </c>
      <c r="H3548" s="35">
        <v>39567</v>
      </c>
      <c r="I3548" t="s">
        <v>98</v>
      </c>
      <c r="J3548">
        <v>-16</v>
      </c>
      <c r="K3548" t="s">
        <v>6</v>
      </c>
      <c r="M3548" t="s">
        <v>71</v>
      </c>
      <c r="N3548">
        <v>4180696</v>
      </c>
      <c r="O3548" t="s">
        <v>137</v>
      </c>
      <c r="P3548" s="35">
        <v>45173</v>
      </c>
      <c r="Q3548" t="s">
        <v>56</v>
      </c>
      <c r="R3548" s="35">
        <v>45173</v>
      </c>
      <c r="T3548" t="s">
        <v>63</v>
      </c>
      <c r="U3548">
        <v>500</v>
      </c>
      <c r="X3548">
        <v>5</v>
      </c>
      <c r="Y3548" t="s">
        <v>58</v>
      </c>
      <c r="AC3548" t="s">
        <v>59</v>
      </c>
      <c r="AL3548">
        <v>0</v>
      </c>
      <c r="AM3548">
        <v>0</v>
      </c>
    </row>
    <row r="3549" spans="1:39" x14ac:dyDescent="0.3">
      <c r="A3549">
        <v>1507072</v>
      </c>
      <c r="B3549" t="s">
        <v>4058</v>
      </c>
      <c r="C3549" t="s">
        <v>4059</v>
      </c>
      <c r="D3549">
        <v>1811237</v>
      </c>
      <c r="E3549" t="s">
        <v>76</v>
      </c>
      <c r="H3549" s="35">
        <v>40161</v>
      </c>
      <c r="I3549" t="s">
        <v>102</v>
      </c>
      <c r="J3549">
        <v>-15</v>
      </c>
      <c r="K3549" t="s">
        <v>6</v>
      </c>
      <c r="M3549" t="s">
        <v>71</v>
      </c>
      <c r="N3549">
        <v>4180696</v>
      </c>
      <c r="O3549" t="s">
        <v>137</v>
      </c>
      <c r="P3549" s="35">
        <v>45173</v>
      </c>
      <c r="Q3549" t="s">
        <v>56</v>
      </c>
      <c r="R3549" s="35">
        <v>45173</v>
      </c>
      <c r="T3549" t="s">
        <v>63</v>
      </c>
      <c r="U3549">
        <v>500</v>
      </c>
      <c r="X3549">
        <v>5</v>
      </c>
      <c r="Y3549" t="s">
        <v>58</v>
      </c>
      <c r="AC3549" t="s">
        <v>59</v>
      </c>
      <c r="AL3549">
        <v>0</v>
      </c>
      <c r="AM3549">
        <v>0</v>
      </c>
    </row>
    <row r="3550" spans="1:39" x14ac:dyDescent="0.3">
      <c r="A3550">
        <v>1530363</v>
      </c>
      <c r="B3550" t="s">
        <v>4060</v>
      </c>
      <c r="C3550" t="s">
        <v>4061</v>
      </c>
      <c r="D3550">
        <v>3736349</v>
      </c>
      <c r="E3550" t="s">
        <v>53</v>
      </c>
      <c r="H3550" s="35">
        <v>38423</v>
      </c>
      <c r="I3550" t="s">
        <v>262</v>
      </c>
      <c r="J3550">
        <v>-19</v>
      </c>
      <c r="K3550" t="s">
        <v>11</v>
      </c>
      <c r="M3550" t="s">
        <v>67</v>
      </c>
      <c r="N3550">
        <v>4370464</v>
      </c>
      <c r="O3550" t="s">
        <v>145</v>
      </c>
      <c r="P3550" s="35">
        <v>45204</v>
      </c>
      <c r="Q3550" t="s">
        <v>56</v>
      </c>
      <c r="R3550" s="35">
        <v>45204</v>
      </c>
      <c r="S3550" s="35">
        <v>45181</v>
      </c>
      <c r="T3550" t="s">
        <v>57</v>
      </c>
      <c r="U3550">
        <v>500</v>
      </c>
      <c r="X3550">
        <v>5</v>
      </c>
      <c r="Y3550" t="s">
        <v>58</v>
      </c>
      <c r="AC3550" t="s">
        <v>59</v>
      </c>
      <c r="AL3550">
        <v>0</v>
      </c>
      <c r="AM3550">
        <v>0</v>
      </c>
    </row>
    <row r="3551" spans="1:39" x14ac:dyDescent="0.3">
      <c r="A3551">
        <v>1506354</v>
      </c>
      <c r="B3551" t="s">
        <v>4062</v>
      </c>
      <c r="C3551" t="s">
        <v>914</v>
      </c>
      <c r="D3551">
        <v>3735902</v>
      </c>
      <c r="E3551" t="s">
        <v>53</v>
      </c>
      <c r="H3551" s="35">
        <v>41542</v>
      </c>
      <c r="I3551" t="s">
        <v>66</v>
      </c>
      <c r="J3551">
        <v>-11</v>
      </c>
      <c r="K3551" t="s">
        <v>11</v>
      </c>
      <c r="M3551" t="s">
        <v>67</v>
      </c>
      <c r="N3551">
        <v>4370002</v>
      </c>
      <c r="O3551" t="s">
        <v>68</v>
      </c>
      <c r="P3551" s="35">
        <v>45168</v>
      </c>
      <c r="Q3551" t="s">
        <v>56</v>
      </c>
      <c r="R3551" s="35">
        <v>45168</v>
      </c>
      <c r="T3551" t="s">
        <v>63</v>
      </c>
      <c r="U3551">
        <v>500</v>
      </c>
      <c r="X3551">
        <v>5</v>
      </c>
      <c r="Y3551" t="s">
        <v>58</v>
      </c>
      <c r="AC3551" t="s">
        <v>59</v>
      </c>
      <c r="AL3551">
        <v>0</v>
      </c>
      <c r="AM3551">
        <v>0</v>
      </c>
    </row>
    <row r="3552" spans="1:39" x14ac:dyDescent="0.3">
      <c r="A3552">
        <v>1539372</v>
      </c>
      <c r="B3552" t="s">
        <v>4063</v>
      </c>
      <c r="C3552" t="s">
        <v>905</v>
      </c>
      <c r="D3552">
        <v>4538399</v>
      </c>
      <c r="E3552" t="s">
        <v>53</v>
      </c>
      <c r="H3552" s="35">
        <v>40253</v>
      </c>
      <c r="I3552" t="s">
        <v>110</v>
      </c>
      <c r="J3552">
        <v>-14</v>
      </c>
      <c r="K3552" t="s">
        <v>11</v>
      </c>
      <c r="M3552" t="s">
        <v>54</v>
      </c>
      <c r="N3552">
        <v>4450184</v>
      </c>
      <c r="O3552" t="s">
        <v>275</v>
      </c>
      <c r="P3552" s="35">
        <v>45218</v>
      </c>
      <c r="Q3552" t="s">
        <v>56</v>
      </c>
      <c r="R3552" s="35">
        <v>45218</v>
      </c>
      <c r="T3552" t="s">
        <v>63</v>
      </c>
      <c r="U3552">
        <v>500</v>
      </c>
      <c r="X3552">
        <v>5</v>
      </c>
      <c r="Y3552" t="s">
        <v>58</v>
      </c>
      <c r="AC3552" t="s">
        <v>59</v>
      </c>
      <c r="AL3552">
        <v>0</v>
      </c>
      <c r="AM3552">
        <v>0</v>
      </c>
    </row>
    <row r="3553" spans="1:39" x14ac:dyDescent="0.3">
      <c r="A3553">
        <v>1523636</v>
      </c>
      <c r="B3553" t="s">
        <v>4064</v>
      </c>
      <c r="C3553" t="s">
        <v>644</v>
      </c>
      <c r="D3553">
        <v>3611550</v>
      </c>
      <c r="E3553" t="s">
        <v>76</v>
      </c>
      <c r="H3553" s="35">
        <v>42954</v>
      </c>
      <c r="I3553" t="s">
        <v>53</v>
      </c>
      <c r="J3553">
        <v>-9</v>
      </c>
      <c r="K3553" t="s">
        <v>11</v>
      </c>
      <c r="M3553" t="s">
        <v>77</v>
      </c>
      <c r="N3553">
        <v>4360002</v>
      </c>
      <c r="O3553" t="s">
        <v>78</v>
      </c>
      <c r="P3553" s="35">
        <v>45197</v>
      </c>
      <c r="Q3553" t="s">
        <v>56</v>
      </c>
      <c r="R3553" s="35">
        <v>45197</v>
      </c>
      <c r="T3553" t="s">
        <v>63</v>
      </c>
      <c r="U3553">
        <v>500</v>
      </c>
      <c r="X3553">
        <v>5</v>
      </c>
      <c r="Y3553" t="s">
        <v>58</v>
      </c>
      <c r="AC3553" t="s">
        <v>59</v>
      </c>
      <c r="AL3553">
        <v>0</v>
      </c>
      <c r="AM3553">
        <v>0</v>
      </c>
    </row>
    <row r="3554" spans="1:39" x14ac:dyDescent="0.3">
      <c r="A3554">
        <v>1318412</v>
      </c>
      <c r="B3554" t="s">
        <v>4065</v>
      </c>
      <c r="C3554" t="s">
        <v>112</v>
      </c>
      <c r="D3554">
        <v>4531957</v>
      </c>
      <c r="E3554" t="s">
        <v>70</v>
      </c>
      <c r="F3554" t="s">
        <v>70</v>
      </c>
      <c r="H3554" s="35">
        <v>40504</v>
      </c>
      <c r="I3554" t="s">
        <v>110</v>
      </c>
      <c r="J3554">
        <v>-14</v>
      </c>
      <c r="K3554" t="s">
        <v>11</v>
      </c>
      <c r="M3554" t="s">
        <v>54</v>
      </c>
      <c r="N3554">
        <v>4450295</v>
      </c>
      <c r="O3554" t="s">
        <v>514</v>
      </c>
      <c r="P3554" s="35">
        <v>45185</v>
      </c>
      <c r="Q3554" t="s">
        <v>56</v>
      </c>
      <c r="R3554" s="35">
        <v>44091</v>
      </c>
      <c r="T3554" t="s">
        <v>63</v>
      </c>
      <c r="U3554">
        <v>507</v>
      </c>
      <c r="X3554">
        <v>5</v>
      </c>
      <c r="Y3554" t="s">
        <v>58</v>
      </c>
      <c r="AC3554" t="s">
        <v>59</v>
      </c>
      <c r="AL3554">
        <v>0</v>
      </c>
      <c r="AM3554">
        <v>0</v>
      </c>
    </row>
    <row r="3555" spans="1:39" x14ac:dyDescent="0.3">
      <c r="A3555">
        <v>1522121</v>
      </c>
      <c r="B3555" t="s">
        <v>4066</v>
      </c>
      <c r="C3555" t="s">
        <v>4067</v>
      </c>
      <c r="D3555">
        <v>3611449</v>
      </c>
      <c r="E3555" t="s">
        <v>76</v>
      </c>
      <c r="H3555" s="35">
        <v>41423</v>
      </c>
      <c r="I3555" t="s">
        <v>66</v>
      </c>
      <c r="J3555">
        <v>-11</v>
      </c>
      <c r="K3555" t="s">
        <v>6</v>
      </c>
      <c r="M3555" t="s">
        <v>77</v>
      </c>
      <c r="N3555">
        <v>4360002</v>
      </c>
      <c r="O3555" t="s">
        <v>78</v>
      </c>
      <c r="P3555" s="35">
        <v>45195</v>
      </c>
      <c r="Q3555" t="s">
        <v>56</v>
      </c>
      <c r="R3555" s="35">
        <v>45195</v>
      </c>
      <c r="T3555" t="s">
        <v>63</v>
      </c>
      <c r="U3555">
        <v>500</v>
      </c>
      <c r="X3555">
        <v>5</v>
      </c>
      <c r="Y3555" t="s">
        <v>58</v>
      </c>
      <c r="AC3555" t="s">
        <v>59</v>
      </c>
      <c r="AL3555">
        <v>0</v>
      </c>
      <c r="AM3555">
        <v>0</v>
      </c>
    </row>
    <row r="3556" spans="1:39" x14ac:dyDescent="0.3">
      <c r="A3556">
        <v>1458568</v>
      </c>
      <c r="B3556" t="s">
        <v>4068</v>
      </c>
      <c r="C3556" t="s">
        <v>432</v>
      </c>
      <c r="D3556">
        <v>3734730</v>
      </c>
      <c r="E3556" t="s">
        <v>53</v>
      </c>
      <c r="F3556" t="s">
        <v>53</v>
      </c>
      <c r="H3556" s="35">
        <v>41083</v>
      </c>
      <c r="I3556" t="s">
        <v>143</v>
      </c>
      <c r="J3556">
        <v>-12</v>
      </c>
      <c r="K3556" t="s">
        <v>11</v>
      </c>
      <c r="M3556" t="s">
        <v>67</v>
      </c>
      <c r="N3556">
        <v>4370691</v>
      </c>
      <c r="O3556" t="s">
        <v>1008</v>
      </c>
      <c r="P3556" s="35">
        <v>45206</v>
      </c>
      <c r="Q3556" t="s">
        <v>56</v>
      </c>
      <c r="R3556" s="35">
        <v>44879</v>
      </c>
      <c r="S3556" s="35">
        <v>45220</v>
      </c>
      <c r="T3556" t="s">
        <v>57</v>
      </c>
      <c r="U3556">
        <v>500</v>
      </c>
      <c r="X3556">
        <v>5</v>
      </c>
      <c r="Y3556" t="s">
        <v>58</v>
      </c>
      <c r="AC3556" t="s">
        <v>59</v>
      </c>
      <c r="AL3556">
        <v>0</v>
      </c>
      <c r="AM3556">
        <v>0</v>
      </c>
    </row>
    <row r="3557" spans="1:39" x14ac:dyDescent="0.3">
      <c r="A3557">
        <v>1425046</v>
      </c>
      <c r="B3557" t="s">
        <v>4069</v>
      </c>
      <c r="C3557" t="s">
        <v>870</v>
      </c>
      <c r="D3557">
        <v>2816387</v>
      </c>
      <c r="E3557" t="s">
        <v>53</v>
      </c>
      <c r="F3557" t="s">
        <v>53</v>
      </c>
      <c r="H3557" s="35">
        <v>40361</v>
      </c>
      <c r="I3557" t="s">
        <v>110</v>
      </c>
      <c r="J3557">
        <v>-14</v>
      </c>
      <c r="K3557" t="s">
        <v>11</v>
      </c>
      <c r="M3557" t="s">
        <v>69</v>
      </c>
      <c r="N3557">
        <v>4280722</v>
      </c>
      <c r="O3557" t="s">
        <v>134</v>
      </c>
      <c r="P3557" s="35">
        <v>45203</v>
      </c>
      <c r="Q3557" t="s">
        <v>56</v>
      </c>
      <c r="R3557" s="35">
        <v>44819</v>
      </c>
      <c r="T3557" t="s">
        <v>63</v>
      </c>
      <c r="U3557">
        <v>500</v>
      </c>
      <c r="X3557">
        <v>5</v>
      </c>
      <c r="Y3557" t="s">
        <v>58</v>
      </c>
      <c r="AC3557" t="s">
        <v>59</v>
      </c>
      <c r="AL3557">
        <v>0</v>
      </c>
      <c r="AM3557">
        <v>0</v>
      </c>
    </row>
    <row r="3558" spans="1:39" x14ac:dyDescent="0.3">
      <c r="A3558">
        <v>1212813</v>
      </c>
      <c r="B3558" t="s">
        <v>4070</v>
      </c>
      <c r="C3558" t="s">
        <v>644</v>
      </c>
      <c r="D3558">
        <v>3730048</v>
      </c>
      <c r="E3558" t="s">
        <v>53</v>
      </c>
      <c r="F3558" t="s">
        <v>70</v>
      </c>
      <c r="H3558" s="35">
        <v>40232</v>
      </c>
      <c r="I3558" t="s">
        <v>110</v>
      </c>
      <c r="J3558">
        <v>-14</v>
      </c>
      <c r="K3558" t="s">
        <v>11</v>
      </c>
      <c r="M3558" t="s">
        <v>67</v>
      </c>
      <c r="N3558">
        <v>4370002</v>
      </c>
      <c r="O3558" t="s">
        <v>68</v>
      </c>
      <c r="P3558" s="35">
        <v>45182</v>
      </c>
      <c r="Q3558" t="s">
        <v>56</v>
      </c>
      <c r="R3558" s="35">
        <v>43259</v>
      </c>
      <c r="T3558" t="s">
        <v>63</v>
      </c>
      <c r="U3558">
        <v>500</v>
      </c>
      <c r="X3558">
        <v>5</v>
      </c>
      <c r="Y3558" t="s">
        <v>58</v>
      </c>
      <c r="AC3558" t="s">
        <v>59</v>
      </c>
      <c r="AL3558">
        <v>0</v>
      </c>
      <c r="AM3558">
        <v>0</v>
      </c>
    </row>
    <row r="3559" spans="1:39" x14ac:dyDescent="0.3">
      <c r="A3559">
        <v>1275741</v>
      </c>
      <c r="B3559" t="s">
        <v>4071</v>
      </c>
      <c r="C3559" t="s">
        <v>709</v>
      </c>
      <c r="D3559">
        <v>4531010</v>
      </c>
      <c r="E3559" t="s">
        <v>70</v>
      </c>
      <c r="F3559" t="s">
        <v>70</v>
      </c>
      <c r="H3559" s="35">
        <v>39848</v>
      </c>
      <c r="I3559" t="s">
        <v>102</v>
      </c>
      <c r="J3559">
        <v>-15</v>
      </c>
      <c r="K3559" t="s">
        <v>11</v>
      </c>
      <c r="M3559" t="s">
        <v>54</v>
      </c>
      <c r="N3559">
        <v>4450757</v>
      </c>
      <c r="O3559" t="s">
        <v>225</v>
      </c>
      <c r="P3559" s="35">
        <v>45171</v>
      </c>
      <c r="Q3559" t="s">
        <v>56</v>
      </c>
      <c r="R3559" s="35">
        <v>43733</v>
      </c>
      <c r="T3559" t="s">
        <v>63</v>
      </c>
      <c r="U3559">
        <v>797</v>
      </c>
      <c r="X3559">
        <v>7</v>
      </c>
      <c r="Y3559" t="s">
        <v>58</v>
      </c>
      <c r="AC3559" t="s">
        <v>59</v>
      </c>
      <c r="AL3559">
        <v>0</v>
      </c>
      <c r="AM3559">
        <v>0</v>
      </c>
    </row>
    <row r="3560" spans="1:39" x14ac:dyDescent="0.3">
      <c r="A3560">
        <v>1521923</v>
      </c>
      <c r="B3560" t="s">
        <v>4072</v>
      </c>
      <c r="C3560" t="s">
        <v>4073</v>
      </c>
      <c r="D3560">
        <v>3611387</v>
      </c>
      <c r="E3560" t="s">
        <v>76</v>
      </c>
      <c r="H3560" s="35">
        <v>41663</v>
      </c>
      <c r="I3560" t="s">
        <v>85</v>
      </c>
      <c r="J3560">
        <v>-10</v>
      </c>
      <c r="K3560" t="s">
        <v>6</v>
      </c>
      <c r="M3560" t="s">
        <v>77</v>
      </c>
      <c r="N3560">
        <v>4360002</v>
      </c>
      <c r="O3560" t="s">
        <v>78</v>
      </c>
      <c r="P3560" s="35">
        <v>45195</v>
      </c>
      <c r="Q3560" t="s">
        <v>56</v>
      </c>
      <c r="R3560" s="35">
        <v>45195</v>
      </c>
      <c r="T3560" t="s">
        <v>63</v>
      </c>
      <c r="U3560">
        <v>500</v>
      </c>
      <c r="X3560">
        <v>5</v>
      </c>
      <c r="Y3560" t="s">
        <v>58</v>
      </c>
      <c r="AC3560" t="s">
        <v>59</v>
      </c>
      <c r="AL3560">
        <v>0</v>
      </c>
      <c r="AM3560">
        <v>0</v>
      </c>
    </row>
    <row r="3561" spans="1:39" x14ac:dyDescent="0.3">
      <c r="A3561">
        <v>1521966</v>
      </c>
      <c r="B3561" t="s">
        <v>4074</v>
      </c>
      <c r="C3561" t="s">
        <v>4075</v>
      </c>
      <c r="D3561">
        <v>3611408</v>
      </c>
      <c r="E3561" t="s">
        <v>76</v>
      </c>
      <c r="H3561" s="35">
        <v>41950</v>
      </c>
      <c r="I3561" t="s">
        <v>85</v>
      </c>
      <c r="J3561">
        <v>-10</v>
      </c>
      <c r="K3561" t="s">
        <v>6</v>
      </c>
      <c r="M3561" t="s">
        <v>77</v>
      </c>
      <c r="N3561">
        <v>4360002</v>
      </c>
      <c r="O3561" t="s">
        <v>78</v>
      </c>
      <c r="P3561" s="35">
        <v>45195</v>
      </c>
      <c r="Q3561" t="s">
        <v>56</v>
      </c>
      <c r="R3561" s="35">
        <v>45195</v>
      </c>
      <c r="T3561" t="s">
        <v>63</v>
      </c>
      <c r="U3561">
        <v>500</v>
      </c>
      <c r="X3561">
        <v>5</v>
      </c>
      <c r="Y3561" t="s">
        <v>58</v>
      </c>
      <c r="AC3561" t="s">
        <v>59</v>
      </c>
      <c r="AL3561">
        <v>0</v>
      </c>
      <c r="AM3561">
        <v>0</v>
      </c>
    </row>
    <row r="3562" spans="1:39" x14ac:dyDescent="0.3">
      <c r="A3562">
        <v>1523605</v>
      </c>
      <c r="B3562" t="s">
        <v>4074</v>
      </c>
      <c r="C3562" t="s">
        <v>4076</v>
      </c>
      <c r="D3562">
        <v>3611532</v>
      </c>
      <c r="E3562" t="s">
        <v>76</v>
      </c>
      <c r="H3562" s="35">
        <v>43010</v>
      </c>
      <c r="I3562" t="s">
        <v>53</v>
      </c>
      <c r="J3562">
        <v>-9</v>
      </c>
      <c r="K3562" t="s">
        <v>6</v>
      </c>
      <c r="M3562" t="s">
        <v>77</v>
      </c>
      <c r="N3562">
        <v>4360002</v>
      </c>
      <c r="O3562" t="s">
        <v>78</v>
      </c>
      <c r="P3562" s="35">
        <v>45197</v>
      </c>
      <c r="Q3562" t="s">
        <v>56</v>
      </c>
      <c r="R3562" s="35">
        <v>45197</v>
      </c>
      <c r="T3562" t="s">
        <v>63</v>
      </c>
      <c r="U3562">
        <v>500</v>
      </c>
      <c r="X3562">
        <v>5</v>
      </c>
      <c r="Y3562" t="s">
        <v>58</v>
      </c>
      <c r="AC3562" t="s">
        <v>59</v>
      </c>
      <c r="AL3562">
        <v>0</v>
      </c>
      <c r="AM3562">
        <v>0</v>
      </c>
    </row>
    <row r="3563" spans="1:39" x14ac:dyDescent="0.3">
      <c r="A3563">
        <v>1273801</v>
      </c>
      <c r="B3563" t="s">
        <v>4077</v>
      </c>
      <c r="C3563" t="s">
        <v>877</v>
      </c>
      <c r="D3563">
        <v>3731343</v>
      </c>
      <c r="E3563" t="s">
        <v>70</v>
      </c>
      <c r="H3563" s="35">
        <v>40134</v>
      </c>
      <c r="I3563" t="s">
        <v>102</v>
      </c>
      <c r="J3563">
        <v>-15</v>
      </c>
      <c r="K3563" t="s">
        <v>11</v>
      </c>
      <c r="M3563" t="s">
        <v>67</v>
      </c>
      <c r="N3563">
        <v>4370167</v>
      </c>
      <c r="O3563" t="s">
        <v>154</v>
      </c>
      <c r="P3563" s="35">
        <v>45206</v>
      </c>
      <c r="Q3563" t="s">
        <v>56</v>
      </c>
      <c r="R3563" s="35">
        <v>43729</v>
      </c>
      <c r="T3563" t="s">
        <v>63</v>
      </c>
      <c r="U3563">
        <v>500</v>
      </c>
      <c r="X3563">
        <v>5</v>
      </c>
      <c r="Y3563" t="s">
        <v>58</v>
      </c>
      <c r="AC3563" t="s">
        <v>59</v>
      </c>
      <c r="AL3563">
        <v>0</v>
      </c>
      <c r="AM3563">
        <v>0</v>
      </c>
    </row>
    <row r="3564" spans="1:39" x14ac:dyDescent="0.3">
      <c r="A3564">
        <v>1471450</v>
      </c>
      <c r="B3564" t="s">
        <v>4078</v>
      </c>
      <c r="C3564" t="s">
        <v>724</v>
      </c>
      <c r="D3564">
        <v>3734855</v>
      </c>
      <c r="E3564" t="s">
        <v>70</v>
      </c>
      <c r="F3564" t="s">
        <v>70</v>
      </c>
      <c r="H3564" s="35">
        <v>42368</v>
      </c>
      <c r="I3564" t="s">
        <v>53</v>
      </c>
      <c r="J3564">
        <v>-9</v>
      </c>
      <c r="K3564" t="s">
        <v>11</v>
      </c>
      <c r="M3564" t="s">
        <v>67</v>
      </c>
      <c r="N3564">
        <v>4370269</v>
      </c>
      <c r="O3564" t="s">
        <v>226</v>
      </c>
      <c r="P3564" s="35">
        <v>45177</v>
      </c>
      <c r="Q3564" t="s">
        <v>56</v>
      </c>
      <c r="R3564" s="35">
        <v>44951</v>
      </c>
      <c r="T3564" t="s">
        <v>63</v>
      </c>
      <c r="U3564">
        <v>583</v>
      </c>
      <c r="X3564">
        <v>5</v>
      </c>
      <c r="Y3564" t="s">
        <v>58</v>
      </c>
      <c r="AC3564" t="s">
        <v>59</v>
      </c>
      <c r="AL3564">
        <v>0</v>
      </c>
      <c r="AM3564">
        <v>0</v>
      </c>
    </row>
    <row r="3565" spans="1:39" x14ac:dyDescent="0.3">
      <c r="A3565">
        <v>864051</v>
      </c>
      <c r="B3565" t="s">
        <v>4079</v>
      </c>
      <c r="C3565" t="s">
        <v>202</v>
      </c>
      <c r="D3565">
        <v>7920690</v>
      </c>
      <c r="E3565" t="s">
        <v>70</v>
      </c>
      <c r="F3565" t="s">
        <v>70</v>
      </c>
      <c r="H3565" s="35">
        <v>39341</v>
      </c>
      <c r="I3565" t="s">
        <v>125</v>
      </c>
      <c r="J3565">
        <v>-17</v>
      </c>
      <c r="K3565" t="s">
        <v>11</v>
      </c>
      <c r="M3565" t="s">
        <v>69</v>
      </c>
      <c r="N3565">
        <v>4280004</v>
      </c>
      <c r="O3565" t="s">
        <v>99</v>
      </c>
      <c r="P3565" s="35">
        <v>45184</v>
      </c>
      <c r="Q3565" t="s">
        <v>56</v>
      </c>
      <c r="R3565" s="35">
        <v>40882</v>
      </c>
      <c r="T3565" t="s">
        <v>63</v>
      </c>
      <c r="U3565">
        <v>2610</v>
      </c>
      <c r="V3565" t="s">
        <v>333</v>
      </c>
      <c r="W3565">
        <v>168</v>
      </c>
      <c r="X3565" t="s">
        <v>334</v>
      </c>
      <c r="Y3565" t="s">
        <v>58</v>
      </c>
      <c r="AB3565" s="35">
        <v>45108</v>
      </c>
      <c r="AC3565" t="s">
        <v>59</v>
      </c>
      <c r="AL3565">
        <v>0</v>
      </c>
      <c r="AM3565">
        <v>0</v>
      </c>
    </row>
    <row r="3566" spans="1:39" x14ac:dyDescent="0.3">
      <c r="A3566">
        <v>1476661</v>
      </c>
      <c r="B3566" t="s">
        <v>4080</v>
      </c>
      <c r="C3566" t="s">
        <v>4081</v>
      </c>
      <c r="D3566">
        <v>4537241</v>
      </c>
      <c r="E3566" t="s">
        <v>70</v>
      </c>
      <c r="H3566" s="35">
        <v>40671</v>
      </c>
      <c r="I3566" t="s">
        <v>90</v>
      </c>
      <c r="J3566">
        <v>-13</v>
      </c>
      <c r="K3566" t="s">
        <v>11</v>
      </c>
      <c r="M3566" t="s">
        <v>54</v>
      </c>
      <c r="N3566">
        <v>4450757</v>
      </c>
      <c r="O3566" t="s">
        <v>225</v>
      </c>
      <c r="P3566" s="35">
        <v>45335</v>
      </c>
      <c r="Q3566" t="s">
        <v>56</v>
      </c>
      <c r="R3566" s="35">
        <v>44984</v>
      </c>
      <c r="T3566" t="s">
        <v>63</v>
      </c>
      <c r="U3566">
        <v>500</v>
      </c>
      <c r="X3566">
        <v>5</v>
      </c>
      <c r="Y3566" t="s">
        <v>58</v>
      </c>
      <c r="AC3566" t="s">
        <v>59</v>
      </c>
      <c r="AL3566">
        <v>0</v>
      </c>
      <c r="AM3566">
        <v>0</v>
      </c>
    </row>
    <row r="3567" spans="1:39" x14ac:dyDescent="0.3">
      <c r="A3567">
        <v>1019927</v>
      </c>
      <c r="B3567" t="s">
        <v>4082</v>
      </c>
      <c r="C3567" t="s">
        <v>329</v>
      </c>
      <c r="D3567">
        <v>9142628</v>
      </c>
      <c r="E3567" t="s">
        <v>70</v>
      </c>
      <c r="F3567" t="s">
        <v>70</v>
      </c>
      <c r="H3567" s="35">
        <v>38398</v>
      </c>
      <c r="I3567" t="s">
        <v>262</v>
      </c>
      <c r="J3567">
        <v>-19</v>
      </c>
      <c r="K3567" t="s">
        <v>11</v>
      </c>
      <c r="M3567" t="s">
        <v>54</v>
      </c>
      <c r="N3567">
        <v>4450750</v>
      </c>
      <c r="O3567" t="s">
        <v>55</v>
      </c>
      <c r="P3567" s="35">
        <v>45233</v>
      </c>
      <c r="Q3567" t="s">
        <v>56</v>
      </c>
      <c r="R3567" s="35">
        <v>41910</v>
      </c>
      <c r="S3567" s="35">
        <v>45171</v>
      </c>
      <c r="T3567" t="s">
        <v>57</v>
      </c>
      <c r="U3567">
        <v>706</v>
      </c>
      <c r="X3567">
        <v>7</v>
      </c>
      <c r="Y3567" t="s">
        <v>58</v>
      </c>
      <c r="AC3567" t="s">
        <v>59</v>
      </c>
      <c r="AL3567">
        <v>0</v>
      </c>
      <c r="AM3567">
        <v>0</v>
      </c>
    </row>
    <row r="3568" spans="1:39" x14ac:dyDescent="0.3">
      <c r="A3568">
        <v>1549393</v>
      </c>
      <c r="B3568" t="s">
        <v>4083</v>
      </c>
      <c r="C3568" t="s">
        <v>336</v>
      </c>
      <c r="D3568">
        <v>4538560</v>
      </c>
      <c r="E3568" t="s">
        <v>53</v>
      </c>
      <c r="H3568" s="35">
        <v>42955</v>
      </c>
      <c r="I3568" t="s">
        <v>53</v>
      </c>
      <c r="J3568">
        <v>-9</v>
      </c>
      <c r="K3568" t="s">
        <v>11</v>
      </c>
      <c r="M3568" t="s">
        <v>54</v>
      </c>
      <c r="N3568">
        <v>4450410</v>
      </c>
      <c r="O3568" t="s">
        <v>81</v>
      </c>
      <c r="P3568" s="35">
        <v>45253</v>
      </c>
      <c r="Q3568" t="s">
        <v>56</v>
      </c>
      <c r="R3568" s="35">
        <v>45253</v>
      </c>
      <c r="T3568" t="s">
        <v>63</v>
      </c>
      <c r="U3568">
        <v>500</v>
      </c>
      <c r="X3568">
        <v>5</v>
      </c>
      <c r="Y3568" t="s">
        <v>58</v>
      </c>
      <c r="AC3568" t="s">
        <v>59</v>
      </c>
      <c r="AL3568">
        <v>0</v>
      </c>
      <c r="AM3568">
        <v>0</v>
      </c>
    </row>
    <row r="3569" spans="1:39" x14ac:dyDescent="0.3">
      <c r="A3569">
        <v>1524425</v>
      </c>
      <c r="B3569" t="s">
        <v>4084</v>
      </c>
      <c r="C3569" t="s">
        <v>910</v>
      </c>
      <c r="D3569">
        <v>4538253</v>
      </c>
      <c r="E3569" t="s">
        <v>53</v>
      </c>
      <c r="H3569" s="35">
        <v>41066</v>
      </c>
      <c r="I3569" t="s">
        <v>143</v>
      </c>
      <c r="J3569">
        <v>-12</v>
      </c>
      <c r="K3569" t="s">
        <v>11</v>
      </c>
      <c r="M3569" t="s">
        <v>54</v>
      </c>
      <c r="N3569">
        <v>4450210</v>
      </c>
      <c r="O3569" t="s">
        <v>416</v>
      </c>
      <c r="P3569" s="35">
        <v>45197</v>
      </c>
      <c r="Q3569" t="s">
        <v>56</v>
      </c>
      <c r="R3569" s="35">
        <v>45197</v>
      </c>
      <c r="S3569" s="35">
        <v>45188</v>
      </c>
      <c r="T3569" t="s">
        <v>57</v>
      </c>
      <c r="U3569">
        <v>500</v>
      </c>
      <c r="X3569">
        <v>5</v>
      </c>
      <c r="Y3569" t="s">
        <v>58</v>
      </c>
      <c r="AC3569" t="s">
        <v>59</v>
      </c>
      <c r="AL3569">
        <v>0</v>
      </c>
      <c r="AM3569">
        <v>0</v>
      </c>
    </row>
    <row r="3570" spans="1:39" x14ac:dyDescent="0.3">
      <c r="A3570">
        <v>1530220</v>
      </c>
      <c r="B3570" t="s">
        <v>4085</v>
      </c>
      <c r="C3570" t="s">
        <v>4086</v>
      </c>
      <c r="D3570">
        <v>4115991</v>
      </c>
      <c r="E3570" t="s">
        <v>70</v>
      </c>
      <c r="H3570" s="35">
        <v>41598</v>
      </c>
      <c r="I3570" t="s">
        <v>66</v>
      </c>
      <c r="J3570">
        <v>-11</v>
      </c>
      <c r="K3570" t="s">
        <v>11</v>
      </c>
      <c r="M3570" t="s">
        <v>181</v>
      </c>
      <c r="N3570">
        <v>4410466</v>
      </c>
      <c r="O3570" t="s">
        <v>236</v>
      </c>
      <c r="P3570" s="35">
        <v>45330</v>
      </c>
      <c r="Q3570" t="s">
        <v>56</v>
      </c>
      <c r="R3570" s="35">
        <v>45204</v>
      </c>
      <c r="T3570" t="s">
        <v>63</v>
      </c>
      <c r="U3570">
        <v>500</v>
      </c>
      <c r="X3570">
        <v>5</v>
      </c>
      <c r="Y3570" t="s">
        <v>58</v>
      </c>
      <c r="AC3570" t="s">
        <v>59</v>
      </c>
      <c r="AL3570">
        <v>0</v>
      </c>
      <c r="AM3570">
        <v>0</v>
      </c>
    </row>
    <row r="3571" spans="1:39" x14ac:dyDescent="0.3">
      <c r="A3571">
        <v>1192654</v>
      </c>
      <c r="B3571" t="s">
        <v>5479</v>
      </c>
      <c r="C3571" t="s">
        <v>612</v>
      </c>
      <c r="D3571">
        <v>3729771</v>
      </c>
      <c r="E3571" t="s">
        <v>53</v>
      </c>
      <c r="F3571" t="s">
        <v>53</v>
      </c>
      <c r="H3571" s="35">
        <v>40052</v>
      </c>
      <c r="I3571" t="s">
        <v>102</v>
      </c>
      <c r="J3571">
        <v>-15</v>
      </c>
      <c r="K3571" t="s">
        <v>6</v>
      </c>
      <c r="M3571" t="s">
        <v>67</v>
      </c>
      <c r="N3571">
        <v>4370349</v>
      </c>
      <c r="O3571" t="s">
        <v>220</v>
      </c>
      <c r="P3571" s="35">
        <v>45338</v>
      </c>
      <c r="Q3571" t="s">
        <v>56</v>
      </c>
      <c r="R3571" s="35">
        <v>43045</v>
      </c>
      <c r="T3571" t="s">
        <v>63</v>
      </c>
      <c r="U3571">
        <v>500</v>
      </c>
      <c r="X3571">
        <v>5</v>
      </c>
      <c r="Y3571" t="s">
        <v>58</v>
      </c>
      <c r="AC3571" t="s">
        <v>59</v>
      </c>
      <c r="AL3571">
        <v>0</v>
      </c>
      <c r="AM3571">
        <v>0</v>
      </c>
    </row>
    <row r="3572" spans="1:39" x14ac:dyDescent="0.3">
      <c r="A3572">
        <v>1545472</v>
      </c>
      <c r="B3572" t="s">
        <v>4087</v>
      </c>
      <c r="C3572" t="s">
        <v>4088</v>
      </c>
      <c r="D3572">
        <v>3611698</v>
      </c>
      <c r="E3572" t="s">
        <v>53</v>
      </c>
      <c r="H3572" s="35">
        <v>40020</v>
      </c>
      <c r="I3572" t="s">
        <v>102</v>
      </c>
      <c r="J3572">
        <v>-15</v>
      </c>
      <c r="K3572" t="s">
        <v>6</v>
      </c>
      <c r="M3572" t="s">
        <v>77</v>
      </c>
      <c r="N3572">
        <v>4360315</v>
      </c>
      <c r="O3572" t="s">
        <v>480</v>
      </c>
      <c r="P3572" s="35">
        <v>45241</v>
      </c>
      <c r="Q3572" t="s">
        <v>56</v>
      </c>
      <c r="R3572" s="35">
        <v>45241</v>
      </c>
      <c r="S3572" s="35">
        <v>45189</v>
      </c>
      <c r="T3572" t="s">
        <v>57</v>
      </c>
      <c r="U3572">
        <v>500</v>
      </c>
      <c r="X3572">
        <v>5</v>
      </c>
      <c r="Y3572" t="s">
        <v>58</v>
      </c>
      <c r="AC3572" t="s">
        <v>59</v>
      </c>
      <c r="AL3572">
        <v>1</v>
      </c>
      <c r="AM3572">
        <v>1</v>
      </c>
    </row>
    <row r="3573" spans="1:39" x14ac:dyDescent="0.3">
      <c r="A3573">
        <v>1359137</v>
      </c>
      <c r="B3573" t="s">
        <v>4087</v>
      </c>
      <c r="C3573" t="s">
        <v>4089</v>
      </c>
      <c r="D3573">
        <v>369794</v>
      </c>
      <c r="E3573" t="s">
        <v>70</v>
      </c>
      <c r="F3573" t="s">
        <v>70</v>
      </c>
      <c r="H3573" s="35">
        <v>41295</v>
      </c>
      <c r="I3573" t="s">
        <v>66</v>
      </c>
      <c r="J3573">
        <v>-11</v>
      </c>
      <c r="K3573" t="s">
        <v>11</v>
      </c>
      <c r="M3573" t="s">
        <v>77</v>
      </c>
      <c r="N3573">
        <v>4360315</v>
      </c>
      <c r="O3573" t="s">
        <v>480</v>
      </c>
      <c r="P3573" s="35">
        <v>45163</v>
      </c>
      <c r="Q3573" t="s">
        <v>56</v>
      </c>
      <c r="R3573" s="35">
        <v>44475</v>
      </c>
      <c r="T3573" t="s">
        <v>63</v>
      </c>
      <c r="U3573">
        <v>552</v>
      </c>
      <c r="X3573">
        <v>5</v>
      </c>
      <c r="Y3573" t="s">
        <v>58</v>
      </c>
      <c r="AC3573" t="s">
        <v>59</v>
      </c>
      <c r="AL3573">
        <v>0</v>
      </c>
      <c r="AM3573">
        <v>0</v>
      </c>
    </row>
    <row r="3574" spans="1:39" x14ac:dyDescent="0.3">
      <c r="A3574">
        <v>1565000</v>
      </c>
      <c r="B3574" t="s">
        <v>5480</v>
      </c>
      <c r="C3574" t="s">
        <v>5481</v>
      </c>
      <c r="D3574">
        <v>1811586</v>
      </c>
      <c r="E3574" t="s">
        <v>76</v>
      </c>
      <c r="H3574" s="35">
        <v>41352</v>
      </c>
      <c r="I3574" t="s">
        <v>66</v>
      </c>
      <c r="J3574">
        <v>-11</v>
      </c>
      <c r="K3574" t="s">
        <v>11</v>
      </c>
      <c r="M3574" t="s">
        <v>71</v>
      </c>
      <c r="N3574">
        <v>4180696</v>
      </c>
      <c r="O3574" t="s">
        <v>137</v>
      </c>
      <c r="P3574" s="35">
        <v>45340</v>
      </c>
      <c r="Q3574" t="s">
        <v>56</v>
      </c>
      <c r="R3574" s="35">
        <v>45340</v>
      </c>
      <c r="T3574" t="s">
        <v>63</v>
      </c>
      <c r="U3574">
        <v>500</v>
      </c>
      <c r="X3574">
        <v>5</v>
      </c>
      <c r="Y3574" t="s">
        <v>58</v>
      </c>
      <c r="AC3574" t="s">
        <v>59</v>
      </c>
      <c r="AL3574">
        <v>0</v>
      </c>
      <c r="AM3574">
        <v>0</v>
      </c>
    </row>
    <row r="3575" spans="1:39" x14ac:dyDescent="0.3">
      <c r="A3575">
        <v>1383493</v>
      </c>
      <c r="B3575" t="s">
        <v>4090</v>
      </c>
      <c r="C3575" t="s">
        <v>2542</v>
      </c>
      <c r="D3575">
        <v>1810337</v>
      </c>
      <c r="E3575" t="s">
        <v>53</v>
      </c>
      <c r="F3575" t="s">
        <v>53</v>
      </c>
      <c r="H3575" s="35">
        <v>39911</v>
      </c>
      <c r="I3575" t="s">
        <v>102</v>
      </c>
      <c r="J3575">
        <v>-15</v>
      </c>
      <c r="K3575" t="s">
        <v>6</v>
      </c>
      <c r="M3575" t="s">
        <v>71</v>
      </c>
      <c r="N3575">
        <v>4180157</v>
      </c>
      <c r="O3575" t="s">
        <v>371</v>
      </c>
      <c r="P3575" s="35">
        <v>45195</v>
      </c>
      <c r="Q3575" t="s">
        <v>56</v>
      </c>
      <c r="R3575" s="35">
        <v>44547</v>
      </c>
      <c r="T3575" t="s">
        <v>63</v>
      </c>
      <c r="U3575">
        <v>500</v>
      </c>
      <c r="X3575">
        <v>5</v>
      </c>
      <c r="Y3575" t="s">
        <v>58</v>
      </c>
      <c r="AC3575" t="s">
        <v>59</v>
      </c>
      <c r="AL3575">
        <v>0</v>
      </c>
      <c r="AM3575">
        <v>0</v>
      </c>
    </row>
    <row r="3576" spans="1:39" x14ac:dyDescent="0.3">
      <c r="A3576">
        <v>1360437</v>
      </c>
      <c r="B3576" t="s">
        <v>4091</v>
      </c>
      <c r="C3576" t="s">
        <v>1360</v>
      </c>
      <c r="D3576">
        <v>369964</v>
      </c>
      <c r="E3576" t="s">
        <v>70</v>
      </c>
      <c r="F3576" t="s">
        <v>53</v>
      </c>
      <c r="H3576" s="35">
        <v>41245</v>
      </c>
      <c r="I3576" t="s">
        <v>143</v>
      </c>
      <c r="J3576">
        <v>-12</v>
      </c>
      <c r="K3576" t="s">
        <v>11</v>
      </c>
      <c r="M3576" t="s">
        <v>77</v>
      </c>
      <c r="N3576">
        <v>4360726</v>
      </c>
      <c r="O3576" t="s">
        <v>537</v>
      </c>
      <c r="P3576" s="35">
        <v>45181</v>
      </c>
      <c r="Q3576" t="s">
        <v>56</v>
      </c>
      <c r="R3576" s="35">
        <v>44476</v>
      </c>
      <c r="T3576" t="s">
        <v>63</v>
      </c>
      <c r="U3576">
        <v>500</v>
      </c>
      <c r="X3576">
        <v>5</v>
      </c>
      <c r="Y3576" t="s">
        <v>58</v>
      </c>
      <c r="AC3576" t="s">
        <v>59</v>
      </c>
      <c r="AL3576">
        <v>0</v>
      </c>
      <c r="AM3576">
        <v>0</v>
      </c>
    </row>
    <row r="3577" spans="1:39" x14ac:dyDescent="0.3">
      <c r="A3577">
        <v>1563125</v>
      </c>
      <c r="B3577" t="s">
        <v>4092</v>
      </c>
      <c r="C3577" t="s">
        <v>914</v>
      </c>
      <c r="D3577">
        <v>1811501</v>
      </c>
      <c r="E3577" t="s">
        <v>76</v>
      </c>
      <c r="H3577" s="35">
        <v>39595</v>
      </c>
      <c r="I3577" t="s">
        <v>98</v>
      </c>
      <c r="J3577">
        <v>-16</v>
      </c>
      <c r="K3577" t="s">
        <v>11</v>
      </c>
      <c r="M3577" t="s">
        <v>71</v>
      </c>
      <c r="N3577">
        <v>4180696</v>
      </c>
      <c r="O3577" t="s">
        <v>137</v>
      </c>
      <c r="P3577" s="35">
        <v>45329</v>
      </c>
      <c r="Q3577" t="s">
        <v>56</v>
      </c>
      <c r="R3577" s="35">
        <v>45329</v>
      </c>
      <c r="T3577" t="s">
        <v>63</v>
      </c>
      <c r="U3577">
        <v>500</v>
      </c>
      <c r="X3577">
        <v>5</v>
      </c>
      <c r="Y3577" t="s">
        <v>58</v>
      </c>
      <c r="AC3577" t="s">
        <v>59</v>
      </c>
      <c r="AL3577">
        <v>0</v>
      </c>
      <c r="AM3577">
        <v>0</v>
      </c>
    </row>
    <row r="3578" spans="1:39" x14ac:dyDescent="0.3">
      <c r="A3578">
        <v>1523399</v>
      </c>
      <c r="B3578" t="s">
        <v>4093</v>
      </c>
      <c r="C3578" t="s">
        <v>2529</v>
      </c>
      <c r="D3578">
        <v>4538238</v>
      </c>
      <c r="E3578" t="s">
        <v>70</v>
      </c>
      <c r="H3578" s="35">
        <v>40472</v>
      </c>
      <c r="I3578" t="s">
        <v>110</v>
      </c>
      <c r="J3578">
        <v>-14</v>
      </c>
      <c r="K3578" t="s">
        <v>11</v>
      </c>
      <c r="M3578" t="s">
        <v>54</v>
      </c>
      <c r="N3578">
        <v>4450617</v>
      </c>
      <c r="O3578" t="s">
        <v>107</v>
      </c>
      <c r="P3578" s="35">
        <v>45196</v>
      </c>
      <c r="Q3578" t="s">
        <v>56</v>
      </c>
      <c r="R3578" s="35">
        <v>45196</v>
      </c>
      <c r="T3578" t="s">
        <v>63</v>
      </c>
      <c r="U3578">
        <v>500</v>
      </c>
      <c r="X3578">
        <v>5</v>
      </c>
      <c r="Y3578" t="s">
        <v>58</v>
      </c>
      <c r="AC3578" t="s">
        <v>59</v>
      </c>
      <c r="AL3578">
        <v>0</v>
      </c>
      <c r="AM3578">
        <v>0</v>
      </c>
    </row>
    <row r="3579" spans="1:39" x14ac:dyDescent="0.3">
      <c r="A3579">
        <v>1550250</v>
      </c>
      <c r="B3579" t="s">
        <v>4093</v>
      </c>
      <c r="C3579" t="s">
        <v>4094</v>
      </c>
      <c r="D3579">
        <v>2817052</v>
      </c>
      <c r="E3579" t="s">
        <v>53</v>
      </c>
      <c r="H3579" s="35">
        <v>41600</v>
      </c>
      <c r="I3579" t="s">
        <v>66</v>
      </c>
      <c r="J3579">
        <v>-11</v>
      </c>
      <c r="K3579" t="s">
        <v>11</v>
      </c>
      <c r="M3579" t="s">
        <v>69</v>
      </c>
      <c r="N3579">
        <v>4280004</v>
      </c>
      <c r="O3579" t="s">
        <v>99</v>
      </c>
      <c r="P3579" s="35">
        <v>45257</v>
      </c>
      <c r="Q3579" t="s">
        <v>56</v>
      </c>
      <c r="R3579" s="35">
        <v>45257</v>
      </c>
      <c r="T3579" t="s">
        <v>63</v>
      </c>
      <c r="U3579">
        <v>500</v>
      </c>
      <c r="X3579">
        <v>5</v>
      </c>
      <c r="Y3579" t="s">
        <v>58</v>
      </c>
      <c r="AC3579" t="s">
        <v>59</v>
      </c>
      <c r="AL3579">
        <v>0</v>
      </c>
      <c r="AM3579">
        <v>0</v>
      </c>
    </row>
    <row r="3580" spans="1:39" x14ac:dyDescent="0.3">
      <c r="A3580">
        <v>1459918</v>
      </c>
      <c r="B3580" t="s">
        <v>4095</v>
      </c>
      <c r="C3580" t="s">
        <v>1278</v>
      </c>
      <c r="D3580">
        <v>3734755</v>
      </c>
      <c r="E3580" t="s">
        <v>70</v>
      </c>
      <c r="F3580" t="s">
        <v>53</v>
      </c>
      <c r="H3580" s="35">
        <v>40727</v>
      </c>
      <c r="I3580" t="s">
        <v>90</v>
      </c>
      <c r="J3580">
        <v>-13</v>
      </c>
      <c r="K3580" t="s">
        <v>11</v>
      </c>
      <c r="M3580" t="s">
        <v>67</v>
      </c>
      <c r="N3580">
        <v>4370269</v>
      </c>
      <c r="O3580" t="s">
        <v>226</v>
      </c>
      <c r="P3580" s="35">
        <v>45196</v>
      </c>
      <c r="Q3580" t="s">
        <v>56</v>
      </c>
      <c r="R3580" s="35">
        <v>44883</v>
      </c>
      <c r="T3580" t="s">
        <v>63</v>
      </c>
      <c r="U3580">
        <v>500</v>
      </c>
      <c r="X3580">
        <v>5</v>
      </c>
      <c r="Y3580" t="s">
        <v>58</v>
      </c>
      <c r="AC3580" t="s">
        <v>59</v>
      </c>
      <c r="AL3580">
        <v>0</v>
      </c>
      <c r="AM3580">
        <v>0</v>
      </c>
    </row>
    <row r="3581" spans="1:39" x14ac:dyDescent="0.3">
      <c r="A3581">
        <v>1526830</v>
      </c>
      <c r="B3581" t="s">
        <v>4096</v>
      </c>
      <c r="C3581" t="s">
        <v>4097</v>
      </c>
      <c r="D3581">
        <v>3736264</v>
      </c>
      <c r="E3581" t="s">
        <v>76</v>
      </c>
      <c r="H3581" s="35">
        <v>42845</v>
      </c>
      <c r="I3581" t="s">
        <v>53</v>
      </c>
      <c r="J3581">
        <v>-9</v>
      </c>
      <c r="K3581" t="s">
        <v>11</v>
      </c>
      <c r="M3581" t="s">
        <v>67</v>
      </c>
      <c r="N3581">
        <v>4370002</v>
      </c>
      <c r="O3581" t="s">
        <v>68</v>
      </c>
      <c r="P3581" s="35">
        <v>45199</v>
      </c>
      <c r="Q3581" t="s">
        <v>56</v>
      </c>
      <c r="R3581" s="35">
        <v>45199</v>
      </c>
      <c r="T3581" t="s">
        <v>63</v>
      </c>
      <c r="U3581">
        <v>500</v>
      </c>
      <c r="X3581">
        <v>5</v>
      </c>
      <c r="Y3581" t="s">
        <v>58</v>
      </c>
      <c r="AC3581" t="s">
        <v>59</v>
      </c>
      <c r="AL3581">
        <v>0</v>
      </c>
      <c r="AM3581">
        <v>0</v>
      </c>
    </row>
    <row r="3582" spans="1:39" x14ac:dyDescent="0.3">
      <c r="A3582">
        <v>1535111</v>
      </c>
      <c r="B3582" t="s">
        <v>4098</v>
      </c>
      <c r="C3582" t="s">
        <v>699</v>
      </c>
      <c r="D3582">
        <v>3736429</v>
      </c>
      <c r="E3582" t="s">
        <v>53</v>
      </c>
      <c r="H3582" s="35">
        <v>42087</v>
      </c>
      <c r="I3582" t="s">
        <v>53</v>
      </c>
      <c r="J3582">
        <v>-9</v>
      </c>
      <c r="K3582" t="s">
        <v>11</v>
      </c>
      <c r="M3582" t="s">
        <v>67</v>
      </c>
      <c r="N3582">
        <v>4370146</v>
      </c>
      <c r="O3582" t="s">
        <v>408</v>
      </c>
      <c r="P3582" s="35">
        <v>45210</v>
      </c>
      <c r="Q3582" t="s">
        <v>56</v>
      </c>
      <c r="R3582" s="35">
        <v>45210</v>
      </c>
      <c r="T3582" t="s">
        <v>63</v>
      </c>
      <c r="U3582">
        <v>500</v>
      </c>
      <c r="X3582">
        <v>5</v>
      </c>
      <c r="Y3582" t="s">
        <v>58</v>
      </c>
      <c r="AC3582" t="s">
        <v>59</v>
      </c>
      <c r="AL3582">
        <v>0</v>
      </c>
      <c r="AM3582">
        <v>0</v>
      </c>
    </row>
    <row r="3583" spans="1:39" x14ac:dyDescent="0.3">
      <c r="A3583">
        <v>1549011</v>
      </c>
      <c r="B3583" t="s">
        <v>4099</v>
      </c>
      <c r="C3583" t="s">
        <v>1120</v>
      </c>
      <c r="D3583">
        <v>3736652</v>
      </c>
      <c r="E3583" t="s">
        <v>53</v>
      </c>
      <c r="H3583" s="35">
        <v>41113</v>
      </c>
      <c r="I3583" t="s">
        <v>143</v>
      </c>
      <c r="J3583">
        <v>-12</v>
      </c>
      <c r="K3583" t="s">
        <v>6</v>
      </c>
      <c r="M3583" t="s">
        <v>67</v>
      </c>
      <c r="N3583">
        <v>4370146</v>
      </c>
      <c r="O3583" t="s">
        <v>408</v>
      </c>
      <c r="P3583" s="35">
        <v>45252</v>
      </c>
      <c r="Q3583" t="s">
        <v>56</v>
      </c>
      <c r="R3583" s="35">
        <v>45252</v>
      </c>
      <c r="T3583" t="s">
        <v>63</v>
      </c>
      <c r="U3583">
        <v>500</v>
      </c>
      <c r="X3583">
        <v>5</v>
      </c>
      <c r="Y3583" t="s">
        <v>58</v>
      </c>
      <c r="AC3583" t="s">
        <v>59</v>
      </c>
      <c r="AL3583">
        <v>0</v>
      </c>
      <c r="AM3583">
        <v>0</v>
      </c>
    </row>
    <row r="3584" spans="1:39" x14ac:dyDescent="0.3">
      <c r="A3584">
        <v>1397135</v>
      </c>
      <c r="B3584" t="s">
        <v>4100</v>
      </c>
      <c r="C3584" t="s">
        <v>1049</v>
      </c>
      <c r="D3584">
        <v>3733618</v>
      </c>
      <c r="E3584" t="s">
        <v>53</v>
      </c>
      <c r="F3584" t="s">
        <v>53</v>
      </c>
      <c r="H3584" s="35">
        <v>41035</v>
      </c>
      <c r="I3584" t="s">
        <v>143</v>
      </c>
      <c r="J3584">
        <v>-12</v>
      </c>
      <c r="K3584" t="s">
        <v>11</v>
      </c>
      <c r="M3584" t="s">
        <v>67</v>
      </c>
      <c r="N3584">
        <v>4370349</v>
      </c>
      <c r="O3584" t="s">
        <v>220</v>
      </c>
      <c r="P3584" s="35">
        <v>45317</v>
      </c>
      <c r="Q3584" t="s">
        <v>56</v>
      </c>
      <c r="R3584" s="35">
        <v>44651</v>
      </c>
      <c r="T3584" t="s">
        <v>63</v>
      </c>
      <c r="U3584">
        <v>500</v>
      </c>
      <c r="X3584">
        <v>5</v>
      </c>
      <c r="Y3584" t="s">
        <v>58</v>
      </c>
      <c r="AC3584" t="s">
        <v>59</v>
      </c>
      <c r="AL3584">
        <v>0</v>
      </c>
      <c r="AM3584">
        <v>0</v>
      </c>
    </row>
    <row r="3585" spans="1:39" x14ac:dyDescent="0.3">
      <c r="A3585">
        <v>1281796</v>
      </c>
      <c r="B3585" t="s">
        <v>4101</v>
      </c>
      <c r="C3585" t="s">
        <v>127</v>
      </c>
      <c r="D3585">
        <v>7224175</v>
      </c>
      <c r="E3585" t="s">
        <v>70</v>
      </c>
      <c r="F3585" t="s">
        <v>70</v>
      </c>
      <c r="H3585" s="35">
        <v>40348</v>
      </c>
      <c r="I3585" t="s">
        <v>110</v>
      </c>
      <c r="J3585">
        <v>-14</v>
      </c>
      <c r="K3585" t="s">
        <v>11</v>
      </c>
      <c r="M3585" t="s">
        <v>181</v>
      </c>
      <c r="N3585">
        <v>4410696</v>
      </c>
      <c r="O3585" t="s">
        <v>227</v>
      </c>
      <c r="P3585" s="35">
        <v>45190</v>
      </c>
      <c r="Q3585" t="s">
        <v>56</v>
      </c>
      <c r="R3585" s="35">
        <v>43740</v>
      </c>
      <c r="T3585" t="s">
        <v>63</v>
      </c>
      <c r="U3585">
        <v>500</v>
      </c>
      <c r="X3585">
        <v>5</v>
      </c>
      <c r="Y3585" t="s">
        <v>58</v>
      </c>
      <c r="AC3585" t="s">
        <v>59</v>
      </c>
      <c r="AL3585">
        <v>0</v>
      </c>
      <c r="AM3585">
        <v>0</v>
      </c>
    </row>
    <row r="3586" spans="1:39" x14ac:dyDescent="0.3">
      <c r="A3586">
        <v>1519534</v>
      </c>
      <c r="B3586" t="s">
        <v>4102</v>
      </c>
      <c r="C3586" t="s">
        <v>598</v>
      </c>
      <c r="D3586">
        <v>3736141</v>
      </c>
      <c r="E3586" t="s">
        <v>53</v>
      </c>
      <c r="H3586" s="35">
        <v>41816</v>
      </c>
      <c r="I3586" t="s">
        <v>85</v>
      </c>
      <c r="J3586">
        <v>-10</v>
      </c>
      <c r="K3586" t="s">
        <v>11</v>
      </c>
      <c r="M3586" t="s">
        <v>67</v>
      </c>
      <c r="N3586">
        <v>4370002</v>
      </c>
      <c r="O3586" t="s">
        <v>68</v>
      </c>
      <c r="P3586" s="35">
        <v>45192</v>
      </c>
      <c r="Q3586" t="s">
        <v>56</v>
      </c>
      <c r="R3586" s="35">
        <v>45192</v>
      </c>
      <c r="T3586" t="s">
        <v>63</v>
      </c>
      <c r="U3586">
        <v>500</v>
      </c>
      <c r="X3586">
        <v>5</v>
      </c>
      <c r="Y3586" t="s">
        <v>58</v>
      </c>
      <c r="AC3586" t="s">
        <v>59</v>
      </c>
      <c r="AL3586">
        <v>0</v>
      </c>
      <c r="AM3586">
        <v>0</v>
      </c>
    </row>
    <row r="3587" spans="1:39" x14ac:dyDescent="0.3">
      <c r="A3587">
        <v>1546074</v>
      </c>
      <c r="B3587" t="s">
        <v>4103</v>
      </c>
      <c r="C3587" t="s">
        <v>4104</v>
      </c>
      <c r="D3587">
        <v>3736604</v>
      </c>
      <c r="E3587" t="s">
        <v>76</v>
      </c>
      <c r="H3587" s="35">
        <v>41401</v>
      </c>
      <c r="I3587" t="s">
        <v>66</v>
      </c>
      <c r="J3587">
        <v>-11</v>
      </c>
      <c r="K3587" t="s">
        <v>6</v>
      </c>
      <c r="M3587" t="s">
        <v>67</v>
      </c>
      <c r="N3587">
        <v>4370002</v>
      </c>
      <c r="O3587" t="s">
        <v>68</v>
      </c>
      <c r="P3587" s="35">
        <v>45243</v>
      </c>
      <c r="Q3587" t="s">
        <v>56</v>
      </c>
      <c r="R3587" s="35">
        <v>45243</v>
      </c>
      <c r="T3587" t="s">
        <v>63</v>
      </c>
      <c r="U3587">
        <v>500</v>
      </c>
      <c r="X3587">
        <v>5</v>
      </c>
      <c r="Y3587" t="s">
        <v>58</v>
      </c>
      <c r="AC3587" t="s">
        <v>59</v>
      </c>
      <c r="AL3587">
        <v>0</v>
      </c>
      <c r="AM3587">
        <v>0</v>
      </c>
    </row>
    <row r="3588" spans="1:39" x14ac:dyDescent="0.3">
      <c r="A3588">
        <v>1329833</v>
      </c>
      <c r="B3588" t="s">
        <v>4105</v>
      </c>
      <c r="C3588" t="s">
        <v>4106</v>
      </c>
      <c r="D3588">
        <v>369045</v>
      </c>
      <c r="E3588" t="s">
        <v>70</v>
      </c>
      <c r="F3588" t="s">
        <v>70</v>
      </c>
      <c r="H3588" s="35">
        <v>41139</v>
      </c>
      <c r="I3588" t="s">
        <v>143</v>
      </c>
      <c r="J3588">
        <v>-12</v>
      </c>
      <c r="K3588" t="s">
        <v>11</v>
      </c>
      <c r="M3588" t="s">
        <v>71</v>
      </c>
      <c r="N3588">
        <v>4180613</v>
      </c>
      <c r="O3588" t="s">
        <v>87</v>
      </c>
      <c r="P3588" s="35">
        <v>45161</v>
      </c>
      <c r="Q3588" t="s">
        <v>56</v>
      </c>
      <c r="R3588" s="35">
        <v>44125</v>
      </c>
      <c r="T3588" t="s">
        <v>63</v>
      </c>
      <c r="U3588">
        <v>930</v>
      </c>
      <c r="X3588">
        <v>9</v>
      </c>
      <c r="Y3588" t="s">
        <v>58</v>
      </c>
      <c r="AB3588" s="35">
        <v>44743</v>
      </c>
      <c r="AC3588" t="s">
        <v>59</v>
      </c>
      <c r="AL3588">
        <v>0</v>
      </c>
      <c r="AM3588">
        <v>0</v>
      </c>
    </row>
    <row r="3589" spans="1:39" x14ac:dyDescent="0.3">
      <c r="A3589">
        <v>1535476</v>
      </c>
      <c r="B3589" t="s">
        <v>4107</v>
      </c>
      <c r="C3589" t="s">
        <v>101</v>
      </c>
      <c r="D3589">
        <v>3736440</v>
      </c>
      <c r="E3589" t="s">
        <v>53</v>
      </c>
      <c r="H3589" s="35">
        <v>41619</v>
      </c>
      <c r="I3589" t="s">
        <v>66</v>
      </c>
      <c r="J3589">
        <v>-11</v>
      </c>
      <c r="K3589" t="s">
        <v>11</v>
      </c>
      <c r="M3589" t="s">
        <v>67</v>
      </c>
      <c r="N3589">
        <v>4370694</v>
      </c>
      <c r="O3589" t="s">
        <v>103</v>
      </c>
      <c r="P3589" s="35">
        <v>45211</v>
      </c>
      <c r="Q3589" t="s">
        <v>56</v>
      </c>
      <c r="R3589" s="35">
        <v>45211</v>
      </c>
      <c r="S3589" s="35">
        <v>45205</v>
      </c>
      <c r="T3589" t="s">
        <v>57</v>
      </c>
      <c r="U3589">
        <v>500</v>
      </c>
      <c r="X3589">
        <v>5</v>
      </c>
      <c r="Y3589" t="s">
        <v>58</v>
      </c>
      <c r="AC3589" t="s">
        <v>59</v>
      </c>
      <c r="AL3589">
        <v>0</v>
      </c>
      <c r="AM3589">
        <v>0</v>
      </c>
    </row>
    <row r="3590" spans="1:39" x14ac:dyDescent="0.3">
      <c r="A3590">
        <v>1523255</v>
      </c>
      <c r="B3590" t="s">
        <v>4108</v>
      </c>
      <c r="C3590" t="s">
        <v>231</v>
      </c>
      <c r="D3590">
        <v>4115946</v>
      </c>
      <c r="E3590" t="s">
        <v>76</v>
      </c>
      <c r="H3590" s="35">
        <v>39187</v>
      </c>
      <c r="I3590" t="s">
        <v>125</v>
      </c>
      <c r="J3590">
        <v>-17</v>
      </c>
      <c r="K3590" t="s">
        <v>11</v>
      </c>
      <c r="M3590" t="s">
        <v>181</v>
      </c>
      <c r="N3590">
        <v>4410279</v>
      </c>
      <c r="O3590" t="s">
        <v>705</v>
      </c>
      <c r="P3590" s="35">
        <v>45196</v>
      </c>
      <c r="Q3590" t="s">
        <v>56</v>
      </c>
      <c r="R3590" s="35">
        <v>45196</v>
      </c>
      <c r="T3590" t="s">
        <v>63</v>
      </c>
      <c r="U3590">
        <v>500</v>
      </c>
      <c r="X3590">
        <v>5</v>
      </c>
      <c r="Y3590" t="s">
        <v>58</v>
      </c>
      <c r="AC3590" t="s">
        <v>59</v>
      </c>
      <c r="AL3590">
        <v>0</v>
      </c>
      <c r="AM3590">
        <v>0</v>
      </c>
    </row>
    <row r="3591" spans="1:39" x14ac:dyDescent="0.3">
      <c r="A3591">
        <v>1535801</v>
      </c>
      <c r="B3591" t="s">
        <v>4109</v>
      </c>
      <c r="C3591" t="s">
        <v>729</v>
      </c>
      <c r="D3591">
        <v>2816984</v>
      </c>
      <c r="E3591" t="s">
        <v>53</v>
      </c>
      <c r="H3591" s="35">
        <v>41834</v>
      </c>
      <c r="I3591" t="s">
        <v>85</v>
      </c>
      <c r="J3591">
        <v>-10</v>
      </c>
      <c r="K3591" t="s">
        <v>11</v>
      </c>
      <c r="M3591" t="s">
        <v>69</v>
      </c>
      <c r="N3591">
        <v>4280716</v>
      </c>
      <c r="O3591" t="s">
        <v>489</v>
      </c>
      <c r="P3591" s="35">
        <v>45211</v>
      </c>
      <c r="Q3591" t="s">
        <v>56</v>
      </c>
      <c r="R3591" s="35">
        <v>45211</v>
      </c>
      <c r="S3591" s="35">
        <v>45195</v>
      </c>
      <c r="T3591" t="s">
        <v>57</v>
      </c>
      <c r="U3591">
        <v>500</v>
      </c>
      <c r="X3591">
        <v>5</v>
      </c>
      <c r="Y3591" t="s">
        <v>58</v>
      </c>
      <c r="AC3591" t="s">
        <v>59</v>
      </c>
      <c r="AL3591">
        <v>0</v>
      </c>
      <c r="AM3591">
        <v>0</v>
      </c>
    </row>
    <row r="3592" spans="1:39" x14ac:dyDescent="0.3">
      <c r="A3592">
        <v>1418158</v>
      </c>
      <c r="B3592" t="s">
        <v>4111</v>
      </c>
      <c r="C3592" t="s">
        <v>121</v>
      </c>
      <c r="D3592">
        <v>3733844</v>
      </c>
      <c r="E3592" t="s">
        <v>53</v>
      </c>
      <c r="F3592" t="s">
        <v>70</v>
      </c>
      <c r="H3592" s="35">
        <v>41939</v>
      </c>
      <c r="I3592" t="s">
        <v>85</v>
      </c>
      <c r="J3592">
        <v>-10</v>
      </c>
      <c r="K3592" t="s">
        <v>11</v>
      </c>
      <c r="M3592" t="s">
        <v>67</v>
      </c>
      <c r="N3592">
        <v>4370183</v>
      </c>
      <c r="O3592" t="s">
        <v>169</v>
      </c>
      <c r="P3592" s="35">
        <v>45194</v>
      </c>
      <c r="Q3592" t="s">
        <v>56</v>
      </c>
      <c r="R3592" s="35">
        <v>44806</v>
      </c>
      <c r="T3592" t="s">
        <v>63</v>
      </c>
      <c r="U3592">
        <v>500</v>
      </c>
      <c r="X3592">
        <v>5</v>
      </c>
      <c r="Y3592" t="s">
        <v>58</v>
      </c>
      <c r="AC3592" t="s">
        <v>59</v>
      </c>
      <c r="AL3592">
        <v>0</v>
      </c>
      <c r="AM3592">
        <v>0</v>
      </c>
    </row>
    <row r="3593" spans="1:39" x14ac:dyDescent="0.3">
      <c r="A3593">
        <v>1513482</v>
      </c>
      <c r="B3593" t="s">
        <v>4110</v>
      </c>
      <c r="C3593" t="s">
        <v>4112</v>
      </c>
      <c r="D3593">
        <v>2816789</v>
      </c>
      <c r="E3593" t="s">
        <v>53</v>
      </c>
      <c r="H3593" s="35">
        <v>42646</v>
      </c>
      <c r="I3593" t="s">
        <v>53</v>
      </c>
      <c r="J3593">
        <v>-9</v>
      </c>
      <c r="K3593" t="s">
        <v>11</v>
      </c>
      <c r="M3593" t="s">
        <v>69</v>
      </c>
      <c r="N3593">
        <v>4280045</v>
      </c>
      <c r="O3593" t="s">
        <v>172</v>
      </c>
      <c r="P3593" s="35">
        <v>45186</v>
      </c>
      <c r="Q3593" t="s">
        <v>56</v>
      </c>
      <c r="R3593" s="35">
        <v>45186</v>
      </c>
      <c r="S3593" s="35">
        <v>45223</v>
      </c>
      <c r="T3593" t="s">
        <v>57</v>
      </c>
      <c r="U3593">
        <v>500</v>
      </c>
      <c r="X3593">
        <v>5</v>
      </c>
      <c r="Y3593" t="s">
        <v>58</v>
      </c>
      <c r="AC3593" t="s">
        <v>59</v>
      </c>
      <c r="AL3593">
        <v>0</v>
      </c>
      <c r="AM3593">
        <v>0</v>
      </c>
    </row>
    <row r="3594" spans="1:39" x14ac:dyDescent="0.3">
      <c r="A3594">
        <v>1553881</v>
      </c>
      <c r="B3594" t="s">
        <v>4113</v>
      </c>
      <c r="C3594" t="s">
        <v>724</v>
      </c>
      <c r="D3594">
        <v>4539514</v>
      </c>
      <c r="E3594" t="s">
        <v>53</v>
      </c>
      <c r="H3594" s="35">
        <v>42768</v>
      </c>
      <c r="I3594" t="s">
        <v>53</v>
      </c>
      <c r="J3594">
        <v>-9</v>
      </c>
      <c r="K3594" t="s">
        <v>11</v>
      </c>
      <c r="M3594" t="s">
        <v>54</v>
      </c>
      <c r="N3594">
        <v>4450702</v>
      </c>
      <c r="O3594" t="s">
        <v>298</v>
      </c>
      <c r="P3594" s="35">
        <v>45268</v>
      </c>
      <c r="Q3594" t="s">
        <v>56</v>
      </c>
      <c r="R3594" s="35">
        <v>45268</v>
      </c>
      <c r="T3594" t="s">
        <v>63</v>
      </c>
      <c r="U3594">
        <v>500</v>
      </c>
      <c r="X3594">
        <v>5</v>
      </c>
      <c r="Y3594" t="s">
        <v>58</v>
      </c>
      <c r="AC3594" t="s">
        <v>59</v>
      </c>
      <c r="AL3594">
        <v>0</v>
      </c>
      <c r="AM3594">
        <v>0</v>
      </c>
    </row>
    <row r="3595" spans="1:39" x14ac:dyDescent="0.3">
      <c r="A3595">
        <v>1330845</v>
      </c>
      <c r="B3595" t="s">
        <v>4113</v>
      </c>
      <c r="C3595" t="s">
        <v>2050</v>
      </c>
      <c r="D3595">
        <v>4532148</v>
      </c>
      <c r="E3595" t="s">
        <v>53</v>
      </c>
      <c r="F3595" t="s">
        <v>53</v>
      </c>
      <c r="H3595" s="35">
        <v>40960</v>
      </c>
      <c r="I3595" t="s">
        <v>143</v>
      </c>
      <c r="J3595">
        <v>-12</v>
      </c>
      <c r="K3595" t="s">
        <v>6</v>
      </c>
      <c r="M3595" t="s">
        <v>54</v>
      </c>
      <c r="N3595">
        <v>4450702</v>
      </c>
      <c r="O3595" t="s">
        <v>298</v>
      </c>
      <c r="P3595" s="35">
        <v>45268</v>
      </c>
      <c r="Q3595" t="s">
        <v>56</v>
      </c>
      <c r="R3595" s="35">
        <v>44143</v>
      </c>
      <c r="T3595" t="s">
        <v>63</v>
      </c>
      <c r="U3595">
        <v>500</v>
      </c>
      <c r="X3595">
        <v>5</v>
      </c>
      <c r="Y3595" t="s">
        <v>58</v>
      </c>
      <c r="AC3595" t="s">
        <v>59</v>
      </c>
      <c r="AL3595">
        <v>0</v>
      </c>
      <c r="AM3595">
        <v>0</v>
      </c>
    </row>
    <row r="3596" spans="1:39" x14ac:dyDescent="0.3">
      <c r="A3596">
        <v>1008089</v>
      </c>
      <c r="B3596" t="s">
        <v>4113</v>
      </c>
      <c r="C3596" t="s">
        <v>149</v>
      </c>
      <c r="D3596">
        <v>4526094</v>
      </c>
      <c r="E3596" t="s">
        <v>70</v>
      </c>
      <c r="F3596" t="s">
        <v>70</v>
      </c>
      <c r="H3596" s="35">
        <v>39391</v>
      </c>
      <c r="I3596" t="s">
        <v>125</v>
      </c>
      <c r="J3596">
        <v>-17</v>
      </c>
      <c r="K3596" t="s">
        <v>11</v>
      </c>
      <c r="M3596" t="s">
        <v>54</v>
      </c>
      <c r="N3596">
        <v>4450616</v>
      </c>
      <c r="O3596" t="s">
        <v>296</v>
      </c>
      <c r="P3596" s="35">
        <v>45117</v>
      </c>
      <c r="Q3596" t="s">
        <v>56</v>
      </c>
      <c r="R3596" s="35">
        <v>41892</v>
      </c>
      <c r="T3596" t="s">
        <v>63</v>
      </c>
      <c r="U3596">
        <v>683</v>
      </c>
      <c r="X3596">
        <v>6</v>
      </c>
      <c r="Y3596" t="s">
        <v>175</v>
      </c>
      <c r="AA3596" t="s">
        <v>305</v>
      </c>
      <c r="AC3596" t="s">
        <v>59</v>
      </c>
      <c r="AL3596">
        <v>0</v>
      </c>
      <c r="AM3596">
        <v>0</v>
      </c>
    </row>
    <row r="3597" spans="1:39" x14ac:dyDescent="0.3">
      <c r="A3597">
        <v>1330846</v>
      </c>
      <c r="B3597" t="s">
        <v>4113</v>
      </c>
      <c r="C3597" t="s">
        <v>2784</v>
      </c>
      <c r="D3597">
        <v>4532149</v>
      </c>
      <c r="E3597" t="s">
        <v>53</v>
      </c>
      <c r="F3597" t="s">
        <v>53</v>
      </c>
      <c r="H3597" s="35">
        <v>40608</v>
      </c>
      <c r="I3597" t="s">
        <v>90</v>
      </c>
      <c r="J3597">
        <v>-13</v>
      </c>
      <c r="K3597" t="s">
        <v>11</v>
      </c>
      <c r="M3597" t="s">
        <v>54</v>
      </c>
      <c r="N3597">
        <v>4450702</v>
      </c>
      <c r="O3597" t="s">
        <v>298</v>
      </c>
      <c r="P3597" s="35">
        <v>45268</v>
      </c>
      <c r="Q3597" t="s">
        <v>56</v>
      </c>
      <c r="R3597" s="35">
        <v>44143</v>
      </c>
      <c r="T3597" t="s">
        <v>63</v>
      </c>
      <c r="U3597">
        <v>500</v>
      </c>
      <c r="X3597">
        <v>5</v>
      </c>
      <c r="Y3597" t="s">
        <v>58</v>
      </c>
      <c r="AC3597" t="s">
        <v>59</v>
      </c>
      <c r="AL3597">
        <v>0</v>
      </c>
      <c r="AM3597">
        <v>0</v>
      </c>
    </row>
    <row r="3598" spans="1:39" x14ac:dyDescent="0.3">
      <c r="A3598">
        <v>1386196</v>
      </c>
      <c r="B3598" t="s">
        <v>4114</v>
      </c>
      <c r="C3598" t="s">
        <v>1140</v>
      </c>
      <c r="D3598">
        <v>4532905</v>
      </c>
      <c r="E3598" t="s">
        <v>53</v>
      </c>
      <c r="F3598" t="s">
        <v>53</v>
      </c>
      <c r="H3598" s="35">
        <v>41099</v>
      </c>
      <c r="I3598" t="s">
        <v>143</v>
      </c>
      <c r="J3598">
        <v>-12</v>
      </c>
      <c r="K3598" t="s">
        <v>11</v>
      </c>
      <c r="M3598" t="s">
        <v>54</v>
      </c>
      <c r="N3598">
        <v>4450410</v>
      </c>
      <c r="O3598" t="s">
        <v>81</v>
      </c>
      <c r="P3598" s="35">
        <v>45260</v>
      </c>
      <c r="Q3598" t="s">
        <v>56</v>
      </c>
      <c r="R3598" s="35">
        <v>44565</v>
      </c>
      <c r="T3598" t="s">
        <v>82</v>
      </c>
      <c r="U3598">
        <v>500</v>
      </c>
      <c r="X3598">
        <v>5</v>
      </c>
      <c r="Y3598" t="s">
        <v>58</v>
      </c>
      <c r="AC3598" t="s">
        <v>59</v>
      </c>
      <c r="AL3598">
        <v>0</v>
      </c>
      <c r="AM3598">
        <v>0</v>
      </c>
    </row>
    <row r="3599" spans="1:39" x14ac:dyDescent="0.3">
      <c r="A3599">
        <v>1532594</v>
      </c>
      <c r="B3599" t="s">
        <v>4115</v>
      </c>
      <c r="C3599" t="s">
        <v>1478</v>
      </c>
      <c r="D3599">
        <v>4538344</v>
      </c>
      <c r="E3599" t="s">
        <v>53</v>
      </c>
      <c r="H3599" s="35">
        <v>42218</v>
      </c>
      <c r="I3599" t="s">
        <v>53</v>
      </c>
      <c r="J3599">
        <v>-9</v>
      </c>
      <c r="K3599" t="s">
        <v>6</v>
      </c>
      <c r="M3599" t="s">
        <v>54</v>
      </c>
      <c r="N3599">
        <v>4450295</v>
      </c>
      <c r="O3599" t="s">
        <v>514</v>
      </c>
      <c r="P3599" s="35">
        <v>45207</v>
      </c>
      <c r="Q3599" t="s">
        <v>56</v>
      </c>
      <c r="R3599" s="35">
        <v>45207</v>
      </c>
      <c r="T3599" t="s">
        <v>63</v>
      </c>
      <c r="U3599">
        <v>500</v>
      </c>
      <c r="X3599">
        <v>5</v>
      </c>
      <c r="Y3599" t="s">
        <v>58</v>
      </c>
      <c r="AC3599" t="s">
        <v>59</v>
      </c>
      <c r="AL3599">
        <v>0</v>
      </c>
      <c r="AM3599">
        <v>0</v>
      </c>
    </row>
    <row r="3600" spans="1:39" x14ac:dyDescent="0.3">
      <c r="A3600">
        <v>1278050</v>
      </c>
      <c r="B3600" t="s">
        <v>4116</v>
      </c>
      <c r="C3600" t="s">
        <v>1840</v>
      </c>
      <c r="D3600">
        <v>4531033</v>
      </c>
      <c r="E3600" t="s">
        <v>70</v>
      </c>
      <c r="F3600" t="s">
        <v>70</v>
      </c>
      <c r="H3600" s="35">
        <v>40577</v>
      </c>
      <c r="I3600" t="s">
        <v>90</v>
      </c>
      <c r="J3600">
        <v>-13</v>
      </c>
      <c r="K3600" t="s">
        <v>11</v>
      </c>
      <c r="M3600" t="s">
        <v>54</v>
      </c>
      <c r="N3600">
        <v>4450757</v>
      </c>
      <c r="O3600" t="s">
        <v>225</v>
      </c>
      <c r="P3600" s="35">
        <v>45176</v>
      </c>
      <c r="Q3600" t="s">
        <v>56</v>
      </c>
      <c r="R3600" s="35">
        <v>43735</v>
      </c>
      <c r="T3600" t="s">
        <v>63</v>
      </c>
      <c r="U3600">
        <v>798</v>
      </c>
      <c r="X3600">
        <v>7</v>
      </c>
      <c r="Y3600" t="s">
        <v>58</v>
      </c>
      <c r="AC3600" t="s">
        <v>59</v>
      </c>
      <c r="AL3600">
        <v>0</v>
      </c>
      <c r="AM3600">
        <v>0</v>
      </c>
    </row>
    <row r="3601" spans="1:39" x14ac:dyDescent="0.3">
      <c r="A3601">
        <v>1546075</v>
      </c>
      <c r="B3601" t="s">
        <v>4117</v>
      </c>
      <c r="C3601" t="s">
        <v>2779</v>
      </c>
      <c r="D3601">
        <v>3736605</v>
      </c>
      <c r="E3601" t="s">
        <v>76</v>
      </c>
      <c r="H3601" s="35">
        <v>41723</v>
      </c>
      <c r="I3601" t="s">
        <v>85</v>
      </c>
      <c r="J3601">
        <v>-10</v>
      </c>
      <c r="K3601" t="s">
        <v>6</v>
      </c>
      <c r="M3601" t="s">
        <v>67</v>
      </c>
      <c r="N3601">
        <v>4370002</v>
      </c>
      <c r="O3601" t="s">
        <v>68</v>
      </c>
      <c r="P3601" s="35">
        <v>45243</v>
      </c>
      <c r="Q3601" t="s">
        <v>56</v>
      </c>
      <c r="R3601" s="35">
        <v>45243</v>
      </c>
      <c r="T3601" t="s">
        <v>63</v>
      </c>
      <c r="U3601">
        <v>500</v>
      </c>
      <c r="X3601">
        <v>5</v>
      </c>
      <c r="Y3601" t="s">
        <v>58</v>
      </c>
      <c r="AC3601" t="s">
        <v>59</v>
      </c>
      <c r="AL3601">
        <v>0</v>
      </c>
      <c r="AM3601">
        <v>0</v>
      </c>
    </row>
    <row r="3602" spans="1:39" x14ac:dyDescent="0.3">
      <c r="A3602">
        <v>1449038</v>
      </c>
      <c r="B3602" t="s">
        <v>4118</v>
      </c>
      <c r="C3602" t="s">
        <v>724</v>
      </c>
      <c r="D3602">
        <v>3734580</v>
      </c>
      <c r="E3602" t="s">
        <v>70</v>
      </c>
      <c r="F3602" t="s">
        <v>53</v>
      </c>
      <c r="H3602" s="35">
        <v>41337</v>
      </c>
      <c r="I3602" t="s">
        <v>66</v>
      </c>
      <c r="J3602">
        <v>-11</v>
      </c>
      <c r="K3602" t="s">
        <v>11</v>
      </c>
      <c r="M3602" t="s">
        <v>67</v>
      </c>
      <c r="N3602">
        <v>4370284</v>
      </c>
      <c r="O3602" t="s">
        <v>622</v>
      </c>
      <c r="P3602" s="35">
        <v>45197</v>
      </c>
      <c r="Q3602" t="s">
        <v>56</v>
      </c>
      <c r="R3602" s="35">
        <v>44847</v>
      </c>
      <c r="T3602" t="s">
        <v>63</v>
      </c>
      <c r="U3602">
        <v>500</v>
      </c>
      <c r="X3602">
        <v>5</v>
      </c>
      <c r="Y3602" t="s">
        <v>58</v>
      </c>
      <c r="AC3602" t="s">
        <v>59</v>
      </c>
      <c r="AL3602">
        <v>0</v>
      </c>
      <c r="AM3602">
        <v>0</v>
      </c>
    </row>
    <row r="3603" spans="1:39" x14ac:dyDescent="0.3">
      <c r="A3603">
        <v>1524756</v>
      </c>
      <c r="B3603" t="s">
        <v>4118</v>
      </c>
      <c r="C3603" t="s">
        <v>192</v>
      </c>
      <c r="D3603">
        <v>3736224</v>
      </c>
      <c r="E3603" t="s">
        <v>53</v>
      </c>
      <c r="H3603" s="35">
        <v>41552</v>
      </c>
      <c r="I3603" t="s">
        <v>66</v>
      </c>
      <c r="J3603">
        <v>-11</v>
      </c>
      <c r="K3603" t="s">
        <v>11</v>
      </c>
      <c r="M3603" t="s">
        <v>67</v>
      </c>
      <c r="N3603">
        <v>4370694</v>
      </c>
      <c r="O3603" t="s">
        <v>103</v>
      </c>
      <c r="P3603" s="35">
        <v>45197</v>
      </c>
      <c r="Q3603" t="s">
        <v>56</v>
      </c>
      <c r="R3603" s="35">
        <v>45197</v>
      </c>
      <c r="S3603" s="35">
        <v>45190</v>
      </c>
      <c r="T3603" t="s">
        <v>57</v>
      </c>
      <c r="U3603">
        <v>500</v>
      </c>
      <c r="X3603">
        <v>5</v>
      </c>
      <c r="Y3603" t="s">
        <v>58</v>
      </c>
      <c r="AC3603" t="s">
        <v>59</v>
      </c>
      <c r="AL3603">
        <v>0</v>
      </c>
      <c r="AM3603">
        <v>0</v>
      </c>
    </row>
    <row r="3604" spans="1:39" x14ac:dyDescent="0.3">
      <c r="A3604">
        <v>1520924</v>
      </c>
      <c r="B3604" t="s">
        <v>4119</v>
      </c>
      <c r="C3604" t="s">
        <v>4120</v>
      </c>
      <c r="D3604">
        <v>3736166</v>
      </c>
      <c r="E3604" t="s">
        <v>53</v>
      </c>
      <c r="H3604" s="35">
        <v>41031</v>
      </c>
      <c r="I3604" t="s">
        <v>143</v>
      </c>
      <c r="J3604">
        <v>-12</v>
      </c>
      <c r="K3604" t="s">
        <v>11</v>
      </c>
      <c r="M3604" t="s">
        <v>67</v>
      </c>
      <c r="N3604">
        <v>4370183</v>
      </c>
      <c r="O3604" t="s">
        <v>169</v>
      </c>
      <c r="P3604" s="35">
        <v>45194</v>
      </c>
      <c r="Q3604" t="s">
        <v>56</v>
      </c>
      <c r="R3604" s="35">
        <v>45194</v>
      </c>
      <c r="S3604" s="35">
        <v>45190</v>
      </c>
      <c r="T3604" t="s">
        <v>57</v>
      </c>
      <c r="U3604">
        <v>500</v>
      </c>
      <c r="X3604">
        <v>5</v>
      </c>
      <c r="Y3604" t="s">
        <v>58</v>
      </c>
      <c r="AC3604" t="s">
        <v>59</v>
      </c>
      <c r="AL3604">
        <v>0</v>
      </c>
      <c r="AM3604">
        <v>0</v>
      </c>
    </row>
    <row r="3605" spans="1:39" x14ac:dyDescent="0.3">
      <c r="A3605">
        <v>1519468</v>
      </c>
      <c r="B3605" t="s">
        <v>4121</v>
      </c>
      <c r="C3605" t="s">
        <v>127</v>
      </c>
      <c r="D3605">
        <v>3611342</v>
      </c>
      <c r="E3605" t="s">
        <v>53</v>
      </c>
      <c r="H3605" s="35">
        <v>41764</v>
      </c>
      <c r="I3605" t="s">
        <v>85</v>
      </c>
      <c r="J3605">
        <v>-10</v>
      </c>
      <c r="K3605" t="s">
        <v>11</v>
      </c>
      <c r="M3605" t="s">
        <v>77</v>
      </c>
      <c r="N3605">
        <v>4360454</v>
      </c>
      <c r="O3605" t="s">
        <v>163</v>
      </c>
      <c r="P3605" s="35">
        <v>45192</v>
      </c>
      <c r="Q3605" t="s">
        <v>56</v>
      </c>
      <c r="R3605" s="35">
        <v>45192</v>
      </c>
      <c r="T3605" t="s">
        <v>63</v>
      </c>
      <c r="U3605">
        <v>500</v>
      </c>
      <c r="X3605">
        <v>5</v>
      </c>
      <c r="Y3605" t="s">
        <v>58</v>
      </c>
      <c r="AC3605" t="s">
        <v>59</v>
      </c>
      <c r="AL3605">
        <v>0</v>
      </c>
      <c r="AM3605">
        <v>0</v>
      </c>
    </row>
    <row r="3606" spans="1:39" x14ac:dyDescent="0.3">
      <c r="A3606">
        <v>1553932</v>
      </c>
      <c r="B3606" t="s">
        <v>4122</v>
      </c>
      <c r="C3606" t="s">
        <v>729</v>
      </c>
      <c r="D3606">
        <v>3736721</v>
      </c>
      <c r="E3606" t="s">
        <v>53</v>
      </c>
      <c r="H3606" s="35">
        <v>41730</v>
      </c>
      <c r="I3606" t="s">
        <v>85</v>
      </c>
      <c r="J3606">
        <v>-10</v>
      </c>
      <c r="K3606" t="s">
        <v>11</v>
      </c>
      <c r="M3606" t="s">
        <v>67</v>
      </c>
      <c r="N3606">
        <v>4370002</v>
      </c>
      <c r="O3606" t="s">
        <v>68</v>
      </c>
      <c r="P3606" s="35">
        <v>45269</v>
      </c>
      <c r="Q3606" t="s">
        <v>56</v>
      </c>
      <c r="R3606" s="35">
        <v>45269</v>
      </c>
      <c r="T3606" t="s">
        <v>63</v>
      </c>
      <c r="U3606">
        <v>500</v>
      </c>
      <c r="X3606">
        <v>5</v>
      </c>
      <c r="Y3606" t="s">
        <v>58</v>
      </c>
      <c r="AC3606" t="s">
        <v>59</v>
      </c>
      <c r="AL3606">
        <v>0</v>
      </c>
      <c r="AM3606">
        <v>0</v>
      </c>
    </row>
    <row r="3607" spans="1:39" x14ac:dyDescent="0.3">
      <c r="A3607">
        <v>1522179</v>
      </c>
      <c r="B3607" t="s">
        <v>4123</v>
      </c>
      <c r="C3607" t="s">
        <v>4124</v>
      </c>
      <c r="D3607">
        <v>3611475</v>
      </c>
      <c r="E3607" t="s">
        <v>76</v>
      </c>
      <c r="H3607" s="35">
        <v>42183</v>
      </c>
      <c r="I3607" t="s">
        <v>53</v>
      </c>
      <c r="J3607">
        <v>-9</v>
      </c>
      <c r="K3607" t="s">
        <v>11</v>
      </c>
      <c r="M3607" t="s">
        <v>77</v>
      </c>
      <c r="N3607">
        <v>4360002</v>
      </c>
      <c r="O3607" t="s">
        <v>78</v>
      </c>
      <c r="P3607" s="35">
        <v>45195</v>
      </c>
      <c r="Q3607" t="s">
        <v>56</v>
      </c>
      <c r="R3607" s="35">
        <v>45195</v>
      </c>
      <c r="T3607" t="s">
        <v>63</v>
      </c>
      <c r="U3607">
        <v>500</v>
      </c>
      <c r="X3607">
        <v>5</v>
      </c>
      <c r="Y3607" t="s">
        <v>58</v>
      </c>
      <c r="AC3607" t="s">
        <v>59</v>
      </c>
      <c r="AL3607">
        <v>0</v>
      </c>
      <c r="AM3607">
        <v>0</v>
      </c>
    </row>
    <row r="3608" spans="1:39" x14ac:dyDescent="0.3">
      <c r="A3608">
        <v>1555580</v>
      </c>
      <c r="B3608" t="s">
        <v>4125</v>
      </c>
      <c r="C3608" t="s">
        <v>2628</v>
      </c>
      <c r="D3608">
        <v>2817063</v>
      </c>
      <c r="E3608" t="s">
        <v>53</v>
      </c>
      <c r="H3608" s="35">
        <v>41463</v>
      </c>
      <c r="I3608" t="s">
        <v>66</v>
      </c>
      <c r="J3608">
        <v>-11</v>
      </c>
      <c r="K3608" t="s">
        <v>6</v>
      </c>
      <c r="M3608" t="s">
        <v>69</v>
      </c>
      <c r="N3608">
        <v>4280716</v>
      </c>
      <c r="O3608" t="s">
        <v>489</v>
      </c>
      <c r="P3608" s="35">
        <v>45278</v>
      </c>
      <c r="Q3608" t="s">
        <v>56</v>
      </c>
      <c r="R3608" s="35">
        <v>45278</v>
      </c>
      <c r="T3608" t="s">
        <v>63</v>
      </c>
      <c r="U3608">
        <v>500</v>
      </c>
      <c r="X3608">
        <v>5</v>
      </c>
      <c r="Y3608" t="s">
        <v>58</v>
      </c>
      <c r="AC3608" t="s">
        <v>59</v>
      </c>
      <c r="AL3608">
        <v>0</v>
      </c>
      <c r="AM3608">
        <v>0</v>
      </c>
    </row>
    <row r="3609" spans="1:39" x14ac:dyDescent="0.3">
      <c r="A3609">
        <v>1540443</v>
      </c>
      <c r="B3609" t="s">
        <v>4126</v>
      </c>
      <c r="C3609" t="s">
        <v>4127</v>
      </c>
      <c r="D3609">
        <v>1811364</v>
      </c>
      <c r="E3609" t="s">
        <v>53</v>
      </c>
      <c r="H3609" s="35">
        <v>41732</v>
      </c>
      <c r="I3609" t="s">
        <v>85</v>
      </c>
      <c r="J3609">
        <v>-10</v>
      </c>
      <c r="K3609" t="s">
        <v>6</v>
      </c>
      <c r="M3609" t="s">
        <v>71</v>
      </c>
      <c r="N3609">
        <v>4180729</v>
      </c>
      <c r="O3609" t="s">
        <v>851</v>
      </c>
      <c r="P3609" s="35">
        <v>45220</v>
      </c>
      <c r="Q3609" t="s">
        <v>56</v>
      </c>
      <c r="R3609" s="35">
        <v>45220</v>
      </c>
      <c r="S3609" s="35">
        <v>45203</v>
      </c>
      <c r="T3609" t="s">
        <v>57</v>
      </c>
      <c r="U3609">
        <v>500</v>
      </c>
      <c r="X3609">
        <v>5</v>
      </c>
      <c r="Y3609" t="s">
        <v>58</v>
      </c>
      <c r="AC3609" t="s">
        <v>59</v>
      </c>
      <c r="AL3609">
        <v>1</v>
      </c>
      <c r="AM3609">
        <v>0</v>
      </c>
    </row>
    <row r="3610" spans="1:39" x14ac:dyDescent="0.3">
      <c r="A3610">
        <v>1457542</v>
      </c>
      <c r="B3610" t="s">
        <v>4128</v>
      </c>
      <c r="C3610" t="s">
        <v>101</v>
      </c>
      <c r="D3610">
        <v>3734701</v>
      </c>
      <c r="E3610" t="s">
        <v>53</v>
      </c>
      <c r="F3610" t="s">
        <v>53</v>
      </c>
      <c r="H3610" s="35">
        <v>41109</v>
      </c>
      <c r="I3610" t="s">
        <v>143</v>
      </c>
      <c r="J3610">
        <v>-12</v>
      </c>
      <c r="K3610" t="s">
        <v>11</v>
      </c>
      <c r="M3610" t="s">
        <v>67</v>
      </c>
      <c r="N3610">
        <v>4370465</v>
      </c>
      <c r="O3610" t="s">
        <v>816</v>
      </c>
      <c r="P3610" s="35">
        <v>45210</v>
      </c>
      <c r="Q3610" t="s">
        <v>56</v>
      </c>
      <c r="R3610" s="35">
        <v>44874</v>
      </c>
      <c r="T3610" t="s">
        <v>63</v>
      </c>
      <c r="U3610">
        <v>500</v>
      </c>
      <c r="X3610">
        <v>5</v>
      </c>
      <c r="Y3610" t="s">
        <v>58</v>
      </c>
      <c r="AC3610" t="s">
        <v>59</v>
      </c>
      <c r="AL3610">
        <v>1</v>
      </c>
      <c r="AM3610">
        <v>0</v>
      </c>
    </row>
    <row r="3611" spans="1:39" x14ac:dyDescent="0.3">
      <c r="A3611">
        <v>1472191</v>
      </c>
      <c r="B3611" t="s">
        <v>4129</v>
      </c>
      <c r="C3611" t="s">
        <v>505</v>
      </c>
      <c r="D3611">
        <v>3734885</v>
      </c>
      <c r="E3611" t="s">
        <v>70</v>
      </c>
      <c r="F3611" t="s">
        <v>70</v>
      </c>
      <c r="H3611" s="35">
        <v>41345</v>
      </c>
      <c r="I3611" t="s">
        <v>66</v>
      </c>
      <c r="J3611">
        <v>-11</v>
      </c>
      <c r="K3611" t="s">
        <v>11</v>
      </c>
      <c r="M3611" t="s">
        <v>67</v>
      </c>
      <c r="N3611">
        <v>4370566</v>
      </c>
      <c r="O3611" t="s">
        <v>111</v>
      </c>
      <c r="P3611" s="35">
        <v>45116</v>
      </c>
      <c r="Q3611" t="s">
        <v>56</v>
      </c>
      <c r="R3611" s="35">
        <v>44958</v>
      </c>
      <c r="T3611" t="s">
        <v>63</v>
      </c>
      <c r="U3611">
        <v>500</v>
      </c>
      <c r="X3611">
        <v>5</v>
      </c>
      <c r="Y3611" t="s">
        <v>58</v>
      </c>
      <c r="AC3611" t="s">
        <v>59</v>
      </c>
      <c r="AL3611">
        <v>0</v>
      </c>
      <c r="AM3611">
        <v>0</v>
      </c>
    </row>
    <row r="3612" spans="1:39" x14ac:dyDescent="0.3">
      <c r="A3612">
        <v>1340440</v>
      </c>
      <c r="B3612" t="s">
        <v>4130</v>
      </c>
      <c r="C3612" t="s">
        <v>4131</v>
      </c>
      <c r="D3612">
        <v>3732798</v>
      </c>
      <c r="E3612" t="s">
        <v>53</v>
      </c>
      <c r="H3612" s="35">
        <v>40791</v>
      </c>
      <c r="I3612" t="s">
        <v>90</v>
      </c>
      <c r="J3612">
        <v>-13</v>
      </c>
      <c r="K3612" t="s">
        <v>6</v>
      </c>
      <c r="M3612" t="s">
        <v>67</v>
      </c>
      <c r="N3612">
        <v>4370002</v>
      </c>
      <c r="O3612" t="s">
        <v>68</v>
      </c>
      <c r="P3612" s="35">
        <v>45183</v>
      </c>
      <c r="Q3612" t="s">
        <v>56</v>
      </c>
      <c r="R3612" s="35">
        <v>44453</v>
      </c>
      <c r="T3612" t="s">
        <v>63</v>
      </c>
      <c r="U3612">
        <v>500</v>
      </c>
      <c r="X3612">
        <v>5</v>
      </c>
      <c r="Y3612" t="s">
        <v>58</v>
      </c>
      <c r="AC3612" t="s">
        <v>59</v>
      </c>
      <c r="AL3612">
        <v>0</v>
      </c>
      <c r="AM3612">
        <v>0</v>
      </c>
    </row>
    <row r="3613" spans="1:39" x14ac:dyDescent="0.3">
      <c r="A3613">
        <v>1213383</v>
      </c>
      <c r="B3613" t="s">
        <v>4132</v>
      </c>
      <c r="C3613" t="s">
        <v>910</v>
      </c>
      <c r="D3613">
        <v>4529776</v>
      </c>
      <c r="E3613" t="s">
        <v>53</v>
      </c>
      <c r="H3613" s="35">
        <v>40618</v>
      </c>
      <c r="I3613" t="s">
        <v>90</v>
      </c>
      <c r="J3613">
        <v>-13</v>
      </c>
      <c r="K3613" t="s">
        <v>11</v>
      </c>
      <c r="M3613" t="s">
        <v>54</v>
      </c>
      <c r="N3613">
        <v>4450410</v>
      </c>
      <c r="O3613" t="s">
        <v>81</v>
      </c>
      <c r="P3613" s="35">
        <v>45176</v>
      </c>
      <c r="Q3613" t="s">
        <v>56</v>
      </c>
      <c r="R3613" s="35">
        <v>43265</v>
      </c>
      <c r="S3613" s="35">
        <v>45117</v>
      </c>
      <c r="T3613" t="s">
        <v>57</v>
      </c>
      <c r="U3613">
        <v>500</v>
      </c>
      <c r="X3613">
        <v>5</v>
      </c>
      <c r="Y3613" t="s">
        <v>58</v>
      </c>
      <c r="AC3613" t="s">
        <v>59</v>
      </c>
      <c r="AL3613">
        <v>0</v>
      </c>
      <c r="AM3613">
        <v>0</v>
      </c>
    </row>
    <row r="3614" spans="1:39" x14ac:dyDescent="0.3">
      <c r="A3614">
        <v>1526848</v>
      </c>
      <c r="B3614" t="s">
        <v>4133</v>
      </c>
      <c r="C3614" t="s">
        <v>302</v>
      </c>
      <c r="D3614">
        <v>3736280</v>
      </c>
      <c r="E3614" t="s">
        <v>76</v>
      </c>
      <c r="H3614" s="35">
        <v>43529</v>
      </c>
      <c r="I3614" t="s">
        <v>53</v>
      </c>
      <c r="J3614">
        <v>-9</v>
      </c>
      <c r="K3614" t="s">
        <v>11</v>
      </c>
      <c r="M3614" t="s">
        <v>67</v>
      </c>
      <c r="N3614">
        <v>4370002</v>
      </c>
      <c r="O3614" t="s">
        <v>68</v>
      </c>
      <c r="P3614" s="35">
        <v>45199</v>
      </c>
      <c r="Q3614" t="s">
        <v>56</v>
      </c>
      <c r="R3614" s="35">
        <v>45199</v>
      </c>
      <c r="T3614" t="s">
        <v>63</v>
      </c>
      <c r="U3614">
        <v>500</v>
      </c>
      <c r="X3614">
        <v>5</v>
      </c>
      <c r="Y3614" t="s">
        <v>58</v>
      </c>
      <c r="AC3614" t="s">
        <v>59</v>
      </c>
      <c r="AL3614">
        <v>0</v>
      </c>
      <c r="AM3614">
        <v>0</v>
      </c>
    </row>
    <row r="3615" spans="1:39" x14ac:dyDescent="0.3">
      <c r="A3615">
        <v>1014469</v>
      </c>
      <c r="B3615" t="s">
        <v>4134</v>
      </c>
      <c r="C3615" t="s">
        <v>486</v>
      </c>
      <c r="D3615">
        <v>4112453</v>
      </c>
      <c r="E3615" t="s">
        <v>70</v>
      </c>
      <c r="F3615" t="s">
        <v>70</v>
      </c>
      <c r="H3615" s="35">
        <v>39108</v>
      </c>
      <c r="I3615" t="s">
        <v>125</v>
      </c>
      <c r="J3615">
        <v>-17</v>
      </c>
      <c r="K3615" t="s">
        <v>11</v>
      </c>
      <c r="M3615" t="s">
        <v>181</v>
      </c>
      <c r="N3615">
        <v>4410612</v>
      </c>
      <c r="O3615" t="s">
        <v>213</v>
      </c>
      <c r="P3615" s="35">
        <v>45188</v>
      </c>
      <c r="Q3615" t="s">
        <v>56</v>
      </c>
      <c r="R3615" s="35">
        <v>41902</v>
      </c>
      <c r="T3615" t="s">
        <v>63</v>
      </c>
      <c r="U3615">
        <v>1000</v>
      </c>
      <c r="X3615">
        <v>10</v>
      </c>
      <c r="Y3615" t="s">
        <v>58</v>
      </c>
      <c r="AC3615" t="s">
        <v>59</v>
      </c>
      <c r="AL3615">
        <v>0</v>
      </c>
      <c r="AM3615">
        <v>0</v>
      </c>
    </row>
    <row r="3616" spans="1:39" x14ac:dyDescent="0.3">
      <c r="A3616">
        <v>1549564</v>
      </c>
      <c r="B3616" t="s">
        <v>4135</v>
      </c>
      <c r="C3616" t="s">
        <v>4136</v>
      </c>
      <c r="D3616">
        <v>4538561</v>
      </c>
      <c r="E3616" t="s">
        <v>53</v>
      </c>
      <c r="H3616" s="35">
        <v>40647</v>
      </c>
      <c r="I3616" t="s">
        <v>90</v>
      </c>
      <c r="J3616">
        <v>-13</v>
      </c>
      <c r="K3616" t="s">
        <v>11</v>
      </c>
      <c r="M3616" t="s">
        <v>54</v>
      </c>
      <c r="N3616">
        <v>4450754</v>
      </c>
      <c r="O3616" t="s">
        <v>208</v>
      </c>
      <c r="P3616" s="35">
        <v>45254</v>
      </c>
      <c r="Q3616" t="s">
        <v>56</v>
      </c>
      <c r="R3616" s="35">
        <v>45254</v>
      </c>
      <c r="T3616" t="s">
        <v>63</v>
      </c>
      <c r="U3616">
        <v>500</v>
      </c>
      <c r="X3616">
        <v>5</v>
      </c>
      <c r="Y3616" t="s">
        <v>58</v>
      </c>
      <c r="AC3616" t="s">
        <v>59</v>
      </c>
      <c r="AL3616">
        <v>0</v>
      </c>
      <c r="AM3616">
        <v>0</v>
      </c>
    </row>
    <row r="3617" spans="1:39" x14ac:dyDescent="0.3">
      <c r="A3617">
        <v>1521967</v>
      </c>
      <c r="B3617" t="s">
        <v>4137</v>
      </c>
      <c r="C3617" t="s">
        <v>4138</v>
      </c>
      <c r="D3617">
        <v>3611409</v>
      </c>
      <c r="E3617" t="s">
        <v>76</v>
      </c>
      <c r="H3617" s="35">
        <v>41864</v>
      </c>
      <c r="I3617" t="s">
        <v>85</v>
      </c>
      <c r="J3617">
        <v>-10</v>
      </c>
      <c r="K3617" t="s">
        <v>11</v>
      </c>
      <c r="M3617" t="s">
        <v>77</v>
      </c>
      <c r="N3617">
        <v>4360002</v>
      </c>
      <c r="O3617" t="s">
        <v>78</v>
      </c>
      <c r="P3617" s="35">
        <v>45195</v>
      </c>
      <c r="Q3617" t="s">
        <v>56</v>
      </c>
      <c r="R3617" s="35">
        <v>45195</v>
      </c>
      <c r="T3617" t="s">
        <v>63</v>
      </c>
      <c r="U3617">
        <v>500</v>
      </c>
      <c r="X3617">
        <v>5</v>
      </c>
      <c r="Y3617" t="s">
        <v>58</v>
      </c>
      <c r="AC3617" t="s">
        <v>59</v>
      </c>
      <c r="AL3617">
        <v>0</v>
      </c>
      <c r="AM3617">
        <v>0</v>
      </c>
    </row>
    <row r="3618" spans="1:39" x14ac:dyDescent="0.3">
      <c r="A3618">
        <v>1523638</v>
      </c>
      <c r="B3618" t="s">
        <v>4137</v>
      </c>
      <c r="C3618" t="s">
        <v>4139</v>
      </c>
      <c r="D3618">
        <v>3611551</v>
      </c>
      <c r="E3618" t="s">
        <v>76</v>
      </c>
      <c r="H3618" s="35">
        <v>42873</v>
      </c>
      <c r="I3618" t="s">
        <v>53</v>
      </c>
      <c r="J3618">
        <v>-9</v>
      </c>
      <c r="K3618" t="s">
        <v>6</v>
      </c>
      <c r="M3618" t="s">
        <v>77</v>
      </c>
      <c r="N3618">
        <v>4360002</v>
      </c>
      <c r="O3618" t="s">
        <v>78</v>
      </c>
      <c r="P3618" s="35">
        <v>45197</v>
      </c>
      <c r="Q3618" t="s">
        <v>56</v>
      </c>
      <c r="R3618" s="35">
        <v>45197</v>
      </c>
      <c r="T3618" t="s">
        <v>63</v>
      </c>
      <c r="U3618">
        <v>500</v>
      </c>
      <c r="X3618">
        <v>5</v>
      </c>
      <c r="Y3618" t="s">
        <v>58</v>
      </c>
      <c r="AC3618" t="s">
        <v>59</v>
      </c>
      <c r="AL3618">
        <v>0</v>
      </c>
      <c r="AM3618">
        <v>0</v>
      </c>
    </row>
    <row r="3619" spans="1:39" x14ac:dyDescent="0.3">
      <c r="A3619">
        <v>1511980</v>
      </c>
      <c r="B3619" t="s">
        <v>4140</v>
      </c>
      <c r="C3619" t="s">
        <v>3968</v>
      </c>
      <c r="D3619">
        <v>3736029</v>
      </c>
      <c r="E3619" t="s">
        <v>70</v>
      </c>
      <c r="H3619" s="35">
        <v>41859</v>
      </c>
      <c r="I3619" t="s">
        <v>85</v>
      </c>
      <c r="J3619">
        <v>-10</v>
      </c>
      <c r="K3619" t="s">
        <v>11</v>
      </c>
      <c r="M3619" t="s">
        <v>67</v>
      </c>
      <c r="N3619">
        <v>4370566</v>
      </c>
      <c r="O3619" t="s">
        <v>111</v>
      </c>
      <c r="P3619" s="35">
        <v>45183</v>
      </c>
      <c r="Q3619" t="s">
        <v>56</v>
      </c>
      <c r="R3619" s="35">
        <v>45183</v>
      </c>
      <c r="S3619" s="35">
        <v>45167</v>
      </c>
      <c r="T3619" t="s">
        <v>57</v>
      </c>
      <c r="U3619">
        <v>500</v>
      </c>
      <c r="X3619">
        <v>5</v>
      </c>
      <c r="Y3619" t="s">
        <v>58</v>
      </c>
      <c r="AC3619" t="s">
        <v>59</v>
      </c>
      <c r="AL3619">
        <v>0</v>
      </c>
      <c r="AM3619">
        <v>0</v>
      </c>
    </row>
    <row r="3620" spans="1:39" x14ac:dyDescent="0.3">
      <c r="A3620">
        <v>1165045</v>
      </c>
      <c r="B3620" t="s">
        <v>4141</v>
      </c>
      <c r="C3620" t="s">
        <v>127</v>
      </c>
      <c r="D3620">
        <v>4937819</v>
      </c>
      <c r="E3620" t="s">
        <v>70</v>
      </c>
      <c r="F3620" t="s">
        <v>70</v>
      </c>
      <c r="H3620" s="35">
        <v>38644</v>
      </c>
      <c r="I3620" t="s">
        <v>262</v>
      </c>
      <c r="J3620">
        <v>-19</v>
      </c>
      <c r="K3620" t="s">
        <v>11</v>
      </c>
      <c r="M3620" t="s">
        <v>67</v>
      </c>
      <c r="N3620">
        <v>4370002</v>
      </c>
      <c r="O3620" t="s">
        <v>68</v>
      </c>
      <c r="P3620" s="35">
        <v>45191</v>
      </c>
      <c r="Q3620" t="s">
        <v>56</v>
      </c>
      <c r="R3620" s="35">
        <v>42981</v>
      </c>
      <c r="S3620" s="35">
        <v>45148</v>
      </c>
      <c r="T3620" t="s">
        <v>57</v>
      </c>
      <c r="U3620">
        <v>939</v>
      </c>
      <c r="X3620">
        <v>9</v>
      </c>
      <c r="Y3620" t="s">
        <v>58</v>
      </c>
      <c r="AB3620" s="35">
        <v>45184</v>
      </c>
      <c r="AC3620" t="s">
        <v>59</v>
      </c>
      <c r="AL3620">
        <v>0</v>
      </c>
      <c r="AM3620">
        <v>0</v>
      </c>
    </row>
    <row r="3621" spans="1:39" x14ac:dyDescent="0.3">
      <c r="A3621">
        <v>1521283</v>
      </c>
      <c r="B3621" t="s">
        <v>4142</v>
      </c>
      <c r="C3621" t="s">
        <v>277</v>
      </c>
      <c r="D3621">
        <v>4115941</v>
      </c>
      <c r="E3621" t="s">
        <v>70</v>
      </c>
      <c r="H3621" s="35">
        <v>40565</v>
      </c>
      <c r="I3621" t="s">
        <v>90</v>
      </c>
      <c r="J3621">
        <v>-13</v>
      </c>
      <c r="K3621" t="s">
        <v>11</v>
      </c>
      <c r="M3621" t="s">
        <v>181</v>
      </c>
      <c r="N3621">
        <v>4410726</v>
      </c>
      <c r="O3621" t="s">
        <v>389</v>
      </c>
      <c r="P3621" s="35">
        <v>45195</v>
      </c>
      <c r="Q3621" t="s">
        <v>56</v>
      </c>
      <c r="R3621" s="35">
        <v>45195</v>
      </c>
      <c r="T3621" t="s">
        <v>63</v>
      </c>
      <c r="U3621">
        <v>500</v>
      </c>
      <c r="X3621">
        <v>5</v>
      </c>
      <c r="Y3621" t="s">
        <v>58</v>
      </c>
      <c r="AC3621" t="s">
        <v>59</v>
      </c>
      <c r="AL3621">
        <v>0</v>
      </c>
      <c r="AM3621">
        <v>0</v>
      </c>
    </row>
    <row r="3622" spans="1:39" x14ac:dyDescent="0.3">
      <c r="A3622">
        <v>1543101</v>
      </c>
      <c r="B3622" t="s">
        <v>4143</v>
      </c>
      <c r="C3622" t="s">
        <v>487</v>
      </c>
      <c r="D3622">
        <v>4538455</v>
      </c>
      <c r="E3622" t="s">
        <v>53</v>
      </c>
      <c r="H3622" s="35">
        <v>40812</v>
      </c>
      <c r="I3622" t="s">
        <v>90</v>
      </c>
      <c r="J3622">
        <v>-13</v>
      </c>
      <c r="K3622" t="s">
        <v>11</v>
      </c>
      <c r="M3622" t="s">
        <v>54</v>
      </c>
      <c r="N3622">
        <v>4450429</v>
      </c>
      <c r="O3622" t="s">
        <v>304</v>
      </c>
      <c r="P3622" s="35">
        <v>45231</v>
      </c>
      <c r="Q3622" t="s">
        <v>56</v>
      </c>
      <c r="R3622" s="35">
        <v>45231</v>
      </c>
      <c r="T3622" t="s">
        <v>63</v>
      </c>
      <c r="U3622">
        <v>500</v>
      </c>
      <c r="X3622">
        <v>5</v>
      </c>
      <c r="Y3622" t="s">
        <v>58</v>
      </c>
      <c r="AC3622" t="s">
        <v>59</v>
      </c>
      <c r="AL3622">
        <v>0</v>
      </c>
      <c r="AM3622">
        <v>0</v>
      </c>
    </row>
    <row r="3623" spans="1:39" x14ac:dyDescent="0.3">
      <c r="A3623">
        <v>1170442</v>
      </c>
      <c r="B3623" t="s">
        <v>4144</v>
      </c>
      <c r="C3623" t="s">
        <v>1000</v>
      </c>
      <c r="D3623">
        <v>2814822</v>
      </c>
      <c r="E3623" t="s">
        <v>70</v>
      </c>
      <c r="F3623" t="s">
        <v>70</v>
      </c>
      <c r="H3623" s="35">
        <v>38460</v>
      </c>
      <c r="I3623" t="s">
        <v>262</v>
      </c>
      <c r="J3623">
        <v>-19</v>
      </c>
      <c r="K3623" t="s">
        <v>11</v>
      </c>
      <c r="M3623" t="s">
        <v>69</v>
      </c>
      <c r="N3623">
        <v>4280322</v>
      </c>
      <c r="O3623" t="s">
        <v>324</v>
      </c>
      <c r="P3623" s="35">
        <v>45240</v>
      </c>
      <c r="Q3623" t="s">
        <v>56</v>
      </c>
      <c r="R3623" s="35">
        <v>42998</v>
      </c>
      <c r="S3623" s="35">
        <v>45183</v>
      </c>
      <c r="T3623" t="s">
        <v>57</v>
      </c>
      <c r="U3623">
        <v>1090</v>
      </c>
      <c r="X3623">
        <v>10</v>
      </c>
      <c r="Y3623" t="s">
        <v>58</v>
      </c>
      <c r="AC3623" t="s">
        <v>59</v>
      </c>
      <c r="AL3623">
        <v>0</v>
      </c>
      <c r="AM3623">
        <v>0</v>
      </c>
    </row>
    <row r="3624" spans="1:39" x14ac:dyDescent="0.3">
      <c r="A3624">
        <v>1553657</v>
      </c>
      <c r="B3624" t="s">
        <v>4145</v>
      </c>
      <c r="C3624" t="s">
        <v>121</v>
      </c>
      <c r="D3624">
        <v>1811466</v>
      </c>
      <c r="E3624" t="s">
        <v>70</v>
      </c>
      <c r="H3624" s="35">
        <v>39226</v>
      </c>
      <c r="I3624" t="s">
        <v>125</v>
      </c>
      <c r="J3624">
        <v>-17</v>
      </c>
      <c r="K3624" t="s">
        <v>11</v>
      </c>
      <c r="M3624" t="s">
        <v>71</v>
      </c>
      <c r="N3624">
        <v>4180057</v>
      </c>
      <c r="O3624" t="s">
        <v>210</v>
      </c>
      <c r="P3624" s="35">
        <v>45267</v>
      </c>
      <c r="Q3624" t="s">
        <v>56</v>
      </c>
      <c r="R3624" s="35">
        <v>45267</v>
      </c>
      <c r="T3624" t="s">
        <v>63</v>
      </c>
      <c r="U3624">
        <v>500</v>
      </c>
      <c r="X3624">
        <v>5</v>
      </c>
      <c r="Y3624" t="s">
        <v>58</v>
      </c>
      <c r="AC3624" t="s">
        <v>59</v>
      </c>
      <c r="AL3624">
        <v>0</v>
      </c>
      <c r="AM3624">
        <v>0</v>
      </c>
    </row>
    <row r="3625" spans="1:39" x14ac:dyDescent="0.3">
      <c r="A3625">
        <v>1533330</v>
      </c>
      <c r="B3625" t="s">
        <v>4146</v>
      </c>
      <c r="C3625" t="s">
        <v>349</v>
      </c>
      <c r="D3625">
        <v>3736391</v>
      </c>
      <c r="E3625" t="s">
        <v>53</v>
      </c>
      <c r="H3625" s="35">
        <v>42296</v>
      </c>
      <c r="I3625" t="s">
        <v>53</v>
      </c>
      <c r="J3625">
        <v>-9</v>
      </c>
      <c r="K3625" t="s">
        <v>11</v>
      </c>
      <c r="M3625" t="s">
        <v>67</v>
      </c>
      <c r="N3625">
        <v>4370349</v>
      </c>
      <c r="O3625" t="s">
        <v>220</v>
      </c>
      <c r="P3625" s="35">
        <v>45208</v>
      </c>
      <c r="Q3625" t="s">
        <v>56</v>
      </c>
      <c r="R3625" s="35">
        <v>45208</v>
      </c>
      <c r="T3625" t="s">
        <v>63</v>
      </c>
      <c r="U3625">
        <v>500</v>
      </c>
      <c r="X3625">
        <v>5</v>
      </c>
      <c r="Y3625" t="s">
        <v>58</v>
      </c>
      <c r="AC3625" t="s">
        <v>59</v>
      </c>
      <c r="AL3625">
        <v>0</v>
      </c>
      <c r="AM3625">
        <v>0</v>
      </c>
    </row>
    <row r="3626" spans="1:39" x14ac:dyDescent="0.3">
      <c r="A3626">
        <v>1461289</v>
      </c>
      <c r="B3626" t="s">
        <v>4147</v>
      </c>
      <c r="C3626" t="s">
        <v>696</v>
      </c>
      <c r="D3626">
        <v>1811012</v>
      </c>
      <c r="E3626" t="s">
        <v>53</v>
      </c>
      <c r="F3626" t="s">
        <v>53</v>
      </c>
      <c r="H3626" s="35">
        <v>40553</v>
      </c>
      <c r="I3626" t="s">
        <v>90</v>
      </c>
      <c r="J3626">
        <v>-13</v>
      </c>
      <c r="K3626" t="s">
        <v>11</v>
      </c>
      <c r="M3626" t="s">
        <v>71</v>
      </c>
      <c r="N3626">
        <v>4180313</v>
      </c>
      <c r="O3626" t="s">
        <v>585</v>
      </c>
      <c r="P3626" s="35">
        <v>45212</v>
      </c>
      <c r="Q3626" t="s">
        <v>56</v>
      </c>
      <c r="R3626" s="35">
        <v>44888</v>
      </c>
      <c r="T3626" t="s">
        <v>63</v>
      </c>
      <c r="U3626">
        <v>500</v>
      </c>
      <c r="X3626">
        <v>5</v>
      </c>
      <c r="Y3626" t="s">
        <v>58</v>
      </c>
      <c r="AC3626" t="s">
        <v>59</v>
      </c>
      <c r="AL3626">
        <v>1</v>
      </c>
      <c r="AM3626">
        <v>1</v>
      </c>
    </row>
    <row r="3627" spans="1:39" x14ac:dyDescent="0.3">
      <c r="A3627">
        <v>1526135</v>
      </c>
      <c r="B3627" t="s">
        <v>4148</v>
      </c>
      <c r="C3627" t="s">
        <v>192</v>
      </c>
      <c r="D3627">
        <v>3611584</v>
      </c>
      <c r="E3627" t="s">
        <v>53</v>
      </c>
      <c r="H3627" s="35">
        <v>40596</v>
      </c>
      <c r="I3627" t="s">
        <v>90</v>
      </c>
      <c r="J3627">
        <v>-13</v>
      </c>
      <c r="K3627" t="s">
        <v>11</v>
      </c>
      <c r="M3627" t="s">
        <v>77</v>
      </c>
      <c r="N3627">
        <v>4360454</v>
      </c>
      <c r="O3627" t="s">
        <v>163</v>
      </c>
      <c r="P3627" s="35">
        <v>45198</v>
      </c>
      <c r="Q3627" t="s">
        <v>56</v>
      </c>
      <c r="R3627" s="35">
        <v>45198</v>
      </c>
      <c r="T3627" t="s">
        <v>63</v>
      </c>
      <c r="U3627">
        <v>500</v>
      </c>
      <c r="X3627">
        <v>5</v>
      </c>
      <c r="Y3627" t="s">
        <v>58</v>
      </c>
      <c r="AC3627" t="s">
        <v>59</v>
      </c>
      <c r="AL3627">
        <v>0</v>
      </c>
      <c r="AM3627">
        <v>0</v>
      </c>
    </row>
    <row r="3628" spans="1:39" x14ac:dyDescent="0.3">
      <c r="A3628">
        <v>1338439</v>
      </c>
      <c r="B3628" t="s">
        <v>4149</v>
      </c>
      <c r="C3628" t="s">
        <v>669</v>
      </c>
      <c r="D3628">
        <v>3732750</v>
      </c>
      <c r="E3628" t="s">
        <v>70</v>
      </c>
      <c r="F3628" t="s">
        <v>70</v>
      </c>
      <c r="H3628" s="35">
        <v>40188</v>
      </c>
      <c r="I3628" t="s">
        <v>110</v>
      </c>
      <c r="J3628">
        <v>-14</v>
      </c>
      <c r="K3628" t="s">
        <v>6</v>
      </c>
      <c r="M3628" t="s">
        <v>67</v>
      </c>
      <c r="N3628">
        <v>4370349</v>
      </c>
      <c r="O3628" t="s">
        <v>220</v>
      </c>
      <c r="P3628" s="35">
        <v>45188</v>
      </c>
      <c r="Q3628" t="s">
        <v>56</v>
      </c>
      <c r="R3628" s="35">
        <v>44448</v>
      </c>
      <c r="T3628" t="s">
        <v>63</v>
      </c>
      <c r="U3628">
        <v>593</v>
      </c>
      <c r="X3628">
        <v>5</v>
      </c>
      <c r="Y3628" t="s">
        <v>58</v>
      </c>
      <c r="AC3628" t="s">
        <v>59</v>
      </c>
      <c r="AL3628">
        <v>0</v>
      </c>
      <c r="AM3628">
        <v>0</v>
      </c>
    </row>
    <row r="3629" spans="1:39" x14ac:dyDescent="0.3">
      <c r="A3629">
        <v>1526878</v>
      </c>
      <c r="B3629" t="s">
        <v>4150</v>
      </c>
      <c r="C3629" t="s">
        <v>164</v>
      </c>
      <c r="D3629">
        <v>3736301</v>
      </c>
      <c r="E3629" t="s">
        <v>76</v>
      </c>
      <c r="H3629" s="35">
        <v>41556</v>
      </c>
      <c r="I3629" t="s">
        <v>66</v>
      </c>
      <c r="J3629">
        <v>-11</v>
      </c>
      <c r="K3629" t="s">
        <v>11</v>
      </c>
      <c r="M3629" t="s">
        <v>67</v>
      </c>
      <c r="N3629">
        <v>4370002</v>
      </c>
      <c r="O3629" t="s">
        <v>68</v>
      </c>
      <c r="P3629" s="35">
        <v>45199</v>
      </c>
      <c r="Q3629" t="s">
        <v>56</v>
      </c>
      <c r="R3629" s="35">
        <v>45199</v>
      </c>
      <c r="T3629" t="s">
        <v>63</v>
      </c>
      <c r="U3629">
        <v>500</v>
      </c>
      <c r="X3629">
        <v>5</v>
      </c>
      <c r="Y3629" t="s">
        <v>58</v>
      </c>
      <c r="AC3629" t="s">
        <v>59</v>
      </c>
      <c r="AL3629">
        <v>0</v>
      </c>
      <c r="AM3629">
        <v>0</v>
      </c>
    </row>
    <row r="3630" spans="1:39" x14ac:dyDescent="0.3">
      <c r="A3630">
        <v>1244099</v>
      </c>
      <c r="B3630" t="s">
        <v>4151</v>
      </c>
      <c r="C3630" t="s">
        <v>379</v>
      </c>
      <c r="D3630">
        <v>189727</v>
      </c>
      <c r="E3630" t="s">
        <v>70</v>
      </c>
      <c r="F3630" t="s">
        <v>70</v>
      </c>
      <c r="H3630" s="35">
        <v>39476</v>
      </c>
      <c r="I3630" t="s">
        <v>98</v>
      </c>
      <c r="J3630">
        <v>-16</v>
      </c>
      <c r="K3630" t="s">
        <v>6</v>
      </c>
      <c r="M3630" t="s">
        <v>71</v>
      </c>
      <c r="N3630">
        <v>4180728</v>
      </c>
      <c r="O3630" t="s">
        <v>263</v>
      </c>
      <c r="P3630" s="35">
        <v>45188</v>
      </c>
      <c r="Q3630" t="s">
        <v>56</v>
      </c>
      <c r="R3630" s="35">
        <v>43414</v>
      </c>
      <c r="T3630" t="s">
        <v>63</v>
      </c>
      <c r="U3630">
        <v>507</v>
      </c>
      <c r="X3630">
        <v>5</v>
      </c>
      <c r="Y3630" t="s">
        <v>58</v>
      </c>
      <c r="AC3630" t="s">
        <v>59</v>
      </c>
      <c r="AL3630">
        <v>0</v>
      </c>
      <c r="AM3630">
        <v>0</v>
      </c>
    </row>
    <row r="3631" spans="1:39" x14ac:dyDescent="0.3">
      <c r="A3631">
        <v>1175273</v>
      </c>
      <c r="B3631" t="s">
        <v>4152</v>
      </c>
      <c r="C3631" t="s">
        <v>868</v>
      </c>
      <c r="D3631">
        <v>4529206</v>
      </c>
      <c r="E3631" t="s">
        <v>70</v>
      </c>
      <c r="H3631" s="35">
        <v>39573</v>
      </c>
      <c r="I3631" t="s">
        <v>98</v>
      </c>
      <c r="J3631">
        <v>-16</v>
      </c>
      <c r="K3631" t="s">
        <v>6</v>
      </c>
      <c r="M3631" t="s">
        <v>54</v>
      </c>
      <c r="N3631">
        <v>4450571</v>
      </c>
      <c r="O3631" t="s">
        <v>332</v>
      </c>
      <c r="P3631" s="35">
        <v>45217</v>
      </c>
      <c r="Q3631" t="s">
        <v>56</v>
      </c>
      <c r="R3631" s="35">
        <v>43005</v>
      </c>
      <c r="T3631" t="s">
        <v>63</v>
      </c>
      <c r="U3631">
        <v>500</v>
      </c>
      <c r="X3631">
        <v>5</v>
      </c>
      <c r="Y3631" t="s">
        <v>58</v>
      </c>
      <c r="AC3631" t="s">
        <v>59</v>
      </c>
      <c r="AL3631">
        <v>1</v>
      </c>
      <c r="AM3631">
        <v>0</v>
      </c>
    </row>
    <row r="3632" spans="1:39" x14ac:dyDescent="0.3">
      <c r="A3632">
        <v>1523244</v>
      </c>
      <c r="B3632" t="s">
        <v>4152</v>
      </c>
      <c r="C3632" t="s">
        <v>966</v>
      </c>
      <c r="D3632">
        <v>3611515</v>
      </c>
      <c r="E3632" t="s">
        <v>53</v>
      </c>
      <c r="H3632" s="35">
        <v>41822</v>
      </c>
      <c r="I3632" t="s">
        <v>85</v>
      </c>
      <c r="J3632">
        <v>-10</v>
      </c>
      <c r="K3632" t="s">
        <v>11</v>
      </c>
      <c r="M3632" t="s">
        <v>77</v>
      </c>
      <c r="N3632">
        <v>4360315</v>
      </c>
      <c r="O3632" t="s">
        <v>480</v>
      </c>
      <c r="P3632" s="35">
        <v>45196</v>
      </c>
      <c r="Q3632" t="s">
        <v>56</v>
      </c>
      <c r="R3632" s="35">
        <v>45196</v>
      </c>
      <c r="S3632" s="35">
        <v>45196</v>
      </c>
      <c r="T3632" t="s">
        <v>57</v>
      </c>
      <c r="U3632">
        <v>500</v>
      </c>
      <c r="X3632">
        <v>5</v>
      </c>
      <c r="Y3632" t="s">
        <v>58</v>
      </c>
      <c r="AC3632" t="s">
        <v>59</v>
      </c>
      <c r="AL3632">
        <v>0</v>
      </c>
      <c r="AM3632">
        <v>0</v>
      </c>
    </row>
    <row r="3633" spans="1:39" x14ac:dyDescent="0.3">
      <c r="A3633">
        <v>1539394</v>
      </c>
      <c r="B3633" t="s">
        <v>4153</v>
      </c>
      <c r="C3633" t="s">
        <v>3917</v>
      </c>
      <c r="D3633">
        <v>4538403</v>
      </c>
      <c r="E3633" t="s">
        <v>53</v>
      </c>
      <c r="H3633" s="35">
        <v>41522</v>
      </c>
      <c r="I3633" t="s">
        <v>66</v>
      </c>
      <c r="J3633">
        <v>-11</v>
      </c>
      <c r="K3633" t="s">
        <v>11</v>
      </c>
      <c r="M3633" t="s">
        <v>54</v>
      </c>
      <c r="N3633">
        <v>4450184</v>
      </c>
      <c r="O3633" t="s">
        <v>275</v>
      </c>
      <c r="P3633" s="35">
        <v>45218</v>
      </c>
      <c r="Q3633" t="s">
        <v>56</v>
      </c>
      <c r="R3633" s="35">
        <v>45218</v>
      </c>
      <c r="T3633" t="s">
        <v>63</v>
      </c>
      <c r="U3633">
        <v>500</v>
      </c>
      <c r="X3633">
        <v>5</v>
      </c>
      <c r="Y3633" t="s">
        <v>58</v>
      </c>
      <c r="AC3633" t="s">
        <v>59</v>
      </c>
      <c r="AL3633">
        <v>0</v>
      </c>
      <c r="AM3633">
        <v>0</v>
      </c>
    </row>
    <row r="3634" spans="1:39" x14ac:dyDescent="0.3">
      <c r="A3634">
        <v>1521972</v>
      </c>
      <c r="B3634" t="s">
        <v>4153</v>
      </c>
      <c r="C3634" t="s">
        <v>699</v>
      </c>
      <c r="D3634">
        <v>3611410</v>
      </c>
      <c r="E3634" t="s">
        <v>76</v>
      </c>
      <c r="H3634" s="35">
        <v>41939</v>
      </c>
      <c r="I3634" t="s">
        <v>85</v>
      </c>
      <c r="J3634">
        <v>-10</v>
      </c>
      <c r="K3634" t="s">
        <v>11</v>
      </c>
      <c r="M3634" t="s">
        <v>77</v>
      </c>
      <c r="N3634">
        <v>4360002</v>
      </c>
      <c r="O3634" t="s">
        <v>78</v>
      </c>
      <c r="P3634" s="35">
        <v>45195</v>
      </c>
      <c r="Q3634" t="s">
        <v>56</v>
      </c>
      <c r="R3634" s="35">
        <v>45195</v>
      </c>
      <c r="T3634" t="s">
        <v>63</v>
      </c>
      <c r="U3634">
        <v>500</v>
      </c>
      <c r="X3634">
        <v>5</v>
      </c>
      <c r="Y3634" t="s">
        <v>58</v>
      </c>
      <c r="AC3634" t="s">
        <v>59</v>
      </c>
      <c r="AL3634">
        <v>0</v>
      </c>
      <c r="AM3634">
        <v>0</v>
      </c>
    </row>
    <row r="3635" spans="1:39" x14ac:dyDescent="0.3">
      <c r="A3635">
        <v>1548953</v>
      </c>
      <c r="B3635" t="s">
        <v>4154</v>
      </c>
      <c r="C3635" t="s">
        <v>1948</v>
      </c>
      <c r="D3635">
        <v>3736651</v>
      </c>
      <c r="E3635" t="s">
        <v>53</v>
      </c>
      <c r="H3635" s="35">
        <v>41191</v>
      </c>
      <c r="I3635" t="s">
        <v>143</v>
      </c>
      <c r="J3635">
        <v>-12</v>
      </c>
      <c r="K3635" t="s">
        <v>11</v>
      </c>
      <c r="M3635" t="s">
        <v>67</v>
      </c>
      <c r="N3635">
        <v>4370464</v>
      </c>
      <c r="O3635" t="s">
        <v>145</v>
      </c>
      <c r="P3635" s="35">
        <v>45252</v>
      </c>
      <c r="Q3635" t="s">
        <v>56</v>
      </c>
      <c r="R3635" s="35">
        <v>45252</v>
      </c>
      <c r="T3635" t="s">
        <v>63</v>
      </c>
      <c r="U3635">
        <v>500</v>
      </c>
      <c r="X3635">
        <v>5</v>
      </c>
      <c r="Y3635" t="s">
        <v>58</v>
      </c>
      <c r="AC3635" t="s">
        <v>59</v>
      </c>
      <c r="AL3635">
        <v>0</v>
      </c>
      <c r="AM3635">
        <v>0</v>
      </c>
    </row>
    <row r="3636" spans="1:39" x14ac:dyDescent="0.3">
      <c r="A3636">
        <v>1538816</v>
      </c>
      <c r="B3636" t="s">
        <v>4154</v>
      </c>
      <c r="C3636" t="s">
        <v>127</v>
      </c>
      <c r="D3636">
        <v>3736487</v>
      </c>
      <c r="E3636" t="s">
        <v>76</v>
      </c>
      <c r="H3636" s="35">
        <v>40750</v>
      </c>
      <c r="I3636" t="s">
        <v>90</v>
      </c>
      <c r="J3636">
        <v>-13</v>
      </c>
      <c r="K3636" t="s">
        <v>11</v>
      </c>
      <c r="M3636" t="s">
        <v>67</v>
      </c>
      <c r="N3636">
        <v>4370001</v>
      </c>
      <c r="O3636" t="s">
        <v>461</v>
      </c>
      <c r="P3636" s="35">
        <v>45217</v>
      </c>
      <c r="Q3636" t="s">
        <v>56</v>
      </c>
      <c r="R3636" s="35">
        <v>45217</v>
      </c>
      <c r="T3636" t="s">
        <v>63</v>
      </c>
      <c r="U3636">
        <v>500</v>
      </c>
      <c r="X3636">
        <v>5</v>
      </c>
      <c r="Y3636" t="s">
        <v>58</v>
      </c>
      <c r="AC3636" t="s">
        <v>59</v>
      </c>
      <c r="AL3636">
        <v>0</v>
      </c>
      <c r="AM3636">
        <v>0</v>
      </c>
    </row>
    <row r="3637" spans="1:39" x14ac:dyDescent="0.3">
      <c r="A3637">
        <v>1506028</v>
      </c>
      <c r="B3637" t="s">
        <v>4155</v>
      </c>
      <c r="C3637" t="s">
        <v>4156</v>
      </c>
      <c r="D3637">
        <v>3735892</v>
      </c>
      <c r="E3637" t="s">
        <v>53</v>
      </c>
      <c r="H3637" s="35">
        <v>42297</v>
      </c>
      <c r="I3637" t="s">
        <v>53</v>
      </c>
      <c r="J3637">
        <v>-9</v>
      </c>
      <c r="K3637" t="s">
        <v>11</v>
      </c>
      <c r="M3637" t="s">
        <v>67</v>
      </c>
      <c r="N3637">
        <v>4370464</v>
      </c>
      <c r="O3637" t="s">
        <v>145</v>
      </c>
      <c r="P3637" s="35">
        <v>45166</v>
      </c>
      <c r="Q3637" t="s">
        <v>56</v>
      </c>
      <c r="R3637" s="35">
        <v>45166</v>
      </c>
      <c r="T3637" t="s">
        <v>63</v>
      </c>
      <c r="U3637">
        <v>500</v>
      </c>
      <c r="X3637">
        <v>5</v>
      </c>
      <c r="Y3637" t="s">
        <v>58</v>
      </c>
      <c r="AC3637" t="s">
        <v>59</v>
      </c>
      <c r="AL3637">
        <v>0</v>
      </c>
      <c r="AM3637">
        <v>0</v>
      </c>
    </row>
    <row r="3638" spans="1:39" x14ac:dyDescent="0.3">
      <c r="A3638">
        <v>1363086</v>
      </c>
      <c r="B3638" t="s">
        <v>4157</v>
      </c>
      <c r="C3638" t="s">
        <v>230</v>
      </c>
      <c r="D3638">
        <v>4532632</v>
      </c>
      <c r="E3638" t="s">
        <v>70</v>
      </c>
      <c r="F3638" t="s">
        <v>70</v>
      </c>
      <c r="H3638" s="35">
        <v>42243</v>
      </c>
      <c r="I3638" t="s">
        <v>53</v>
      </c>
      <c r="J3638">
        <v>-9</v>
      </c>
      <c r="K3638" t="s">
        <v>11</v>
      </c>
      <c r="M3638" t="s">
        <v>54</v>
      </c>
      <c r="N3638">
        <v>4450759</v>
      </c>
      <c r="O3638" t="s">
        <v>499</v>
      </c>
      <c r="P3638" s="35">
        <v>45176</v>
      </c>
      <c r="Q3638" t="s">
        <v>56</v>
      </c>
      <c r="R3638" s="35">
        <v>44481</v>
      </c>
      <c r="T3638" t="s">
        <v>63</v>
      </c>
      <c r="U3638">
        <v>528</v>
      </c>
      <c r="X3638">
        <v>5</v>
      </c>
      <c r="Y3638" t="s">
        <v>58</v>
      </c>
      <c r="AC3638" t="s">
        <v>59</v>
      </c>
      <c r="AL3638">
        <v>0</v>
      </c>
      <c r="AM3638">
        <v>0</v>
      </c>
    </row>
    <row r="3639" spans="1:39" x14ac:dyDescent="0.3">
      <c r="A3639">
        <v>1349638</v>
      </c>
      <c r="B3639" t="s">
        <v>4158</v>
      </c>
      <c r="C3639" t="s">
        <v>4159</v>
      </c>
      <c r="D3639">
        <v>4114987</v>
      </c>
      <c r="E3639" t="s">
        <v>53</v>
      </c>
      <c r="F3639" t="s">
        <v>53</v>
      </c>
      <c r="H3639" s="35">
        <v>42885</v>
      </c>
      <c r="I3639" t="s">
        <v>53</v>
      </c>
      <c r="J3639">
        <v>-9</v>
      </c>
      <c r="K3639" t="s">
        <v>6</v>
      </c>
      <c r="M3639" t="s">
        <v>181</v>
      </c>
      <c r="N3639">
        <v>4410065</v>
      </c>
      <c r="O3639" t="s">
        <v>272</v>
      </c>
      <c r="P3639" s="35">
        <v>45185</v>
      </c>
      <c r="Q3639" t="s">
        <v>56</v>
      </c>
      <c r="R3639" s="35">
        <v>44463</v>
      </c>
      <c r="T3639" t="s">
        <v>63</v>
      </c>
      <c r="U3639">
        <v>500</v>
      </c>
      <c r="X3639">
        <v>5</v>
      </c>
      <c r="Y3639" t="s">
        <v>58</v>
      </c>
      <c r="AC3639" t="s">
        <v>59</v>
      </c>
      <c r="AL3639">
        <v>0</v>
      </c>
      <c r="AM3639">
        <v>0</v>
      </c>
    </row>
    <row r="3640" spans="1:39" x14ac:dyDescent="0.3">
      <c r="A3640">
        <v>1306606</v>
      </c>
      <c r="B3640" t="s">
        <v>4160</v>
      </c>
      <c r="C3640" t="s">
        <v>910</v>
      </c>
      <c r="D3640">
        <v>4114482</v>
      </c>
      <c r="E3640" t="s">
        <v>70</v>
      </c>
      <c r="H3640" s="35">
        <v>41830</v>
      </c>
      <c r="I3640" t="s">
        <v>85</v>
      </c>
      <c r="J3640">
        <v>-10</v>
      </c>
      <c r="K3640" t="s">
        <v>11</v>
      </c>
      <c r="M3640" t="s">
        <v>181</v>
      </c>
      <c r="N3640">
        <v>4410594</v>
      </c>
      <c r="O3640" t="s">
        <v>314</v>
      </c>
      <c r="P3640" s="35">
        <v>45340</v>
      </c>
      <c r="Q3640" t="s">
        <v>56</v>
      </c>
      <c r="R3640" s="35">
        <v>43847</v>
      </c>
      <c r="T3640" t="s">
        <v>63</v>
      </c>
      <c r="U3640">
        <v>500</v>
      </c>
      <c r="X3640">
        <v>5</v>
      </c>
      <c r="Y3640" t="s">
        <v>58</v>
      </c>
      <c r="AC3640" t="s">
        <v>59</v>
      </c>
      <c r="AL3640">
        <v>0</v>
      </c>
      <c r="AM3640">
        <v>0</v>
      </c>
    </row>
    <row r="3641" spans="1:39" x14ac:dyDescent="0.3">
      <c r="A3641">
        <v>1528951</v>
      </c>
      <c r="B3641" t="s">
        <v>4160</v>
      </c>
      <c r="C3641" t="s">
        <v>289</v>
      </c>
      <c r="D3641">
        <v>4115982</v>
      </c>
      <c r="E3641" t="s">
        <v>53</v>
      </c>
      <c r="H3641" s="35">
        <v>42683</v>
      </c>
      <c r="I3641" t="s">
        <v>53</v>
      </c>
      <c r="J3641">
        <v>-9</v>
      </c>
      <c r="K3641" t="s">
        <v>11</v>
      </c>
      <c r="M3641" t="s">
        <v>181</v>
      </c>
      <c r="N3641">
        <v>4410594</v>
      </c>
      <c r="O3641" t="s">
        <v>314</v>
      </c>
      <c r="P3641" s="35">
        <v>45202</v>
      </c>
      <c r="Q3641" t="s">
        <v>56</v>
      </c>
      <c r="R3641" s="35">
        <v>45202</v>
      </c>
      <c r="T3641" t="s">
        <v>63</v>
      </c>
      <c r="U3641">
        <v>500</v>
      </c>
      <c r="X3641">
        <v>5</v>
      </c>
      <c r="Y3641" t="s">
        <v>58</v>
      </c>
      <c r="AC3641" t="s">
        <v>59</v>
      </c>
      <c r="AL3641">
        <v>0</v>
      </c>
      <c r="AM3641">
        <v>0</v>
      </c>
    </row>
    <row r="3642" spans="1:39" x14ac:dyDescent="0.3">
      <c r="A3642">
        <v>1171152</v>
      </c>
      <c r="B3642" t="s">
        <v>4161</v>
      </c>
      <c r="C3642" t="s">
        <v>1107</v>
      </c>
      <c r="D3642">
        <v>3729343</v>
      </c>
      <c r="E3642" t="s">
        <v>70</v>
      </c>
      <c r="H3642" s="35">
        <v>39233</v>
      </c>
      <c r="I3642" t="s">
        <v>125</v>
      </c>
      <c r="J3642">
        <v>-17</v>
      </c>
      <c r="K3642" t="s">
        <v>6</v>
      </c>
      <c r="M3642" t="s">
        <v>67</v>
      </c>
      <c r="N3642">
        <v>4370669</v>
      </c>
      <c r="O3642" t="s">
        <v>165</v>
      </c>
      <c r="P3642" s="35">
        <v>45183</v>
      </c>
      <c r="Q3642" t="s">
        <v>56</v>
      </c>
      <c r="R3642" s="35">
        <v>42998</v>
      </c>
      <c r="T3642" t="s">
        <v>63</v>
      </c>
      <c r="U3642">
        <v>500</v>
      </c>
      <c r="X3642">
        <v>5</v>
      </c>
      <c r="Y3642" t="s">
        <v>58</v>
      </c>
      <c r="AC3642" t="s">
        <v>59</v>
      </c>
      <c r="AL3642">
        <v>0</v>
      </c>
      <c r="AM3642">
        <v>0</v>
      </c>
    </row>
    <row r="3643" spans="1:39" x14ac:dyDescent="0.3">
      <c r="A3643">
        <v>1514719</v>
      </c>
      <c r="B3643" t="s">
        <v>4162</v>
      </c>
      <c r="C3643" t="s">
        <v>543</v>
      </c>
      <c r="D3643">
        <v>4538102</v>
      </c>
      <c r="E3643" t="s">
        <v>70</v>
      </c>
      <c r="H3643" s="35">
        <v>40684</v>
      </c>
      <c r="I3643" t="s">
        <v>90</v>
      </c>
      <c r="J3643">
        <v>-13</v>
      </c>
      <c r="K3643" t="s">
        <v>11</v>
      </c>
      <c r="M3643" t="s">
        <v>54</v>
      </c>
      <c r="N3643">
        <v>4450192</v>
      </c>
      <c r="O3643" t="s">
        <v>128</v>
      </c>
      <c r="P3643" s="35">
        <v>45187</v>
      </c>
      <c r="Q3643" t="s">
        <v>56</v>
      </c>
      <c r="R3643" s="35">
        <v>45187</v>
      </c>
      <c r="T3643" t="s">
        <v>63</v>
      </c>
      <c r="U3643">
        <v>533</v>
      </c>
      <c r="X3643">
        <v>5</v>
      </c>
      <c r="Y3643" t="s">
        <v>58</v>
      </c>
      <c r="AC3643" t="s">
        <v>59</v>
      </c>
      <c r="AL3643">
        <v>0</v>
      </c>
      <c r="AM3643">
        <v>0</v>
      </c>
    </row>
    <row r="3644" spans="1:39" x14ac:dyDescent="0.3">
      <c r="A3644">
        <v>1344312</v>
      </c>
      <c r="B3644" t="s">
        <v>4163</v>
      </c>
      <c r="C3644" t="s">
        <v>1123</v>
      </c>
      <c r="D3644">
        <v>4532404</v>
      </c>
      <c r="E3644" t="s">
        <v>53</v>
      </c>
      <c r="F3644" t="s">
        <v>70</v>
      </c>
      <c r="H3644" s="35">
        <v>39362</v>
      </c>
      <c r="I3644" t="s">
        <v>125</v>
      </c>
      <c r="J3644">
        <v>-17</v>
      </c>
      <c r="K3644" t="s">
        <v>11</v>
      </c>
      <c r="M3644" t="s">
        <v>54</v>
      </c>
      <c r="N3644">
        <v>4450417</v>
      </c>
      <c r="O3644" t="s">
        <v>160</v>
      </c>
      <c r="P3644" s="35">
        <v>45231</v>
      </c>
      <c r="Q3644" t="s">
        <v>56</v>
      </c>
      <c r="R3644" s="35">
        <v>44459</v>
      </c>
      <c r="T3644" t="s">
        <v>63</v>
      </c>
      <c r="U3644">
        <v>500</v>
      </c>
      <c r="X3644">
        <v>5</v>
      </c>
      <c r="Y3644" t="s">
        <v>58</v>
      </c>
      <c r="AC3644" t="s">
        <v>59</v>
      </c>
      <c r="AL3644">
        <v>0</v>
      </c>
      <c r="AM3644">
        <v>0</v>
      </c>
    </row>
    <row r="3645" spans="1:39" x14ac:dyDescent="0.3">
      <c r="A3645">
        <v>1527164</v>
      </c>
      <c r="B3645" t="s">
        <v>4164</v>
      </c>
      <c r="C3645" t="s">
        <v>4165</v>
      </c>
      <c r="D3645">
        <v>3611603</v>
      </c>
      <c r="E3645" t="s">
        <v>76</v>
      </c>
      <c r="H3645" s="35">
        <v>42524</v>
      </c>
      <c r="I3645" t="s">
        <v>53</v>
      </c>
      <c r="J3645">
        <v>-9</v>
      </c>
      <c r="K3645" t="s">
        <v>6</v>
      </c>
      <c r="M3645" t="s">
        <v>77</v>
      </c>
      <c r="N3645">
        <v>4360002</v>
      </c>
      <c r="O3645" t="s">
        <v>78</v>
      </c>
      <c r="P3645" s="35">
        <v>45200</v>
      </c>
      <c r="Q3645" t="s">
        <v>56</v>
      </c>
      <c r="R3645" s="35">
        <v>45200</v>
      </c>
      <c r="T3645" t="s">
        <v>63</v>
      </c>
      <c r="U3645">
        <v>500</v>
      </c>
      <c r="X3645">
        <v>5</v>
      </c>
      <c r="Y3645" t="s">
        <v>58</v>
      </c>
      <c r="AC3645" t="s">
        <v>59</v>
      </c>
      <c r="AL3645">
        <v>0</v>
      </c>
      <c r="AM3645">
        <v>0</v>
      </c>
    </row>
    <row r="3646" spans="1:39" x14ac:dyDescent="0.3">
      <c r="A3646">
        <v>1361935</v>
      </c>
      <c r="B3646" t="s">
        <v>4166</v>
      </c>
      <c r="C3646" t="s">
        <v>560</v>
      </c>
      <c r="D3646">
        <v>4115102</v>
      </c>
      <c r="E3646" t="s">
        <v>70</v>
      </c>
      <c r="F3646" t="s">
        <v>70</v>
      </c>
      <c r="H3646" s="35">
        <v>42155</v>
      </c>
      <c r="I3646" t="s">
        <v>53</v>
      </c>
      <c r="J3646">
        <v>-9</v>
      </c>
      <c r="K3646" t="s">
        <v>6</v>
      </c>
      <c r="M3646" t="s">
        <v>181</v>
      </c>
      <c r="N3646">
        <v>4410612</v>
      </c>
      <c r="O3646" t="s">
        <v>213</v>
      </c>
      <c r="P3646" s="35">
        <v>45178</v>
      </c>
      <c r="Q3646" t="s">
        <v>56</v>
      </c>
      <c r="R3646" s="35">
        <v>44479</v>
      </c>
      <c r="T3646" t="s">
        <v>63</v>
      </c>
      <c r="U3646">
        <v>500</v>
      </c>
      <c r="X3646">
        <v>5</v>
      </c>
      <c r="Y3646" t="s">
        <v>58</v>
      </c>
      <c r="AC3646" t="s">
        <v>59</v>
      </c>
      <c r="AL3646">
        <v>0</v>
      </c>
      <c r="AM3646">
        <v>0</v>
      </c>
    </row>
    <row r="3647" spans="1:39" x14ac:dyDescent="0.3">
      <c r="A3647">
        <v>1475638</v>
      </c>
      <c r="B3647" t="s">
        <v>4166</v>
      </c>
      <c r="C3647" t="s">
        <v>4167</v>
      </c>
      <c r="D3647">
        <v>4115813</v>
      </c>
      <c r="E3647" t="s">
        <v>53</v>
      </c>
      <c r="F3647" t="s">
        <v>53</v>
      </c>
      <c r="H3647" s="35">
        <v>41704</v>
      </c>
      <c r="I3647" t="s">
        <v>85</v>
      </c>
      <c r="J3647">
        <v>-10</v>
      </c>
      <c r="K3647" t="s">
        <v>6</v>
      </c>
      <c r="M3647" t="s">
        <v>181</v>
      </c>
      <c r="N3647">
        <v>4410612</v>
      </c>
      <c r="O3647" t="s">
        <v>213</v>
      </c>
      <c r="P3647" s="35">
        <v>45178</v>
      </c>
      <c r="Q3647" t="s">
        <v>56</v>
      </c>
      <c r="R3647" s="35">
        <v>44973</v>
      </c>
      <c r="T3647" t="s">
        <v>63</v>
      </c>
      <c r="U3647">
        <v>500</v>
      </c>
      <c r="X3647">
        <v>5</v>
      </c>
      <c r="Y3647" t="s">
        <v>58</v>
      </c>
      <c r="AC3647" t="s">
        <v>59</v>
      </c>
      <c r="AL3647">
        <v>0</v>
      </c>
      <c r="AM3647">
        <v>0</v>
      </c>
    </row>
    <row r="3648" spans="1:39" x14ac:dyDescent="0.3">
      <c r="A3648">
        <v>1507339</v>
      </c>
      <c r="B3648" t="s">
        <v>4168</v>
      </c>
      <c r="C3648" t="s">
        <v>101</v>
      </c>
      <c r="D3648">
        <v>3735929</v>
      </c>
      <c r="E3648" t="s">
        <v>53</v>
      </c>
      <c r="H3648" s="35">
        <v>40816</v>
      </c>
      <c r="I3648" t="s">
        <v>90</v>
      </c>
      <c r="J3648">
        <v>-13</v>
      </c>
      <c r="K3648" t="s">
        <v>11</v>
      </c>
      <c r="M3648" t="s">
        <v>67</v>
      </c>
      <c r="N3648">
        <v>4370464</v>
      </c>
      <c r="O3648" t="s">
        <v>145</v>
      </c>
      <c r="P3648" s="35">
        <v>45174</v>
      </c>
      <c r="Q3648" t="s">
        <v>56</v>
      </c>
      <c r="R3648" s="35">
        <v>45174</v>
      </c>
      <c r="T3648" t="s">
        <v>63</v>
      </c>
      <c r="U3648">
        <v>500</v>
      </c>
      <c r="X3648">
        <v>5</v>
      </c>
      <c r="Y3648" t="s">
        <v>58</v>
      </c>
      <c r="AC3648" t="s">
        <v>59</v>
      </c>
      <c r="AL3648">
        <v>0</v>
      </c>
      <c r="AM3648">
        <v>0</v>
      </c>
    </row>
    <row r="3649" spans="1:39" x14ac:dyDescent="0.3">
      <c r="A3649">
        <v>1561822</v>
      </c>
      <c r="B3649" t="s">
        <v>4169</v>
      </c>
      <c r="C3649" t="s">
        <v>218</v>
      </c>
      <c r="D3649">
        <v>4539555</v>
      </c>
      <c r="E3649" t="s">
        <v>53</v>
      </c>
      <c r="H3649" s="35">
        <v>41410</v>
      </c>
      <c r="I3649" t="s">
        <v>66</v>
      </c>
      <c r="J3649">
        <v>-11</v>
      </c>
      <c r="K3649" t="s">
        <v>11</v>
      </c>
      <c r="M3649" t="s">
        <v>54</v>
      </c>
      <c r="N3649">
        <v>4450026</v>
      </c>
      <c r="O3649" t="s">
        <v>62</v>
      </c>
      <c r="P3649" s="35">
        <v>45325</v>
      </c>
      <c r="Q3649" t="s">
        <v>56</v>
      </c>
      <c r="R3649" s="35">
        <v>45325</v>
      </c>
      <c r="T3649" t="s">
        <v>63</v>
      </c>
      <c r="U3649">
        <v>500</v>
      </c>
      <c r="X3649">
        <v>5</v>
      </c>
      <c r="Y3649" t="s">
        <v>58</v>
      </c>
      <c r="AC3649" t="s">
        <v>59</v>
      </c>
      <c r="AL3649">
        <v>0</v>
      </c>
      <c r="AM3649">
        <v>0</v>
      </c>
    </row>
    <row r="3650" spans="1:39" x14ac:dyDescent="0.3">
      <c r="A3650">
        <v>1546980</v>
      </c>
      <c r="B3650" t="s">
        <v>4170</v>
      </c>
      <c r="C3650" t="s">
        <v>1133</v>
      </c>
      <c r="D3650">
        <v>4538518</v>
      </c>
      <c r="E3650" t="s">
        <v>53</v>
      </c>
      <c r="H3650" s="35">
        <v>40602</v>
      </c>
      <c r="I3650" t="s">
        <v>90</v>
      </c>
      <c r="J3650">
        <v>-13</v>
      </c>
      <c r="K3650" t="s">
        <v>11</v>
      </c>
      <c r="M3650" t="s">
        <v>54</v>
      </c>
      <c r="N3650">
        <v>4450429</v>
      </c>
      <c r="O3650" t="s">
        <v>304</v>
      </c>
      <c r="P3650" s="35">
        <v>45245</v>
      </c>
      <c r="Q3650" t="s">
        <v>56</v>
      </c>
      <c r="R3650" s="35">
        <v>45245</v>
      </c>
      <c r="T3650" t="s">
        <v>82</v>
      </c>
      <c r="U3650">
        <v>500</v>
      </c>
      <c r="X3650">
        <v>5</v>
      </c>
      <c r="Y3650" t="s">
        <v>58</v>
      </c>
      <c r="AC3650" t="s">
        <v>59</v>
      </c>
      <c r="AL3650">
        <v>0</v>
      </c>
      <c r="AM3650">
        <v>0</v>
      </c>
    </row>
    <row r="3651" spans="1:39" x14ac:dyDescent="0.3">
      <c r="A3651">
        <v>1538653</v>
      </c>
      <c r="B3651" t="s">
        <v>4171</v>
      </c>
      <c r="C3651" t="s">
        <v>179</v>
      </c>
      <c r="D3651">
        <v>3736485</v>
      </c>
      <c r="E3651" t="s">
        <v>53</v>
      </c>
      <c r="H3651" s="35">
        <v>40845</v>
      </c>
      <c r="I3651" t="s">
        <v>90</v>
      </c>
      <c r="J3651">
        <v>-13</v>
      </c>
      <c r="K3651" t="s">
        <v>11</v>
      </c>
      <c r="M3651" t="s">
        <v>67</v>
      </c>
      <c r="N3651">
        <v>4370681</v>
      </c>
      <c r="O3651" t="s">
        <v>150</v>
      </c>
      <c r="P3651" s="35">
        <v>45217</v>
      </c>
      <c r="Q3651" t="s">
        <v>56</v>
      </c>
      <c r="R3651" s="35">
        <v>45217</v>
      </c>
      <c r="S3651" s="35">
        <v>45208</v>
      </c>
      <c r="T3651" t="s">
        <v>57</v>
      </c>
      <c r="U3651">
        <v>500</v>
      </c>
      <c r="X3651">
        <v>5</v>
      </c>
      <c r="Y3651" t="s">
        <v>58</v>
      </c>
      <c r="AC3651" t="s">
        <v>59</v>
      </c>
      <c r="AL3651">
        <v>0</v>
      </c>
      <c r="AM3651">
        <v>0</v>
      </c>
    </row>
    <row r="3652" spans="1:39" x14ac:dyDescent="0.3">
      <c r="A3652">
        <v>1432592</v>
      </c>
      <c r="B3652" t="s">
        <v>4172</v>
      </c>
      <c r="C3652" t="s">
        <v>344</v>
      </c>
      <c r="D3652">
        <v>4535353</v>
      </c>
      <c r="E3652" t="s">
        <v>53</v>
      </c>
      <c r="F3652" t="s">
        <v>70</v>
      </c>
      <c r="H3652" s="35">
        <v>39225</v>
      </c>
      <c r="I3652" t="s">
        <v>125</v>
      </c>
      <c r="J3652">
        <v>-17</v>
      </c>
      <c r="K3652" t="s">
        <v>11</v>
      </c>
      <c r="M3652" t="s">
        <v>54</v>
      </c>
      <c r="N3652">
        <v>4450571</v>
      </c>
      <c r="O3652" t="s">
        <v>332</v>
      </c>
      <c r="P3652" s="35">
        <v>45176</v>
      </c>
      <c r="Q3652" t="s">
        <v>56</v>
      </c>
      <c r="R3652" s="35">
        <v>44826</v>
      </c>
      <c r="T3652" t="s">
        <v>63</v>
      </c>
      <c r="U3652">
        <v>500</v>
      </c>
      <c r="X3652">
        <v>5</v>
      </c>
      <c r="Y3652" t="s">
        <v>58</v>
      </c>
      <c r="AC3652" t="s">
        <v>59</v>
      </c>
      <c r="AL3652">
        <v>1</v>
      </c>
      <c r="AM3652">
        <v>0</v>
      </c>
    </row>
    <row r="3653" spans="1:39" x14ac:dyDescent="0.3">
      <c r="A3653">
        <v>1247074</v>
      </c>
      <c r="B3653" t="s">
        <v>4173</v>
      </c>
      <c r="C3653" t="s">
        <v>4174</v>
      </c>
      <c r="D3653">
        <v>2815398</v>
      </c>
      <c r="E3653" t="s">
        <v>70</v>
      </c>
      <c r="F3653" t="s">
        <v>70</v>
      </c>
      <c r="H3653" s="35">
        <v>39773</v>
      </c>
      <c r="I3653" t="s">
        <v>98</v>
      </c>
      <c r="J3653">
        <v>-16</v>
      </c>
      <c r="K3653" t="s">
        <v>11</v>
      </c>
      <c r="M3653" t="s">
        <v>69</v>
      </c>
      <c r="N3653">
        <v>4280681</v>
      </c>
      <c r="O3653" t="s">
        <v>91</v>
      </c>
      <c r="P3653" s="35">
        <v>45183</v>
      </c>
      <c r="Q3653" t="s">
        <v>56</v>
      </c>
      <c r="R3653" s="35">
        <v>43425</v>
      </c>
      <c r="S3653" s="35">
        <v>45168</v>
      </c>
      <c r="T3653" t="s">
        <v>57</v>
      </c>
      <c r="U3653">
        <v>500</v>
      </c>
      <c r="X3653">
        <v>5</v>
      </c>
      <c r="Y3653" t="s">
        <v>58</v>
      </c>
      <c r="AB3653" s="35">
        <v>45108</v>
      </c>
      <c r="AC3653" t="s">
        <v>59</v>
      </c>
      <c r="AL3653">
        <v>0</v>
      </c>
      <c r="AM3653">
        <v>0</v>
      </c>
    </row>
    <row r="3654" spans="1:39" x14ac:dyDescent="0.3">
      <c r="A3654">
        <v>1468303</v>
      </c>
      <c r="B3654" t="s">
        <v>4175</v>
      </c>
      <c r="C3654" t="s">
        <v>180</v>
      </c>
      <c r="D3654">
        <v>3610564</v>
      </c>
      <c r="E3654" t="s">
        <v>70</v>
      </c>
      <c r="F3654" t="s">
        <v>70</v>
      </c>
      <c r="H3654" s="35">
        <v>41827</v>
      </c>
      <c r="I3654" t="s">
        <v>85</v>
      </c>
      <c r="J3654">
        <v>-10</v>
      </c>
      <c r="K3654" t="s">
        <v>11</v>
      </c>
      <c r="M3654" t="s">
        <v>77</v>
      </c>
      <c r="N3654">
        <v>4360124</v>
      </c>
      <c r="O3654" t="s">
        <v>177</v>
      </c>
      <c r="P3654" s="35">
        <v>45301</v>
      </c>
      <c r="Q3654" t="s">
        <v>56</v>
      </c>
      <c r="R3654" s="35">
        <v>44932</v>
      </c>
      <c r="T3654" t="s">
        <v>63</v>
      </c>
      <c r="U3654">
        <v>524</v>
      </c>
      <c r="X3654">
        <v>5</v>
      </c>
      <c r="Y3654" t="s">
        <v>58</v>
      </c>
      <c r="AC3654" t="s">
        <v>59</v>
      </c>
      <c r="AL3654">
        <v>0</v>
      </c>
      <c r="AM3654">
        <v>0</v>
      </c>
    </row>
    <row r="3655" spans="1:39" x14ac:dyDescent="0.3">
      <c r="A3655">
        <v>1468304</v>
      </c>
      <c r="B3655" t="s">
        <v>4175</v>
      </c>
      <c r="C3655" t="s">
        <v>4176</v>
      </c>
      <c r="D3655">
        <v>3610565</v>
      </c>
      <c r="E3655" t="s">
        <v>70</v>
      </c>
      <c r="F3655" t="s">
        <v>70</v>
      </c>
      <c r="H3655" s="35">
        <v>40495</v>
      </c>
      <c r="I3655" t="s">
        <v>110</v>
      </c>
      <c r="J3655">
        <v>-14</v>
      </c>
      <c r="K3655" t="s">
        <v>11</v>
      </c>
      <c r="M3655" t="s">
        <v>77</v>
      </c>
      <c r="N3655">
        <v>4360124</v>
      </c>
      <c r="O3655" t="s">
        <v>177</v>
      </c>
      <c r="P3655" s="35">
        <v>45236</v>
      </c>
      <c r="Q3655" t="s">
        <v>56</v>
      </c>
      <c r="R3655" s="35">
        <v>44932</v>
      </c>
      <c r="T3655" t="s">
        <v>63</v>
      </c>
      <c r="U3655">
        <v>511</v>
      </c>
      <c r="X3655">
        <v>5</v>
      </c>
      <c r="Y3655" t="s">
        <v>58</v>
      </c>
      <c r="AC3655" t="s">
        <v>59</v>
      </c>
      <c r="AL3655">
        <v>0</v>
      </c>
      <c r="AM3655">
        <v>0</v>
      </c>
    </row>
    <row r="3656" spans="1:39" x14ac:dyDescent="0.3">
      <c r="A3656">
        <v>1377792</v>
      </c>
      <c r="B3656" t="s">
        <v>4175</v>
      </c>
      <c r="C3656" t="s">
        <v>4177</v>
      </c>
      <c r="D3656">
        <v>3610072</v>
      </c>
      <c r="E3656" t="s">
        <v>53</v>
      </c>
      <c r="F3656" t="s">
        <v>53</v>
      </c>
      <c r="H3656" s="35">
        <v>41265</v>
      </c>
      <c r="I3656" t="s">
        <v>143</v>
      </c>
      <c r="J3656">
        <v>-12</v>
      </c>
      <c r="K3656" t="s">
        <v>11</v>
      </c>
      <c r="M3656" t="s">
        <v>77</v>
      </c>
      <c r="N3656">
        <v>4360002</v>
      </c>
      <c r="O3656" t="s">
        <v>78</v>
      </c>
      <c r="P3656" s="35">
        <v>45213</v>
      </c>
      <c r="Q3656" t="s">
        <v>56</v>
      </c>
      <c r="R3656" s="35">
        <v>44526</v>
      </c>
      <c r="T3656" t="s">
        <v>63</v>
      </c>
      <c r="U3656">
        <v>500</v>
      </c>
      <c r="X3656">
        <v>5</v>
      </c>
      <c r="Y3656" t="s">
        <v>58</v>
      </c>
      <c r="AC3656" t="s">
        <v>59</v>
      </c>
      <c r="AL3656">
        <v>0</v>
      </c>
      <c r="AM3656">
        <v>0</v>
      </c>
    </row>
    <row r="3657" spans="1:39" x14ac:dyDescent="0.3">
      <c r="A3657">
        <v>1507962</v>
      </c>
      <c r="B3657" t="s">
        <v>4178</v>
      </c>
      <c r="C3657" t="s">
        <v>342</v>
      </c>
      <c r="D3657">
        <v>3735945</v>
      </c>
      <c r="E3657" t="s">
        <v>70</v>
      </c>
      <c r="H3657" s="35">
        <v>42556</v>
      </c>
      <c r="I3657" t="s">
        <v>53</v>
      </c>
      <c r="J3657">
        <v>-9</v>
      </c>
      <c r="K3657" t="s">
        <v>11</v>
      </c>
      <c r="M3657" t="s">
        <v>67</v>
      </c>
      <c r="N3657">
        <v>4370566</v>
      </c>
      <c r="O3657" t="s">
        <v>111</v>
      </c>
      <c r="P3657" s="35">
        <v>45176</v>
      </c>
      <c r="Q3657" t="s">
        <v>56</v>
      </c>
      <c r="R3657" s="35">
        <v>45176</v>
      </c>
      <c r="T3657" t="s">
        <v>63</v>
      </c>
      <c r="U3657">
        <v>500</v>
      </c>
      <c r="X3657">
        <v>5</v>
      </c>
      <c r="Y3657" t="s">
        <v>58</v>
      </c>
      <c r="AC3657" t="s">
        <v>59</v>
      </c>
      <c r="AL3657">
        <v>0</v>
      </c>
      <c r="AM3657">
        <v>0</v>
      </c>
    </row>
    <row r="3658" spans="1:39" x14ac:dyDescent="0.3">
      <c r="A3658">
        <v>1274041</v>
      </c>
      <c r="B3658" t="s">
        <v>4179</v>
      </c>
      <c r="C3658" t="s">
        <v>459</v>
      </c>
      <c r="D3658">
        <v>3731366</v>
      </c>
      <c r="E3658" t="s">
        <v>70</v>
      </c>
      <c r="F3658" t="s">
        <v>70</v>
      </c>
      <c r="H3658" s="35">
        <v>39478</v>
      </c>
      <c r="I3658" t="s">
        <v>98</v>
      </c>
      <c r="J3658">
        <v>-16</v>
      </c>
      <c r="K3658" t="s">
        <v>11</v>
      </c>
      <c r="M3658" t="s">
        <v>67</v>
      </c>
      <c r="N3658">
        <v>4370002</v>
      </c>
      <c r="O3658" t="s">
        <v>68</v>
      </c>
      <c r="P3658" s="35">
        <v>45204</v>
      </c>
      <c r="Q3658" t="s">
        <v>56</v>
      </c>
      <c r="R3658" s="35">
        <v>43730</v>
      </c>
      <c r="T3658" t="s">
        <v>63</v>
      </c>
      <c r="U3658">
        <v>718</v>
      </c>
      <c r="X3658">
        <v>7</v>
      </c>
      <c r="Y3658" t="s">
        <v>58</v>
      </c>
      <c r="AB3658" s="35">
        <v>45182</v>
      </c>
      <c r="AC3658" t="s">
        <v>59</v>
      </c>
      <c r="AL3658">
        <v>0</v>
      </c>
      <c r="AM3658">
        <v>0</v>
      </c>
    </row>
    <row r="3659" spans="1:39" x14ac:dyDescent="0.3">
      <c r="A3659">
        <v>1367692</v>
      </c>
      <c r="B3659" t="s">
        <v>4180</v>
      </c>
      <c r="C3659" t="s">
        <v>486</v>
      </c>
      <c r="D3659">
        <v>1810262</v>
      </c>
      <c r="E3659" t="s">
        <v>70</v>
      </c>
      <c r="F3659" t="s">
        <v>70</v>
      </c>
      <c r="H3659" s="35">
        <v>40012</v>
      </c>
      <c r="I3659" t="s">
        <v>102</v>
      </c>
      <c r="J3659">
        <v>-15</v>
      </c>
      <c r="K3659" t="s">
        <v>11</v>
      </c>
      <c r="M3659" t="s">
        <v>71</v>
      </c>
      <c r="N3659">
        <v>4180057</v>
      </c>
      <c r="O3659" t="s">
        <v>210</v>
      </c>
      <c r="P3659" s="35">
        <v>45185</v>
      </c>
      <c r="Q3659" t="s">
        <v>56</v>
      </c>
      <c r="R3659" s="35">
        <v>44489</v>
      </c>
      <c r="T3659" t="s">
        <v>63</v>
      </c>
      <c r="U3659">
        <v>718</v>
      </c>
      <c r="X3659">
        <v>7</v>
      </c>
      <c r="Y3659" t="s">
        <v>58</v>
      </c>
      <c r="AC3659" t="s">
        <v>59</v>
      </c>
      <c r="AL3659">
        <v>0</v>
      </c>
      <c r="AM3659">
        <v>0</v>
      </c>
    </row>
    <row r="3660" spans="1:39" x14ac:dyDescent="0.3">
      <c r="A3660">
        <v>1506353</v>
      </c>
      <c r="B3660" t="s">
        <v>4181</v>
      </c>
      <c r="C3660" t="s">
        <v>2475</v>
      </c>
      <c r="D3660">
        <v>3735901</v>
      </c>
      <c r="E3660" t="s">
        <v>53</v>
      </c>
      <c r="H3660" s="35">
        <v>42757</v>
      </c>
      <c r="I3660" t="s">
        <v>53</v>
      </c>
      <c r="J3660">
        <v>-9</v>
      </c>
      <c r="K3660" t="s">
        <v>11</v>
      </c>
      <c r="M3660" t="s">
        <v>67</v>
      </c>
      <c r="N3660">
        <v>4370002</v>
      </c>
      <c r="O3660" t="s">
        <v>68</v>
      </c>
      <c r="P3660" s="35">
        <v>45168</v>
      </c>
      <c r="Q3660" t="s">
        <v>56</v>
      </c>
      <c r="R3660" s="35">
        <v>45168</v>
      </c>
      <c r="S3660" s="35">
        <v>45167</v>
      </c>
      <c r="T3660" t="s">
        <v>57</v>
      </c>
      <c r="U3660">
        <v>500</v>
      </c>
      <c r="X3660">
        <v>5</v>
      </c>
      <c r="Y3660" t="s">
        <v>58</v>
      </c>
      <c r="AC3660" t="s">
        <v>59</v>
      </c>
      <c r="AL3660">
        <v>0</v>
      </c>
      <c r="AM3660">
        <v>0</v>
      </c>
    </row>
    <row r="3661" spans="1:39" x14ac:dyDescent="0.3">
      <c r="A3661">
        <v>1457822</v>
      </c>
      <c r="B3661" t="s">
        <v>4181</v>
      </c>
      <c r="C3661" t="s">
        <v>709</v>
      </c>
      <c r="D3661">
        <v>3734715</v>
      </c>
      <c r="E3661" t="s">
        <v>53</v>
      </c>
      <c r="F3661" t="s">
        <v>53</v>
      </c>
      <c r="H3661" s="35">
        <v>41436</v>
      </c>
      <c r="I3661" t="s">
        <v>66</v>
      </c>
      <c r="J3661">
        <v>-11</v>
      </c>
      <c r="K3661" t="s">
        <v>11</v>
      </c>
      <c r="M3661" t="s">
        <v>67</v>
      </c>
      <c r="N3661">
        <v>4370002</v>
      </c>
      <c r="O3661" t="s">
        <v>68</v>
      </c>
      <c r="P3661" s="35">
        <v>45235</v>
      </c>
      <c r="Q3661" t="s">
        <v>56</v>
      </c>
      <c r="R3661" s="35">
        <v>44875</v>
      </c>
      <c r="T3661" t="s">
        <v>63</v>
      </c>
      <c r="U3661">
        <v>500</v>
      </c>
      <c r="X3661">
        <v>5</v>
      </c>
      <c r="Y3661" t="s">
        <v>58</v>
      </c>
      <c r="AC3661" t="s">
        <v>59</v>
      </c>
      <c r="AL3661">
        <v>0</v>
      </c>
      <c r="AM3661">
        <v>0</v>
      </c>
    </row>
    <row r="3662" spans="1:39" x14ac:dyDescent="0.3">
      <c r="A3662">
        <v>1537938</v>
      </c>
      <c r="B3662" t="s">
        <v>4182</v>
      </c>
      <c r="C3662" t="s">
        <v>698</v>
      </c>
      <c r="D3662">
        <v>3736466</v>
      </c>
      <c r="E3662" t="s">
        <v>53</v>
      </c>
      <c r="H3662" s="35">
        <v>41209</v>
      </c>
      <c r="I3662" t="s">
        <v>143</v>
      </c>
      <c r="J3662">
        <v>-12</v>
      </c>
      <c r="K3662" t="s">
        <v>11</v>
      </c>
      <c r="M3662" t="s">
        <v>67</v>
      </c>
      <c r="N3662">
        <v>4370478</v>
      </c>
      <c r="O3662" t="s">
        <v>185</v>
      </c>
      <c r="P3662" s="35">
        <v>45215</v>
      </c>
      <c r="Q3662" t="s">
        <v>56</v>
      </c>
      <c r="R3662" s="35">
        <v>45215</v>
      </c>
      <c r="S3662" s="35">
        <v>45083</v>
      </c>
      <c r="T3662" t="s">
        <v>57</v>
      </c>
      <c r="U3662">
        <v>500</v>
      </c>
      <c r="X3662">
        <v>5</v>
      </c>
      <c r="Y3662" t="s">
        <v>58</v>
      </c>
      <c r="AC3662" t="s">
        <v>59</v>
      </c>
      <c r="AL3662">
        <v>1</v>
      </c>
      <c r="AM3662">
        <v>0</v>
      </c>
    </row>
    <row r="3663" spans="1:39" x14ac:dyDescent="0.3">
      <c r="A3663">
        <v>1523050</v>
      </c>
      <c r="B3663" t="s">
        <v>4183</v>
      </c>
      <c r="C3663" t="s">
        <v>1133</v>
      </c>
      <c r="D3663">
        <v>3611509</v>
      </c>
      <c r="E3663" t="s">
        <v>53</v>
      </c>
      <c r="H3663" s="35">
        <v>40595</v>
      </c>
      <c r="I3663" t="s">
        <v>90</v>
      </c>
      <c r="J3663">
        <v>-13</v>
      </c>
      <c r="K3663" t="s">
        <v>11</v>
      </c>
      <c r="M3663" t="s">
        <v>77</v>
      </c>
      <c r="N3663">
        <v>4360124</v>
      </c>
      <c r="O3663" t="s">
        <v>177</v>
      </c>
      <c r="P3663" s="35">
        <v>45196</v>
      </c>
      <c r="Q3663" t="s">
        <v>56</v>
      </c>
      <c r="R3663" s="35">
        <v>45196</v>
      </c>
      <c r="T3663" t="s">
        <v>63</v>
      </c>
      <c r="U3663">
        <v>500</v>
      </c>
      <c r="X3663">
        <v>5</v>
      </c>
      <c r="Y3663" t="s">
        <v>58</v>
      </c>
      <c r="AC3663" t="s">
        <v>59</v>
      </c>
      <c r="AL3663">
        <v>0</v>
      </c>
      <c r="AM3663">
        <v>0</v>
      </c>
    </row>
    <row r="3664" spans="1:39" x14ac:dyDescent="0.3">
      <c r="A3664">
        <v>1404007</v>
      </c>
      <c r="B3664" t="s">
        <v>4184</v>
      </c>
      <c r="C3664" t="s">
        <v>285</v>
      </c>
      <c r="D3664">
        <v>2816309</v>
      </c>
      <c r="E3664" t="s">
        <v>70</v>
      </c>
      <c r="F3664" t="s">
        <v>70</v>
      </c>
      <c r="H3664" s="35">
        <v>40254</v>
      </c>
      <c r="I3664" t="s">
        <v>110</v>
      </c>
      <c r="J3664">
        <v>-14</v>
      </c>
      <c r="K3664" t="s">
        <v>6</v>
      </c>
      <c r="M3664" t="s">
        <v>69</v>
      </c>
      <c r="N3664">
        <v>4280045</v>
      </c>
      <c r="O3664" t="s">
        <v>172</v>
      </c>
      <c r="P3664" s="35">
        <v>45155</v>
      </c>
      <c r="Q3664" t="s">
        <v>56</v>
      </c>
      <c r="R3664" s="35">
        <v>44696</v>
      </c>
      <c r="T3664" t="s">
        <v>63</v>
      </c>
      <c r="U3664">
        <v>557</v>
      </c>
      <c r="X3664">
        <v>5</v>
      </c>
      <c r="Y3664" t="s">
        <v>58</v>
      </c>
      <c r="AC3664" t="s">
        <v>59</v>
      </c>
      <c r="AL3664">
        <v>0</v>
      </c>
      <c r="AM3664">
        <v>0</v>
      </c>
    </row>
    <row r="3665" spans="1:39" x14ac:dyDescent="0.3">
      <c r="A3665">
        <v>1358386</v>
      </c>
      <c r="B3665" t="s">
        <v>4184</v>
      </c>
      <c r="C3665" t="s">
        <v>577</v>
      </c>
      <c r="D3665">
        <v>2816100</v>
      </c>
      <c r="E3665" t="s">
        <v>70</v>
      </c>
      <c r="F3665" t="s">
        <v>70</v>
      </c>
      <c r="H3665" s="35">
        <v>40796</v>
      </c>
      <c r="I3665" t="s">
        <v>90</v>
      </c>
      <c r="J3665">
        <v>-13</v>
      </c>
      <c r="K3665" t="s">
        <v>6</v>
      </c>
      <c r="M3665" t="s">
        <v>69</v>
      </c>
      <c r="N3665">
        <v>4280045</v>
      </c>
      <c r="O3665" t="s">
        <v>172</v>
      </c>
      <c r="P3665" s="35">
        <v>45155</v>
      </c>
      <c r="Q3665" t="s">
        <v>56</v>
      </c>
      <c r="R3665" s="35">
        <v>44474</v>
      </c>
      <c r="T3665" t="s">
        <v>63</v>
      </c>
      <c r="U3665">
        <v>500</v>
      </c>
      <c r="X3665">
        <v>5</v>
      </c>
      <c r="Y3665" t="s">
        <v>58</v>
      </c>
      <c r="AC3665" t="s">
        <v>59</v>
      </c>
      <c r="AL3665">
        <v>0</v>
      </c>
      <c r="AM3665">
        <v>0</v>
      </c>
    </row>
    <row r="3666" spans="1:39" x14ac:dyDescent="0.3">
      <c r="A3666">
        <v>1458108</v>
      </c>
      <c r="B3666" t="s">
        <v>1515</v>
      </c>
      <c r="C3666" t="s">
        <v>629</v>
      </c>
      <c r="D3666">
        <v>4536055</v>
      </c>
      <c r="E3666" t="s">
        <v>53</v>
      </c>
      <c r="F3666" t="s">
        <v>53</v>
      </c>
      <c r="H3666" s="35">
        <v>41184</v>
      </c>
      <c r="I3666" t="s">
        <v>143</v>
      </c>
      <c r="J3666">
        <v>-12</v>
      </c>
      <c r="K3666" t="s">
        <v>6</v>
      </c>
      <c r="M3666" t="s">
        <v>54</v>
      </c>
      <c r="N3666">
        <v>4450026</v>
      </c>
      <c r="O3666" t="s">
        <v>62</v>
      </c>
      <c r="P3666" s="35">
        <v>45180</v>
      </c>
      <c r="Q3666" t="s">
        <v>56</v>
      </c>
      <c r="R3666" s="35">
        <v>44876</v>
      </c>
      <c r="T3666" t="s">
        <v>63</v>
      </c>
      <c r="U3666">
        <v>500</v>
      </c>
      <c r="X3666">
        <v>5</v>
      </c>
      <c r="Y3666" t="s">
        <v>58</v>
      </c>
      <c r="AC3666" t="s">
        <v>59</v>
      </c>
      <c r="AL3666">
        <v>0</v>
      </c>
      <c r="AM3666">
        <v>0</v>
      </c>
    </row>
    <row r="3667" spans="1:39" x14ac:dyDescent="0.3">
      <c r="A3667">
        <v>1435428</v>
      </c>
      <c r="B3667" t="s">
        <v>1515</v>
      </c>
      <c r="C3667" t="s">
        <v>311</v>
      </c>
      <c r="D3667">
        <v>4115494</v>
      </c>
      <c r="E3667" t="s">
        <v>70</v>
      </c>
      <c r="F3667" t="s">
        <v>70</v>
      </c>
      <c r="H3667" s="35">
        <v>41043</v>
      </c>
      <c r="I3667" t="s">
        <v>143</v>
      </c>
      <c r="J3667">
        <v>-12</v>
      </c>
      <c r="K3667" t="s">
        <v>11</v>
      </c>
      <c r="M3667" t="s">
        <v>181</v>
      </c>
      <c r="N3667">
        <v>4410546</v>
      </c>
      <c r="O3667" t="s">
        <v>403</v>
      </c>
      <c r="P3667" s="35">
        <v>45178</v>
      </c>
      <c r="Q3667" t="s">
        <v>56</v>
      </c>
      <c r="R3667" s="35">
        <v>44830</v>
      </c>
      <c r="T3667" t="s">
        <v>63</v>
      </c>
      <c r="U3667">
        <v>527</v>
      </c>
      <c r="X3667">
        <v>5</v>
      </c>
      <c r="Y3667" t="s">
        <v>58</v>
      </c>
      <c r="AC3667" t="s">
        <v>59</v>
      </c>
      <c r="AL3667">
        <v>0</v>
      </c>
      <c r="AM3667">
        <v>0</v>
      </c>
    </row>
    <row r="3668" spans="1:39" x14ac:dyDescent="0.3">
      <c r="A3668">
        <v>1198733</v>
      </c>
      <c r="B3668" t="s">
        <v>1515</v>
      </c>
      <c r="C3668" t="s">
        <v>104</v>
      </c>
      <c r="D3668">
        <v>4113727</v>
      </c>
      <c r="E3668" t="s">
        <v>70</v>
      </c>
      <c r="F3668" t="s">
        <v>70</v>
      </c>
      <c r="H3668" s="35">
        <v>39737</v>
      </c>
      <c r="I3668" t="s">
        <v>98</v>
      </c>
      <c r="J3668">
        <v>-16</v>
      </c>
      <c r="K3668" t="s">
        <v>11</v>
      </c>
      <c r="M3668" t="s">
        <v>181</v>
      </c>
      <c r="N3668">
        <v>4410546</v>
      </c>
      <c r="O3668" t="s">
        <v>403</v>
      </c>
      <c r="P3668" s="35">
        <v>45178</v>
      </c>
      <c r="Q3668" t="s">
        <v>56</v>
      </c>
      <c r="R3668" s="35">
        <v>43072</v>
      </c>
      <c r="T3668" t="s">
        <v>63</v>
      </c>
      <c r="U3668">
        <v>996</v>
      </c>
      <c r="X3668">
        <v>9</v>
      </c>
      <c r="Y3668" t="s">
        <v>58</v>
      </c>
      <c r="AC3668" t="s">
        <v>59</v>
      </c>
      <c r="AL3668">
        <v>0</v>
      </c>
      <c r="AM3668">
        <v>0</v>
      </c>
    </row>
    <row r="3669" spans="1:39" x14ac:dyDescent="0.3">
      <c r="A3669">
        <v>1525324</v>
      </c>
      <c r="B3669" t="s">
        <v>4185</v>
      </c>
      <c r="C3669" t="s">
        <v>1095</v>
      </c>
      <c r="D3669">
        <v>2816891</v>
      </c>
      <c r="E3669" t="s">
        <v>53</v>
      </c>
      <c r="H3669" s="35">
        <v>40816</v>
      </c>
      <c r="I3669" t="s">
        <v>90</v>
      </c>
      <c r="J3669">
        <v>-13</v>
      </c>
      <c r="K3669" t="s">
        <v>11</v>
      </c>
      <c r="M3669" t="s">
        <v>69</v>
      </c>
      <c r="N3669">
        <v>4280322</v>
      </c>
      <c r="O3669" t="s">
        <v>324</v>
      </c>
      <c r="P3669" s="35">
        <v>45198</v>
      </c>
      <c r="Q3669" t="s">
        <v>56</v>
      </c>
      <c r="R3669" s="35">
        <v>45198</v>
      </c>
      <c r="T3669" t="s">
        <v>63</v>
      </c>
      <c r="U3669">
        <v>500</v>
      </c>
      <c r="X3669">
        <v>5</v>
      </c>
      <c r="Y3669" t="s">
        <v>58</v>
      </c>
      <c r="AC3669" t="s">
        <v>59</v>
      </c>
      <c r="AL3669">
        <v>0</v>
      </c>
      <c r="AM3669">
        <v>0</v>
      </c>
    </row>
    <row r="3670" spans="1:39" x14ac:dyDescent="0.3">
      <c r="A3670">
        <v>1521977</v>
      </c>
      <c r="B3670" t="s">
        <v>4186</v>
      </c>
      <c r="C3670" t="s">
        <v>4187</v>
      </c>
      <c r="D3670">
        <v>3611411</v>
      </c>
      <c r="E3670" t="s">
        <v>76</v>
      </c>
      <c r="H3670" s="35">
        <v>41656</v>
      </c>
      <c r="I3670" t="s">
        <v>85</v>
      </c>
      <c r="J3670">
        <v>-10</v>
      </c>
      <c r="K3670" t="s">
        <v>11</v>
      </c>
      <c r="M3670" t="s">
        <v>77</v>
      </c>
      <c r="N3670">
        <v>4360002</v>
      </c>
      <c r="O3670" t="s">
        <v>78</v>
      </c>
      <c r="P3670" s="35">
        <v>45195</v>
      </c>
      <c r="Q3670" t="s">
        <v>56</v>
      </c>
      <c r="R3670" s="35">
        <v>45195</v>
      </c>
      <c r="T3670" t="s">
        <v>63</v>
      </c>
      <c r="U3670">
        <v>500</v>
      </c>
      <c r="X3670">
        <v>5</v>
      </c>
      <c r="Y3670" t="s">
        <v>58</v>
      </c>
      <c r="AC3670" t="s">
        <v>59</v>
      </c>
      <c r="AL3670">
        <v>0</v>
      </c>
      <c r="AM3670">
        <v>0</v>
      </c>
    </row>
    <row r="3671" spans="1:39" x14ac:dyDescent="0.3">
      <c r="A3671">
        <v>1558927</v>
      </c>
      <c r="B3671" t="s">
        <v>4188</v>
      </c>
      <c r="C3671" t="s">
        <v>2446</v>
      </c>
      <c r="D3671">
        <v>2817078</v>
      </c>
      <c r="E3671" t="s">
        <v>76</v>
      </c>
      <c r="H3671" s="35">
        <v>41547</v>
      </c>
      <c r="I3671" t="s">
        <v>66</v>
      </c>
      <c r="J3671">
        <v>-11</v>
      </c>
      <c r="K3671" t="s">
        <v>11</v>
      </c>
      <c r="M3671" t="s">
        <v>69</v>
      </c>
      <c r="N3671">
        <v>4280121</v>
      </c>
      <c r="O3671" t="s">
        <v>286</v>
      </c>
      <c r="P3671" s="35">
        <v>45309</v>
      </c>
      <c r="Q3671" t="s">
        <v>56</v>
      </c>
      <c r="R3671" s="35">
        <v>45309</v>
      </c>
      <c r="T3671" t="s">
        <v>63</v>
      </c>
      <c r="U3671">
        <v>500</v>
      </c>
      <c r="X3671">
        <v>5</v>
      </c>
      <c r="Y3671" t="s">
        <v>58</v>
      </c>
      <c r="AC3671" t="s">
        <v>59</v>
      </c>
      <c r="AL3671">
        <v>0</v>
      </c>
      <c r="AM3671">
        <v>0</v>
      </c>
    </row>
    <row r="3672" spans="1:39" x14ac:dyDescent="0.3">
      <c r="A3672">
        <v>1260057</v>
      </c>
      <c r="B3672" t="s">
        <v>4189</v>
      </c>
      <c r="C3672" t="s">
        <v>4190</v>
      </c>
      <c r="D3672">
        <v>3730995</v>
      </c>
      <c r="E3672" t="s">
        <v>53</v>
      </c>
      <c r="F3672" t="s">
        <v>53</v>
      </c>
      <c r="H3672" s="35">
        <v>40355</v>
      </c>
      <c r="I3672" t="s">
        <v>110</v>
      </c>
      <c r="J3672">
        <v>-14</v>
      </c>
      <c r="K3672" t="s">
        <v>11</v>
      </c>
      <c r="M3672" t="s">
        <v>67</v>
      </c>
      <c r="N3672">
        <v>4370002</v>
      </c>
      <c r="O3672" t="s">
        <v>68</v>
      </c>
      <c r="P3672" s="35">
        <v>45183</v>
      </c>
      <c r="Q3672" t="s">
        <v>56</v>
      </c>
      <c r="R3672" s="35">
        <v>43607</v>
      </c>
      <c r="T3672" t="s">
        <v>63</v>
      </c>
      <c r="U3672">
        <v>500</v>
      </c>
      <c r="X3672">
        <v>5</v>
      </c>
      <c r="Y3672" t="s">
        <v>58</v>
      </c>
      <c r="AC3672" t="s">
        <v>59</v>
      </c>
      <c r="AL3672">
        <v>0</v>
      </c>
      <c r="AM3672">
        <v>0</v>
      </c>
    </row>
    <row r="3673" spans="1:39" x14ac:dyDescent="0.3">
      <c r="A3673">
        <v>1289162</v>
      </c>
      <c r="B3673" t="s">
        <v>4189</v>
      </c>
      <c r="C3673" t="s">
        <v>602</v>
      </c>
      <c r="D3673">
        <v>368832</v>
      </c>
      <c r="E3673" t="s">
        <v>70</v>
      </c>
      <c r="F3673" t="s">
        <v>70</v>
      </c>
      <c r="H3673" s="35">
        <v>39128</v>
      </c>
      <c r="I3673" t="s">
        <v>125</v>
      </c>
      <c r="J3673">
        <v>-17</v>
      </c>
      <c r="K3673" t="s">
        <v>11</v>
      </c>
      <c r="M3673" t="s">
        <v>77</v>
      </c>
      <c r="N3673">
        <v>4360605</v>
      </c>
      <c r="O3673" t="s">
        <v>733</v>
      </c>
      <c r="P3673" s="35">
        <v>45189</v>
      </c>
      <c r="Q3673" t="s">
        <v>56</v>
      </c>
      <c r="R3673" s="35">
        <v>43751</v>
      </c>
      <c r="T3673" t="s">
        <v>63</v>
      </c>
      <c r="U3673">
        <v>535</v>
      </c>
      <c r="X3673">
        <v>5</v>
      </c>
      <c r="Y3673" t="s">
        <v>58</v>
      </c>
      <c r="AC3673" t="s">
        <v>59</v>
      </c>
      <c r="AL3673">
        <v>0</v>
      </c>
      <c r="AM3673">
        <v>0</v>
      </c>
    </row>
    <row r="3674" spans="1:39" x14ac:dyDescent="0.3">
      <c r="A3674">
        <v>1220817</v>
      </c>
      <c r="B3674" t="s">
        <v>4191</v>
      </c>
      <c r="C3674" t="s">
        <v>1420</v>
      </c>
      <c r="D3674">
        <v>189628</v>
      </c>
      <c r="E3674" t="s">
        <v>70</v>
      </c>
      <c r="F3674" t="s">
        <v>70</v>
      </c>
      <c r="H3674" s="35">
        <v>39128</v>
      </c>
      <c r="I3674" t="s">
        <v>125</v>
      </c>
      <c r="J3674">
        <v>-17</v>
      </c>
      <c r="K3674" t="s">
        <v>11</v>
      </c>
      <c r="M3674" t="s">
        <v>71</v>
      </c>
      <c r="N3674">
        <v>4180738</v>
      </c>
      <c r="O3674" t="s">
        <v>166</v>
      </c>
      <c r="P3674" s="35">
        <v>45184</v>
      </c>
      <c r="Q3674" t="s">
        <v>56</v>
      </c>
      <c r="R3674" s="35">
        <v>43362</v>
      </c>
      <c r="T3674" t="s">
        <v>63</v>
      </c>
      <c r="U3674">
        <v>501</v>
      </c>
      <c r="X3674">
        <v>5</v>
      </c>
      <c r="Y3674" t="s">
        <v>58</v>
      </c>
      <c r="AB3674" s="35">
        <v>44456</v>
      </c>
      <c r="AC3674" t="s">
        <v>59</v>
      </c>
      <c r="AL3674">
        <v>0</v>
      </c>
      <c r="AM3674">
        <v>0</v>
      </c>
    </row>
    <row r="3675" spans="1:39" x14ac:dyDescent="0.3">
      <c r="A3675">
        <v>1519071</v>
      </c>
      <c r="B3675" t="s">
        <v>4192</v>
      </c>
      <c r="C3675" t="s">
        <v>4193</v>
      </c>
      <c r="D3675">
        <v>4538193</v>
      </c>
      <c r="E3675" t="s">
        <v>53</v>
      </c>
      <c r="H3675" s="35">
        <v>42360</v>
      </c>
      <c r="I3675" t="s">
        <v>53</v>
      </c>
      <c r="J3675">
        <v>-9</v>
      </c>
      <c r="K3675" t="s">
        <v>11</v>
      </c>
      <c r="M3675" t="s">
        <v>54</v>
      </c>
      <c r="N3675">
        <v>4450757</v>
      </c>
      <c r="O3675" t="s">
        <v>225</v>
      </c>
      <c r="P3675" s="35">
        <v>45191</v>
      </c>
      <c r="Q3675" t="s">
        <v>56</v>
      </c>
      <c r="R3675" s="35">
        <v>45191</v>
      </c>
      <c r="T3675" t="s">
        <v>63</v>
      </c>
      <c r="U3675">
        <v>500</v>
      </c>
      <c r="X3675">
        <v>5</v>
      </c>
      <c r="Y3675" t="s">
        <v>58</v>
      </c>
      <c r="AC3675" t="s">
        <v>59</v>
      </c>
      <c r="AL3675">
        <v>1</v>
      </c>
      <c r="AM3675">
        <v>0</v>
      </c>
    </row>
    <row r="3676" spans="1:39" x14ac:dyDescent="0.3">
      <c r="A3676">
        <v>1519062</v>
      </c>
      <c r="B3676" t="s">
        <v>4192</v>
      </c>
      <c r="C3676" t="s">
        <v>2628</v>
      </c>
      <c r="D3676">
        <v>4538192</v>
      </c>
      <c r="E3676" t="s">
        <v>53</v>
      </c>
      <c r="H3676" s="35">
        <v>41743</v>
      </c>
      <c r="I3676" t="s">
        <v>85</v>
      </c>
      <c r="J3676">
        <v>-10</v>
      </c>
      <c r="K3676" t="s">
        <v>6</v>
      </c>
      <c r="M3676" t="s">
        <v>54</v>
      </c>
      <c r="N3676">
        <v>4450757</v>
      </c>
      <c r="O3676" t="s">
        <v>225</v>
      </c>
      <c r="P3676" s="35">
        <v>45191</v>
      </c>
      <c r="Q3676" t="s">
        <v>56</v>
      </c>
      <c r="R3676" s="35">
        <v>45191</v>
      </c>
      <c r="T3676" t="s">
        <v>63</v>
      </c>
      <c r="U3676">
        <v>500</v>
      </c>
      <c r="X3676">
        <v>5</v>
      </c>
      <c r="Y3676" t="s">
        <v>58</v>
      </c>
      <c r="AC3676" t="s">
        <v>59</v>
      </c>
      <c r="AL3676">
        <v>1</v>
      </c>
      <c r="AM3676">
        <v>0</v>
      </c>
    </row>
    <row r="3677" spans="1:39" x14ac:dyDescent="0.3">
      <c r="A3677">
        <v>1441538</v>
      </c>
      <c r="B3677" t="s">
        <v>4194</v>
      </c>
      <c r="C3677" t="s">
        <v>89</v>
      </c>
      <c r="D3677">
        <v>2816524</v>
      </c>
      <c r="E3677" t="s">
        <v>70</v>
      </c>
      <c r="F3677" t="s">
        <v>53</v>
      </c>
      <c r="H3677" s="35">
        <v>42165</v>
      </c>
      <c r="I3677" t="s">
        <v>53</v>
      </c>
      <c r="J3677">
        <v>-9</v>
      </c>
      <c r="K3677" t="s">
        <v>11</v>
      </c>
      <c r="M3677" t="s">
        <v>69</v>
      </c>
      <c r="N3677">
        <v>4280004</v>
      </c>
      <c r="O3677" t="s">
        <v>99</v>
      </c>
      <c r="P3677" s="35">
        <v>45177</v>
      </c>
      <c r="Q3677" t="s">
        <v>56</v>
      </c>
      <c r="R3677" s="35">
        <v>44837</v>
      </c>
      <c r="T3677" t="s">
        <v>63</v>
      </c>
      <c r="U3677">
        <v>517</v>
      </c>
      <c r="X3677">
        <v>5</v>
      </c>
      <c r="Y3677" t="s">
        <v>58</v>
      </c>
      <c r="AC3677" t="s">
        <v>59</v>
      </c>
      <c r="AL3677">
        <v>0</v>
      </c>
      <c r="AM3677">
        <v>0</v>
      </c>
    </row>
    <row r="3678" spans="1:39" x14ac:dyDescent="0.3">
      <c r="A3678">
        <v>1511685</v>
      </c>
      <c r="B3678" t="s">
        <v>4195</v>
      </c>
      <c r="C3678" t="s">
        <v>780</v>
      </c>
      <c r="D3678">
        <v>3736023</v>
      </c>
      <c r="E3678" t="s">
        <v>53</v>
      </c>
      <c r="H3678" s="35">
        <v>41514</v>
      </c>
      <c r="I3678" t="s">
        <v>66</v>
      </c>
      <c r="J3678">
        <v>-11</v>
      </c>
      <c r="K3678" t="s">
        <v>11</v>
      </c>
      <c r="M3678" t="s">
        <v>67</v>
      </c>
      <c r="N3678">
        <v>4370001</v>
      </c>
      <c r="O3678" t="s">
        <v>461</v>
      </c>
      <c r="P3678" s="35">
        <v>45183</v>
      </c>
      <c r="Q3678" t="s">
        <v>56</v>
      </c>
      <c r="R3678" s="35">
        <v>45183</v>
      </c>
      <c r="T3678" t="s">
        <v>63</v>
      </c>
      <c r="U3678">
        <v>500</v>
      </c>
      <c r="X3678">
        <v>5</v>
      </c>
      <c r="Y3678" t="s">
        <v>58</v>
      </c>
      <c r="AC3678" t="s">
        <v>59</v>
      </c>
      <c r="AL3678">
        <v>0</v>
      </c>
      <c r="AM3678">
        <v>0</v>
      </c>
    </row>
    <row r="3679" spans="1:39" x14ac:dyDescent="0.3">
      <c r="A3679">
        <v>1356148</v>
      </c>
      <c r="B3679" t="s">
        <v>4195</v>
      </c>
      <c r="C3679" t="s">
        <v>279</v>
      </c>
      <c r="D3679">
        <v>1810213</v>
      </c>
      <c r="E3679" t="s">
        <v>70</v>
      </c>
      <c r="F3679" t="s">
        <v>70</v>
      </c>
      <c r="H3679" s="35">
        <v>39683</v>
      </c>
      <c r="I3679" t="s">
        <v>98</v>
      </c>
      <c r="J3679">
        <v>-16</v>
      </c>
      <c r="K3679" t="s">
        <v>11</v>
      </c>
      <c r="M3679" t="s">
        <v>71</v>
      </c>
      <c r="N3679">
        <v>4180041</v>
      </c>
      <c r="O3679" t="s">
        <v>471</v>
      </c>
      <c r="P3679" s="35">
        <v>45189</v>
      </c>
      <c r="Q3679" t="s">
        <v>56</v>
      </c>
      <c r="R3679" s="35">
        <v>44471</v>
      </c>
      <c r="S3679" s="35">
        <v>45185</v>
      </c>
      <c r="T3679" t="s">
        <v>57</v>
      </c>
      <c r="U3679">
        <v>500</v>
      </c>
      <c r="X3679">
        <v>5</v>
      </c>
      <c r="Y3679" t="s">
        <v>58</v>
      </c>
      <c r="AC3679" t="s">
        <v>59</v>
      </c>
      <c r="AL3679">
        <v>0</v>
      </c>
      <c r="AM3679">
        <v>0</v>
      </c>
    </row>
    <row r="3680" spans="1:39" x14ac:dyDescent="0.3">
      <c r="A3680">
        <v>1525600</v>
      </c>
      <c r="B3680" t="s">
        <v>4196</v>
      </c>
      <c r="C3680" t="s">
        <v>342</v>
      </c>
      <c r="D3680">
        <v>4538276</v>
      </c>
      <c r="E3680" t="s">
        <v>53</v>
      </c>
      <c r="H3680" s="35">
        <v>41459</v>
      </c>
      <c r="I3680" t="s">
        <v>66</v>
      </c>
      <c r="J3680">
        <v>-11</v>
      </c>
      <c r="K3680" t="s">
        <v>11</v>
      </c>
      <c r="M3680" t="s">
        <v>54</v>
      </c>
      <c r="N3680">
        <v>4450754</v>
      </c>
      <c r="O3680" t="s">
        <v>208</v>
      </c>
      <c r="P3680" s="35">
        <v>45198</v>
      </c>
      <c r="Q3680" t="s">
        <v>56</v>
      </c>
      <c r="R3680" s="35">
        <v>45198</v>
      </c>
      <c r="T3680" t="s">
        <v>63</v>
      </c>
      <c r="U3680">
        <v>500</v>
      </c>
      <c r="X3680">
        <v>5</v>
      </c>
      <c r="Y3680" t="s">
        <v>58</v>
      </c>
      <c r="AC3680" t="s">
        <v>59</v>
      </c>
      <c r="AL3680">
        <v>0</v>
      </c>
      <c r="AM3680">
        <v>0</v>
      </c>
    </row>
    <row r="3681" spans="1:39" x14ac:dyDescent="0.3">
      <c r="A3681">
        <v>1430606</v>
      </c>
      <c r="B3681" t="s">
        <v>4197</v>
      </c>
      <c r="C3681" t="s">
        <v>4198</v>
      </c>
      <c r="D3681">
        <v>2816436</v>
      </c>
      <c r="E3681" t="s">
        <v>53</v>
      </c>
      <c r="F3681" t="s">
        <v>53</v>
      </c>
      <c r="H3681" s="35">
        <v>40735</v>
      </c>
      <c r="I3681" t="s">
        <v>90</v>
      </c>
      <c r="J3681">
        <v>-13</v>
      </c>
      <c r="K3681" t="s">
        <v>11</v>
      </c>
      <c r="M3681" t="s">
        <v>69</v>
      </c>
      <c r="N3681">
        <v>4280722</v>
      </c>
      <c r="O3681" t="s">
        <v>134</v>
      </c>
      <c r="P3681" s="35">
        <v>45206</v>
      </c>
      <c r="Q3681" t="s">
        <v>56</v>
      </c>
      <c r="R3681" s="35">
        <v>44825</v>
      </c>
      <c r="S3681" s="35">
        <v>45124</v>
      </c>
      <c r="T3681" t="s">
        <v>57</v>
      </c>
      <c r="U3681">
        <v>500</v>
      </c>
      <c r="X3681">
        <v>5</v>
      </c>
      <c r="Y3681" t="s">
        <v>58</v>
      </c>
      <c r="AC3681" t="s">
        <v>59</v>
      </c>
      <c r="AL3681">
        <v>0</v>
      </c>
      <c r="AM3681">
        <v>0</v>
      </c>
    </row>
    <row r="3682" spans="1:39" x14ac:dyDescent="0.3">
      <c r="A3682">
        <v>1073857</v>
      </c>
      <c r="B3682" t="s">
        <v>4199</v>
      </c>
      <c r="C3682" t="s">
        <v>1650</v>
      </c>
      <c r="D3682">
        <v>4527351</v>
      </c>
      <c r="E3682" t="s">
        <v>70</v>
      </c>
      <c r="F3682" t="s">
        <v>70</v>
      </c>
      <c r="H3682" s="35">
        <v>39211</v>
      </c>
      <c r="I3682" t="s">
        <v>125</v>
      </c>
      <c r="J3682">
        <v>-17</v>
      </c>
      <c r="K3682" t="s">
        <v>11</v>
      </c>
      <c r="M3682" t="s">
        <v>54</v>
      </c>
      <c r="N3682">
        <v>4450417</v>
      </c>
      <c r="O3682" t="s">
        <v>160</v>
      </c>
      <c r="P3682" s="35">
        <v>45196</v>
      </c>
      <c r="Q3682" t="s">
        <v>56</v>
      </c>
      <c r="R3682" s="35">
        <v>42277</v>
      </c>
      <c r="S3682" s="35">
        <v>45191</v>
      </c>
      <c r="T3682" t="s">
        <v>57</v>
      </c>
      <c r="U3682">
        <v>508</v>
      </c>
      <c r="X3682">
        <v>5</v>
      </c>
      <c r="Y3682" t="s">
        <v>58</v>
      </c>
      <c r="AC3682" t="s">
        <v>59</v>
      </c>
      <c r="AL3682">
        <v>0</v>
      </c>
      <c r="AM3682">
        <v>0</v>
      </c>
    </row>
    <row r="3683" spans="1:39" x14ac:dyDescent="0.3">
      <c r="A3683">
        <v>1230619</v>
      </c>
      <c r="B3683" t="s">
        <v>4200</v>
      </c>
      <c r="C3683" t="s">
        <v>952</v>
      </c>
      <c r="D3683">
        <v>368529</v>
      </c>
      <c r="E3683" t="s">
        <v>53</v>
      </c>
      <c r="F3683" t="s">
        <v>53</v>
      </c>
      <c r="H3683" s="35">
        <v>41025</v>
      </c>
      <c r="I3683" t="s">
        <v>143</v>
      </c>
      <c r="J3683">
        <v>-12</v>
      </c>
      <c r="K3683" t="s">
        <v>11</v>
      </c>
      <c r="M3683" t="s">
        <v>77</v>
      </c>
      <c r="N3683">
        <v>4360123</v>
      </c>
      <c r="O3683" t="s">
        <v>116</v>
      </c>
      <c r="P3683" s="35">
        <v>45194</v>
      </c>
      <c r="Q3683" t="s">
        <v>56</v>
      </c>
      <c r="R3683" s="35">
        <v>43376</v>
      </c>
      <c r="T3683" t="s">
        <v>63</v>
      </c>
      <c r="U3683">
        <v>500</v>
      </c>
      <c r="X3683">
        <v>5</v>
      </c>
      <c r="Y3683" t="s">
        <v>58</v>
      </c>
      <c r="AC3683" t="s">
        <v>59</v>
      </c>
      <c r="AL3683">
        <v>0</v>
      </c>
      <c r="AM3683">
        <v>0</v>
      </c>
    </row>
    <row r="3684" spans="1:39" x14ac:dyDescent="0.3">
      <c r="A3684">
        <v>1277509</v>
      </c>
      <c r="B3684" t="s">
        <v>4201</v>
      </c>
      <c r="C3684" t="s">
        <v>1078</v>
      </c>
      <c r="D3684">
        <v>4114189</v>
      </c>
      <c r="E3684" t="s">
        <v>53</v>
      </c>
      <c r="F3684" t="s">
        <v>53</v>
      </c>
      <c r="H3684" s="35">
        <v>39898</v>
      </c>
      <c r="I3684" t="s">
        <v>102</v>
      </c>
      <c r="J3684">
        <v>-15</v>
      </c>
      <c r="K3684" t="s">
        <v>6</v>
      </c>
      <c r="M3684" t="s">
        <v>181</v>
      </c>
      <c r="N3684">
        <v>4410065</v>
      </c>
      <c r="O3684" t="s">
        <v>272</v>
      </c>
      <c r="P3684" s="35">
        <v>45178</v>
      </c>
      <c r="Q3684" t="s">
        <v>56</v>
      </c>
      <c r="R3684" s="35">
        <v>43734</v>
      </c>
      <c r="T3684" t="s">
        <v>63</v>
      </c>
      <c r="U3684">
        <v>500</v>
      </c>
      <c r="X3684">
        <v>5</v>
      </c>
      <c r="Y3684" t="s">
        <v>58</v>
      </c>
      <c r="AC3684" t="s">
        <v>59</v>
      </c>
      <c r="AL3684">
        <v>0</v>
      </c>
      <c r="AM3684">
        <v>0</v>
      </c>
    </row>
    <row r="3685" spans="1:39" x14ac:dyDescent="0.3">
      <c r="A3685">
        <v>1509606</v>
      </c>
      <c r="B3685" t="s">
        <v>4202</v>
      </c>
      <c r="C3685" t="s">
        <v>1190</v>
      </c>
      <c r="D3685">
        <v>4538020</v>
      </c>
      <c r="E3685" t="s">
        <v>53</v>
      </c>
      <c r="H3685" s="35">
        <v>40273</v>
      </c>
      <c r="I3685" t="s">
        <v>110</v>
      </c>
      <c r="J3685">
        <v>-14</v>
      </c>
      <c r="K3685" t="s">
        <v>11</v>
      </c>
      <c r="M3685" t="s">
        <v>54</v>
      </c>
      <c r="N3685">
        <v>4450026</v>
      </c>
      <c r="O3685" t="s">
        <v>62</v>
      </c>
      <c r="P3685" s="35">
        <v>45180</v>
      </c>
      <c r="Q3685" t="s">
        <v>56</v>
      </c>
      <c r="R3685" s="35">
        <v>45180</v>
      </c>
      <c r="T3685" t="s">
        <v>63</v>
      </c>
      <c r="U3685">
        <v>500</v>
      </c>
      <c r="X3685">
        <v>5</v>
      </c>
      <c r="Y3685" t="s">
        <v>58</v>
      </c>
      <c r="AC3685" t="s">
        <v>59</v>
      </c>
      <c r="AL3685">
        <v>0</v>
      </c>
      <c r="AM3685">
        <v>0</v>
      </c>
    </row>
    <row r="3686" spans="1:39" x14ac:dyDescent="0.3">
      <c r="A3686">
        <v>1541142</v>
      </c>
      <c r="B3686" t="s">
        <v>4203</v>
      </c>
      <c r="C3686" t="s">
        <v>4204</v>
      </c>
      <c r="D3686">
        <v>3736513</v>
      </c>
      <c r="E3686" t="s">
        <v>53</v>
      </c>
      <c r="H3686" s="35">
        <v>41137</v>
      </c>
      <c r="I3686" t="s">
        <v>143</v>
      </c>
      <c r="J3686">
        <v>-12</v>
      </c>
      <c r="K3686" t="s">
        <v>6</v>
      </c>
      <c r="M3686" t="s">
        <v>67</v>
      </c>
      <c r="N3686">
        <v>4370349</v>
      </c>
      <c r="O3686" t="s">
        <v>220</v>
      </c>
      <c r="P3686" s="35">
        <v>45222</v>
      </c>
      <c r="Q3686" t="s">
        <v>56</v>
      </c>
      <c r="R3686" s="35">
        <v>45222</v>
      </c>
      <c r="S3686" s="35">
        <v>45189</v>
      </c>
      <c r="T3686" t="s">
        <v>57</v>
      </c>
      <c r="U3686">
        <v>500</v>
      </c>
      <c r="X3686">
        <v>5</v>
      </c>
      <c r="Y3686" t="s">
        <v>58</v>
      </c>
      <c r="AC3686" t="s">
        <v>59</v>
      </c>
      <c r="AL3686">
        <v>0</v>
      </c>
      <c r="AM3686">
        <v>0</v>
      </c>
    </row>
    <row r="3687" spans="1:39" x14ac:dyDescent="0.3">
      <c r="A3687">
        <v>1526309</v>
      </c>
      <c r="B3687" t="s">
        <v>4205</v>
      </c>
      <c r="C3687" t="s">
        <v>4206</v>
      </c>
      <c r="D3687">
        <v>2816903</v>
      </c>
      <c r="E3687" t="s">
        <v>53</v>
      </c>
      <c r="H3687" s="35">
        <v>40602</v>
      </c>
      <c r="I3687" t="s">
        <v>90</v>
      </c>
      <c r="J3687">
        <v>-13</v>
      </c>
      <c r="K3687" t="s">
        <v>11</v>
      </c>
      <c r="M3687" t="s">
        <v>69</v>
      </c>
      <c r="N3687">
        <v>4280617</v>
      </c>
      <c r="O3687" t="s">
        <v>836</v>
      </c>
      <c r="P3687" s="35">
        <v>45199</v>
      </c>
      <c r="Q3687" t="s">
        <v>56</v>
      </c>
      <c r="R3687" s="35">
        <v>45199</v>
      </c>
      <c r="T3687" t="s">
        <v>63</v>
      </c>
      <c r="U3687">
        <v>500</v>
      </c>
      <c r="X3687">
        <v>5</v>
      </c>
      <c r="Y3687" t="s">
        <v>58</v>
      </c>
      <c r="AC3687" t="s">
        <v>59</v>
      </c>
      <c r="AL3687">
        <v>1</v>
      </c>
      <c r="AM3687">
        <v>1</v>
      </c>
    </row>
    <row r="3688" spans="1:39" x14ac:dyDescent="0.3">
      <c r="A3688">
        <v>1553635</v>
      </c>
      <c r="B3688" t="s">
        <v>4205</v>
      </c>
      <c r="C3688" t="s">
        <v>331</v>
      </c>
      <c r="D3688">
        <v>4539512</v>
      </c>
      <c r="E3688" t="s">
        <v>53</v>
      </c>
      <c r="H3688" s="35">
        <v>42299</v>
      </c>
      <c r="I3688" t="s">
        <v>53</v>
      </c>
      <c r="J3688">
        <v>-9</v>
      </c>
      <c r="K3688" t="s">
        <v>11</v>
      </c>
      <c r="M3688" t="s">
        <v>54</v>
      </c>
      <c r="N3688">
        <v>4450661</v>
      </c>
      <c r="O3688" t="s">
        <v>756</v>
      </c>
      <c r="P3688" s="35">
        <v>45267</v>
      </c>
      <c r="Q3688" t="s">
        <v>56</v>
      </c>
      <c r="R3688" s="35">
        <v>45267</v>
      </c>
      <c r="T3688" t="s">
        <v>63</v>
      </c>
      <c r="U3688">
        <v>500</v>
      </c>
      <c r="X3688">
        <v>5</v>
      </c>
      <c r="Y3688" t="s">
        <v>58</v>
      </c>
      <c r="AC3688" t="s">
        <v>59</v>
      </c>
      <c r="AL3688">
        <v>0</v>
      </c>
      <c r="AM3688">
        <v>0</v>
      </c>
    </row>
    <row r="3689" spans="1:39" x14ac:dyDescent="0.3">
      <c r="A3689">
        <v>1549436</v>
      </c>
      <c r="B3689" t="s">
        <v>4207</v>
      </c>
      <c r="C3689" t="s">
        <v>1243</v>
      </c>
      <c r="D3689">
        <v>3611705</v>
      </c>
      <c r="E3689" t="s">
        <v>53</v>
      </c>
      <c r="H3689" s="35">
        <v>40371</v>
      </c>
      <c r="I3689" t="s">
        <v>110</v>
      </c>
      <c r="J3689">
        <v>-14</v>
      </c>
      <c r="K3689" t="s">
        <v>11</v>
      </c>
      <c r="M3689" t="s">
        <v>77</v>
      </c>
      <c r="N3689">
        <v>4360725</v>
      </c>
      <c r="O3689" t="s">
        <v>782</v>
      </c>
      <c r="P3689" s="35">
        <v>45253</v>
      </c>
      <c r="Q3689" t="s">
        <v>56</v>
      </c>
      <c r="R3689" s="35">
        <v>45253</v>
      </c>
      <c r="T3689" t="s">
        <v>63</v>
      </c>
      <c r="U3689">
        <v>500</v>
      </c>
      <c r="X3689">
        <v>5</v>
      </c>
      <c r="Y3689" t="s">
        <v>58</v>
      </c>
      <c r="AC3689" t="s">
        <v>59</v>
      </c>
      <c r="AL3689">
        <v>0</v>
      </c>
      <c r="AM3689">
        <v>0</v>
      </c>
    </row>
    <row r="3690" spans="1:39" x14ac:dyDescent="0.3">
      <c r="A3690">
        <v>1423625</v>
      </c>
      <c r="B3690" t="s">
        <v>4208</v>
      </c>
      <c r="C3690" t="s">
        <v>4209</v>
      </c>
      <c r="D3690">
        <v>4535247</v>
      </c>
      <c r="E3690" t="s">
        <v>70</v>
      </c>
      <c r="F3690" t="s">
        <v>70</v>
      </c>
      <c r="H3690" s="35">
        <v>41367</v>
      </c>
      <c r="I3690" t="s">
        <v>66</v>
      </c>
      <c r="J3690">
        <v>-11</v>
      </c>
      <c r="K3690" t="s">
        <v>6</v>
      </c>
      <c r="M3690" t="s">
        <v>54</v>
      </c>
      <c r="N3690">
        <v>4450757</v>
      </c>
      <c r="O3690" t="s">
        <v>225</v>
      </c>
      <c r="P3690" s="35">
        <v>45180</v>
      </c>
      <c r="Q3690" t="s">
        <v>56</v>
      </c>
      <c r="R3690" s="35">
        <v>44818</v>
      </c>
      <c r="T3690" t="s">
        <v>63</v>
      </c>
      <c r="U3690">
        <v>500</v>
      </c>
      <c r="X3690">
        <v>5</v>
      </c>
      <c r="Y3690" t="s">
        <v>58</v>
      </c>
      <c r="AC3690" t="s">
        <v>59</v>
      </c>
      <c r="AL3690">
        <v>0</v>
      </c>
      <c r="AM3690">
        <v>0</v>
      </c>
    </row>
    <row r="3691" spans="1:39" x14ac:dyDescent="0.3">
      <c r="A3691">
        <v>1280099</v>
      </c>
      <c r="B3691" t="s">
        <v>4210</v>
      </c>
      <c r="C3691" t="s">
        <v>436</v>
      </c>
      <c r="D3691">
        <v>3731525</v>
      </c>
      <c r="E3691" t="s">
        <v>53</v>
      </c>
      <c r="F3691" t="s">
        <v>53</v>
      </c>
      <c r="H3691" s="35">
        <v>40303</v>
      </c>
      <c r="I3691" t="s">
        <v>110</v>
      </c>
      <c r="J3691">
        <v>-14</v>
      </c>
      <c r="K3691" t="s">
        <v>11</v>
      </c>
      <c r="M3691" t="s">
        <v>67</v>
      </c>
      <c r="N3691">
        <v>4370002</v>
      </c>
      <c r="O3691" t="s">
        <v>68</v>
      </c>
      <c r="P3691" s="35">
        <v>45175</v>
      </c>
      <c r="Q3691" t="s">
        <v>56</v>
      </c>
      <c r="R3691" s="35">
        <v>43738</v>
      </c>
      <c r="T3691" t="s">
        <v>63</v>
      </c>
      <c r="U3691">
        <v>500</v>
      </c>
      <c r="X3691">
        <v>5</v>
      </c>
      <c r="Y3691" t="s">
        <v>58</v>
      </c>
      <c r="AC3691" t="s">
        <v>59</v>
      </c>
      <c r="AL3691">
        <v>0</v>
      </c>
      <c r="AM3691">
        <v>0</v>
      </c>
    </row>
    <row r="3692" spans="1:39" x14ac:dyDescent="0.3">
      <c r="A3692">
        <v>1524672</v>
      </c>
      <c r="B3692" t="s">
        <v>4211</v>
      </c>
      <c r="C3692" t="s">
        <v>279</v>
      </c>
      <c r="D3692">
        <v>4538268</v>
      </c>
      <c r="E3692" t="s">
        <v>53</v>
      </c>
      <c r="H3692" s="35">
        <v>42252</v>
      </c>
      <c r="I3692" t="s">
        <v>53</v>
      </c>
      <c r="J3692">
        <v>-9</v>
      </c>
      <c r="K3692" t="s">
        <v>11</v>
      </c>
      <c r="M3692" t="s">
        <v>54</v>
      </c>
      <c r="N3692">
        <v>4450773</v>
      </c>
      <c r="O3692" t="s">
        <v>397</v>
      </c>
      <c r="P3692" s="35">
        <v>45197</v>
      </c>
      <c r="Q3692" t="s">
        <v>56</v>
      </c>
      <c r="R3692" s="35">
        <v>45197</v>
      </c>
      <c r="T3692" t="s">
        <v>63</v>
      </c>
      <c r="U3692">
        <v>500</v>
      </c>
      <c r="X3692">
        <v>5</v>
      </c>
      <c r="Y3692" t="s">
        <v>58</v>
      </c>
      <c r="AC3692" t="s">
        <v>59</v>
      </c>
      <c r="AL3692">
        <v>0</v>
      </c>
      <c r="AM3692">
        <v>0</v>
      </c>
    </row>
    <row r="3693" spans="1:39" x14ac:dyDescent="0.3">
      <c r="A3693">
        <v>1554369</v>
      </c>
      <c r="B3693" t="s">
        <v>4212</v>
      </c>
      <c r="C3693" t="s">
        <v>936</v>
      </c>
      <c r="D3693">
        <v>1811469</v>
      </c>
      <c r="E3693" t="s">
        <v>53</v>
      </c>
      <c r="H3693" s="35">
        <v>42477</v>
      </c>
      <c r="I3693" t="s">
        <v>53</v>
      </c>
      <c r="J3693">
        <v>-9</v>
      </c>
      <c r="K3693" t="s">
        <v>6</v>
      </c>
      <c r="M3693" t="s">
        <v>71</v>
      </c>
      <c r="N3693">
        <v>4180057</v>
      </c>
      <c r="O3693" t="s">
        <v>210</v>
      </c>
      <c r="P3693" s="35">
        <v>45272</v>
      </c>
      <c r="Q3693" t="s">
        <v>56</v>
      </c>
      <c r="R3693" s="35">
        <v>45272</v>
      </c>
      <c r="S3693" s="35">
        <v>45135</v>
      </c>
      <c r="T3693" t="s">
        <v>57</v>
      </c>
      <c r="U3693">
        <v>500</v>
      </c>
      <c r="X3693">
        <v>5</v>
      </c>
      <c r="Y3693" t="s">
        <v>58</v>
      </c>
      <c r="AC3693" t="s">
        <v>59</v>
      </c>
      <c r="AL3693">
        <v>0</v>
      </c>
      <c r="AM3693">
        <v>0</v>
      </c>
    </row>
    <row r="3694" spans="1:39" x14ac:dyDescent="0.3">
      <c r="A3694">
        <v>1204774</v>
      </c>
      <c r="B3694" t="s">
        <v>4212</v>
      </c>
      <c r="C3694" t="s">
        <v>602</v>
      </c>
      <c r="D3694">
        <v>189588</v>
      </c>
      <c r="E3694" t="s">
        <v>70</v>
      </c>
      <c r="H3694" s="35">
        <v>40956</v>
      </c>
      <c r="I3694" t="s">
        <v>143</v>
      </c>
      <c r="J3694">
        <v>-12</v>
      </c>
      <c r="K3694" t="s">
        <v>11</v>
      </c>
      <c r="M3694" t="s">
        <v>71</v>
      </c>
      <c r="N3694">
        <v>4180486</v>
      </c>
      <c r="O3694" t="s">
        <v>72</v>
      </c>
      <c r="P3694" s="35">
        <v>45181</v>
      </c>
      <c r="Q3694" t="s">
        <v>56</v>
      </c>
      <c r="R3694" s="35">
        <v>43139</v>
      </c>
      <c r="S3694" s="35">
        <v>45135</v>
      </c>
      <c r="T3694" t="s">
        <v>57</v>
      </c>
      <c r="U3694">
        <v>500</v>
      </c>
      <c r="X3694">
        <v>5</v>
      </c>
      <c r="Y3694" t="s">
        <v>58</v>
      </c>
      <c r="AC3694" t="s">
        <v>59</v>
      </c>
      <c r="AL3694">
        <v>0</v>
      </c>
      <c r="AM3694">
        <v>0</v>
      </c>
    </row>
    <row r="3695" spans="1:39" x14ac:dyDescent="0.3">
      <c r="A3695">
        <v>1436556</v>
      </c>
      <c r="B3695" t="s">
        <v>4213</v>
      </c>
      <c r="C3695" t="s">
        <v>344</v>
      </c>
      <c r="D3695">
        <v>3610192</v>
      </c>
      <c r="E3695" t="s">
        <v>70</v>
      </c>
      <c r="F3695" t="s">
        <v>70</v>
      </c>
      <c r="H3695" s="35">
        <v>41484</v>
      </c>
      <c r="I3695" t="s">
        <v>66</v>
      </c>
      <c r="J3695">
        <v>-11</v>
      </c>
      <c r="K3695" t="s">
        <v>11</v>
      </c>
      <c r="M3695" t="s">
        <v>77</v>
      </c>
      <c r="N3695">
        <v>4360124</v>
      </c>
      <c r="O3695" t="s">
        <v>177</v>
      </c>
      <c r="P3695" s="35">
        <v>45196</v>
      </c>
      <c r="Q3695" t="s">
        <v>56</v>
      </c>
      <c r="R3695" s="35">
        <v>44832</v>
      </c>
      <c r="T3695" t="s">
        <v>63</v>
      </c>
      <c r="U3695">
        <v>500</v>
      </c>
      <c r="X3695">
        <v>5</v>
      </c>
      <c r="Y3695" t="s">
        <v>58</v>
      </c>
      <c r="AC3695" t="s">
        <v>59</v>
      </c>
      <c r="AL3695">
        <v>0</v>
      </c>
      <c r="AM3695">
        <v>0</v>
      </c>
    </row>
    <row r="3696" spans="1:39" x14ac:dyDescent="0.3">
      <c r="A3696">
        <v>1377817</v>
      </c>
      <c r="B3696" t="s">
        <v>4213</v>
      </c>
      <c r="C3696" t="s">
        <v>1152</v>
      </c>
      <c r="D3696">
        <v>3610075</v>
      </c>
      <c r="E3696" t="s">
        <v>70</v>
      </c>
      <c r="F3696" t="s">
        <v>70</v>
      </c>
      <c r="H3696" s="35">
        <v>40504</v>
      </c>
      <c r="I3696" t="s">
        <v>110</v>
      </c>
      <c r="J3696">
        <v>-14</v>
      </c>
      <c r="K3696" t="s">
        <v>11</v>
      </c>
      <c r="M3696" t="s">
        <v>77</v>
      </c>
      <c r="N3696">
        <v>4360124</v>
      </c>
      <c r="O3696" t="s">
        <v>177</v>
      </c>
      <c r="P3696" s="35">
        <v>45196</v>
      </c>
      <c r="Q3696" t="s">
        <v>56</v>
      </c>
      <c r="R3696" s="35">
        <v>44526</v>
      </c>
      <c r="T3696" t="s">
        <v>63</v>
      </c>
      <c r="U3696">
        <v>500</v>
      </c>
      <c r="X3696">
        <v>5</v>
      </c>
      <c r="Y3696" t="s">
        <v>58</v>
      </c>
      <c r="AC3696" t="s">
        <v>59</v>
      </c>
      <c r="AL3696">
        <v>0</v>
      </c>
      <c r="AM3696">
        <v>0</v>
      </c>
    </row>
    <row r="3697" spans="1:39" x14ac:dyDescent="0.3">
      <c r="A3697">
        <v>1137144</v>
      </c>
      <c r="B3697" t="s">
        <v>4214</v>
      </c>
      <c r="C3697" t="s">
        <v>180</v>
      </c>
      <c r="D3697">
        <v>4113329</v>
      </c>
      <c r="E3697" t="s">
        <v>70</v>
      </c>
      <c r="F3697" t="s">
        <v>70</v>
      </c>
      <c r="H3697" s="35">
        <v>38933</v>
      </c>
      <c r="I3697" t="s">
        <v>94</v>
      </c>
      <c r="J3697">
        <v>-18</v>
      </c>
      <c r="K3697" t="s">
        <v>11</v>
      </c>
      <c r="M3697" t="s">
        <v>181</v>
      </c>
      <c r="N3697">
        <v>4410729</v>
      </c>
      <c r="O3697" t="s">
        <v>460</v>
      </c>
      <c r="P3697" s="35">
        <v>45179</v>
      </c>
      <c r="Q3697" t="s">
        <v>56</v>
      </c>
      <c r="R3697" s="35">
        <v>42658</v>
      </c>
      <c r="T3697" t="s">
        <v>63</v>
      </c>
      <c r="U3697">
        <v>729</v>
      </c>
      <c r="X3697">
        <v>7</v>
      </c>
      <c r="Y3697" t="s">
        <v>58</v>
      </c>
      <c r="AC3697" t="s">
        <v>59</v>
      </c>
      <c r="AL3697">
        <v>0</v>
      </c>
      <c r="AM3697">
        <v>0</v>
      </c>
    </row>
    <row r="3698" spans="1:39" x14ac:dyDescent="0.3">
      <c r="A3698">
        <v>1183060</v>
      </c>
      <c r="B3698" t="s">
        <v>4214</v>
      </c>
      <c r="C3698" t="s">
        <v>1486</v>
      </c>
      <c r="D3698">
        <v>4113597</v>
      </c>
      <c r="E3698" t="s">
        <v>70</v>
      </c>
      <c r="F3698" t="s">
        <v>70</v>
      </c>
      <c r="H3698" s="35">
        <v>40378</v>
      </c>
      <c r="I3698" t="s">
        <v>110</v>
      </c>
      <c r="J3698">
        <v>-14</v>
      </c>
      <c r="K3698" t="s">
        <v>11</v>
      </c>
      <c r="M3698" t="s">
        <v>181</v>
      </c>
      <c r="N3698">
        <v>4410729</v>
      </c>
      <c r="O3698" t="s">
        <v>460</v>
      </c>
      <c r="P3698" s="35">
        <v>45179</v>
      </c>
      <c r="Q3698" t="s">
        <v>56</v>
      </c>
      <c r="R3698" s="35">
        <v>43015</v>
      </c>
      <c r="T3698" t="s">
        <v>63</v>
      </c>
      <c r="U3698">
        <v>500</v>
      </c>
      <c r="X3698">
        <v>5</v>
      </c>
      <c r="Y3698" t="s">
        <v>58</v>
      </c>
      <c r="AC3698" t="s">
        <v>59</v>
      </c>
      <c r="AL3698">
        <v>0</v>
      </c>
      <c r="AM3698">
        <v>0</v>
      </c>
    </row>
    <row r="3699" spans="1:39" x14ac:dyDescent="0.3">
      <c r="A3699">
        <v>1550390</v>
      </c>
      <c r="B3699" t="s">
        <v>4215</v>
      </c>
      <c r="C3699" t="s">
        <v>4216</v>
      </c>
      <c r="D3699">
        <v>4116108</v>
      </c>
      <c r="E3699" t="s">
        <v>53</v>
      </c>
      <c r="H3699" s="35">
        <v>41988</v>
      </c>
      <c r="I3699" t="s">
        <v>85</v>
      </c>
      <c r="J3699">
        <v>-10</v>
      </c>
      <c r="K3699" t="s">
        <v>6</v>
      </c>
      <c r="M3699" t="s">
        <v>181</v>
      </c>
      <c r="N3699">
        <v>4410017</v>
      </c>
      <c r="O3699" t="s">
        <v>300</v>
      </c>
      <c r="P3699" s="35">
        <v>45258</v>
      </c>
      <c r="Q3699" t="s">
        <v>56</v>
      </c>
      <c r="R3699" s="35">
        <v>45258</v>
      </c>
      <c r="T3699" t="s">
        <v>63</v>
      </c>
      <c r="U3699">
        <v>500</v>
      </c>
      <c r="X3699">
        <v>5</v>
      </c>
      <c r="Y3699" t="s">
        <v>58</v>
      </c>
      <c r="AC3699" t="s">
        <v>59</v>
      </c>
      <c r="AL3699">
        <v>0</v>
      </c>
      <c r="AM3699">
        <v>0</v>
      </c>
    </row>
    <row r="3700" spans="1:39" x14ac:dyDescent="0.3">
      <c r="A3700">
        <v>1259266</v>
      </c>
      <c r="B3700" t="s">
        <v>4215</v>
      </c>
      <c r="C3700" t="s">
        <v>449</v>
      </c>
      <c r="D3700">
        <v>4530680</v>
      </c>
      <c r="E3700" t="s">
        <v>53</v>
      </c>
      <c r="H3700" s="35">
        <v>41601</v>
      </c>
      <c r="I3700" t="s">
        <v>66</v>
      </c>
      <c r="J3700">
        <v>-11</v>
      </c>
      <c r="K3700" t="s">
        <v>6</v>
      </c>
      <c r="M3700" t="s">
        <v>54</v>
      </c>
      <c r="N3700">
        <v>4450410</v>
      </c>
      <c r="O3700" t="s">
        <v>81</v>
      </c>
      <c r="P3700" s="35">
        <v>45260</v>
      </c>
      <c r="Q3700" t="s">
        <v>56</v>
      </c>
      <c r="R3700" s="35">
        <v>43594</v>
      </c>
      <c r="T3700" t="s">
        <v>82</v>
      </c>
      <c r="U3700">
        <v>500</v>
      </c>
      <c r="X3700">
        <v>5</v>
      </c>
      <c r="Y3700" t="s">
        <v>58</v>
      </c>
      <c r="AC3700" t="s">
        <v>59</v>
      </c>
      <c r="AL3700">
        <v>0</v>
      </c>
      <c r="AM3700">
        <v>0</v>
      </c>
    </row>
    <row r="3701" spans="1:39" x14ac:dyDescent="0.3">
      <c r="A3701">
        <v>1163161</v>
      </c>
      <c r="B3701" t="s">
        <v>4215</v>
      </c>
      <c r="C3701" t="s">
        <v>104</v>
      </c>
      <c r="D3701">
        <v>4529010</v>
      </c>
      <c r="E3701" t="s">
        <v>53</v>
      </c>
      <c r="H3701" s="35">
        <v>40152</v>
      </c>
      <c r="I3701" t="s">
        <v>102</v>
      </c>
      <c r="J3701">
        <v>-15</v>
      </c>
      <c r="K3701" t="s">
        <v>11</v>
      </c>
      <c r="M3701" t="s">
        <v>54</v>
      </c>
      <c r="N3701">
        <v>4450410</v>
      </c>
      <c r="O3701" t="s">
        <v>81</v>
      </c>
      <c r="P3701" s="35">
        <v>45260</v>
      </c>
      <c r="Q3701" t="s">
        <v>56</v>
      </c>
      <c r="R3701" s="35">
        <v>42907</v>
      </c>
      <c r="T3701" t="s">
        <v>82</v>
      </c>
      <c r="U3701">
        <v>520</v>
      </c>
      <c r="X3701">
        <v>5</v>
      </c>
      <c r="Y3701" t="s">
        <v>58</v>
      </c>
      <c r="AC3701" t="s">
        <v>59</v>
      </c>
      <c r="AL3701">
        <v>0</v>
      </c>
      <c r="AM3701">
        <v>0</v>
      </c>
    </row>
    <row r="3702" spans="1:39" x14ac:dyDescent="0.3">
      <c r="A3702">
        <v>1060264</v>
      </c>
      <c r="B3702" t="s">
        <v>4217</v>
      </c>
      <c r="C3702" t="s">
        <v>202</v>
      </c>
      <c r="D3702">
        <v>3727013</v>
      </c>
      <c r="E3702" t="s">
        <v>70</v>
      </c>
      <c r="F3702" t="s">
        <v>70</v>
      </c>
      <c r="H3702" s="35">
        <v>39061</v>
      </c>
      <c r="I3702" t="s">
        <v>94</v>
      </c>
      <c r="J3702">
        <v>-18</v>
      </c>
      <c r="K3702" t="s">
        <v>11</v>
      </c>
      <c r="M3702" t="s">
        <v>67</v>
      </c>
      <c r="N3702">
        <v>4370464</v>
      </c>
      <c r="O3702" t="s">
        <v>145</v>
      </c>
      <c r="P3702" s="35">
        <v>45168</v>
      </c>
      <c r="Q3702" t="s">
        <v>56</v>
      </c>
      <c r="R3702" s="35">
        <v>42256</v>
      </c>
      <c r="S3702" s="35">
        <v>45166</v>
      </c>
      <c r="T3702" t="s">
        <v>57</v>
      </c>
      <c r="U3702">
        <v>736</v>
      </c>
      <c r="X3702">
        <v>7</v>
      </c>
      <c r="Y3702" t="s">
        <v>58</v>
      </c>
      <c r="AC3702" t="s">
        <v>59</v>
      </c>
      <c r="AL3702">
        <v>0</v>
      </c>
      <c r="AM3702">
        <v>0</v>
      </c>
    </row>
    <row r="3703" spans="1:39" x14ac:dyDescent="0.3">
      <c r="A3703">
        <v>1112453</v>
      </c>
      <c r="B3703" t="s">
        <v>4217</v>
      </c>
      <c r="C3703" t="s">
        <v>349</v>
      </c>
      <c r="D3703">
        <v>3728043</v>
      </c>
      <c r="E3703" t="s">
        <v>70</v>
      </c>
      <c r="F3703" t="s">
        <v>53</v>
      </c>
      <c r="H3703" s="35">
        <v>39890</v>
      </c>
      <c r="I3703" t="s">
        <v>102</v>
      </c>
      <c r="J3703">
        <v>-15</v>
      </c>
      <c r="K3703" t="s">
        <v>11</v>
      </c>
      <c r="M3703" t="s">
        <v>67</v>
      </c>
      <c r="N3703">
        <v>4370464</v>
      </c>
      <c r="O3703" t="s">
        <v>145</v>
      </c>
      <c r="P3703" s="35">
        <v>45168</v>
      </c>
      <c r="Q3703" t="s">
        <v>56</v>
      </c>
      <c r="R3703" s="35">
        <v>42617</v>
      </c>
      <c r="S3703" s="35">
        <v>45166</v>
      </c>
      <c r="T3703" t="s">
        <v>57</v>
      </c>
      <c r="U3703">
        <v>500</v>
      </c>
      <c r="X3703">
        <v>5</v>
      </c>
      <c r="Y3703" t="s">
        <v>58</v>
      </c>
      <c r="AC3703" t="s">
        <v>59</v>
      </c>
      <c r="AL3703">
        <v>0</v>
      </c>
      <c r="AM3703">
        <v>0</v>
      </c>
    </row>
    <row r="3704" spans="1:39" x14ac:dyDescent="0.3">
      <c r="A3704">
        <v>1340347</v>
      </c>
      <c r="B3704" t="s">
        <v>4218</v>
      </c>
      <c r="C3704" t="s">
        <v>1877</v>
      </c>
      <c r="D3704">
        <v>3732794</v>
      </c>
      <c r="E3704" t="s">
        <v>70</v>
      </c>
      <c r="F3704" t="s">
        <v>70</v>
      </c>
      <c r="H3704" s="35">
        <v>39983</v>
      </c>
      <c r="I3704" t="s">
        <v>102</v>
      </c>
      <c r="J3704">
        <v>-15</v>
      </c>
      <c r="K3704" t="s">
        <v>11</v>
      </c>
      <c r="M3704" t="s">
        <v>67</v>
      </c>
      <c r="N3704">
        <v>4370002</v>
      </c>
      <c r="O3704" t="s">
        <v>68</v>
      </c>
      <c r="P3704" s="35">
        <v>45174</v>
      </c>
      <c r="Q3704" t="s">
        <v>56</v>
      </c>
      <c r="R3704" s="35">
        <v>44453</v>
      </c>
      <c r="T3704" t="s">
        <v>63</v>
      </c>
      <c r="U3704">
        <v>753</v>
      </c>
      <c r="X3704">
        <v>7</v>
      </c>
      <c r="Y3704" t="s">
        <v>58</v>
      </c>
      <c r="AB3704" s="35">
        <v>45108</v>
      </c>
      <c r="AC3704" t="s">
        <v>59</v>
      </c>
      <c r="AL3704">
        <v>0</v>
      </c>
      <c r="AM3704">
        <v>0</v>
      </c>
    </row>
    <row r="3705" spans="1:39" x14ac:dyDescent="0.3">
      <c r="A3705">
        <v>1459403</v>
      </c>
      <c r="B3705" t="s">
        <v>4219</v>
      </c>
      <c r="C3705" t="s">
        <v>2214</v>
      </c>
      <c r="D3705">
        <v>3734743</v>
      </c>
      <c r="E3705" t="s">
        <v>70</v>
      </c>
      <c r="F3705" t="s">
        <v>53</v>
      </c>
      <c r="H3705" s="35">
        <v>39711</v>
      </c>
      <c r="I3705" t="s">
        <v>98</v>
      </c>
      <c r="J3705">
        <v>-16</v>
      </c>
      <c r="K3705" t="s">
        <v>11</v>
      </c>
      <c r="M3705" t="s">
        <v>67</v>
      </c>
      <c r="N3705">
        <v>4370691</v>
      </c>
      <c r="O3705" t="s">
        <v>1008</v>
      </c>
      <c r="P3705" s="35">
        <v>45206</v>
      </c>
      <c r="Q3705" t="s">
        <v>56</v>
      </c>
      <c r="R3705" s="35">
        <v>44881</v>
      </c>
      <c r="T3705" t="s">
        <v>63</v>
      </c>
      <c r="U3705">
        <v>500</v>
      </c>
      <c r="X3705">
        <v>5</v>
      </c>
      <c r="Y3705" t="s">
        <v>58</v>
      </c>
      <c r="AC3705" t="s">
        <v>59</v>
      </c>
      <c r="AL3705">
        <v>0</v>
      </c>
      <c r="AM3705">
        <v>0</v>
      </c>
    </row>
    <row r="3706" spans="1:39" x14ac:dyDescent="0.3">
      <c r="A3706">
        <v>1516237</v>
      </c>
      <c r="B3706" t="s">
        <v>4220</v>
      </c>
      <c r="C3706" t="s">
        <v>990</v>
      </c>
      <c r="D3706">
        <v>3611324</v>
      </c>
      <c r="E3706" t="s">
        <v>53</v>
      </c>
      <c r="H3706" s="35">
        <v>40627</v>
      </c>
      <c r="I3706" t="s">
        <v>90</v>
      </c>
      <c r="J3706">
        <v>-13</v>
      </c>
      <c r="K3706" t="s">
        <v>11</v>
      </c>
      <c r="M3706" t="s">
        <v>77</v>
      </c>
      <c r="N3706">
        <v>4360009</v>
      </c>
      <c r="O3706" t="s">
        <v>642</v>
      </c>
      <c r="P3706" s="35">
        <v>45189</v>
      </c>
      <c r="Q3706" t="s">
        <v>56</v>
      </c>
      <c r="R3706" s="35">
        <v>45189</v>
      </c>
      <c r="T3706" t="s">
        <v>63</v>
      </c>
      <c r="U3706">
        <v>500</v>
      </c>
      <c r="X3706">
        <v>5</v>
      </c>
      <c r="Y3706" t="s">
        <v>58</v>
      </c>
      <c r="AC3706" t="s">
        <v>59</v>
      </c>
      <c r="AL3706">
        <v>1</v>
      </c>
      <c r="AM3706">
        <v>0</v>
      </c>
    </row>
    <row r="3707" spans="1:39" x14ac:dyDescent="0.3">
      <c r="A3707">
        <v>1221630</v>
      </c>
      <c r="B3707" t="s">
        <v>4221</v>
      </c>
      <c r="C3707" t="s">
        <v>868</v>
      </c>
      <c r="D3707">
        <v>3730229</v>
      </c>
      <c r="E3707" t="s">
        <v>70</v>
      </c>
      <c r="F3707" t="s">
        <v>53</v>
      </c>
      <c r="H3707" s="35">
        <v>41980</v>
      </c>
      <c r="I3707" t="s">
        <v>85</v>
      </c>
      <c r="J3707">
        <v>-10</v>
      </c>
      <c r="K3707" t="s">
        <v>6</v>
      </c>
      <c r="M3707" t="s">
        <v>67</v>
      </c>
      <c r="N3707">
        <v>4370596</v>
      </c>
      <c r="O3707" t="s">
        <v>280</v>
      </c>
      <c r="P3707" s="35">
        <v>45177</v>
      </c>
      <c r="Q3707" t="s">
        <v>56</v>
      </c>
      <c r="R3707" s="35">
        <v>43363</v>
      </c>
      <c r="T3707" t="s">
        <v>63</v>
      </c>
      <c r="U3707">
        <v>500</v>
      </c>
      <c r="X3707">
        <v>5</v>
      </c>
      <c r="Y3707" t="s">
        <v>58</v>
      </c>
      <c r="AC3707" t="s">
        <v>59</v>
      </c>
      <c r="AL3707">
        <v>0</v>
      </c>
      <c r="AM3707">
        <v>0</v>
      </c>
    </row>
    <row r="3708" spans="1:39" x14ac:dyDescent="0.3">
      <c r="A3708">
        <v>1113470</v>
      </c>
      <c r="B3708" t="s">
        <v>4221</v>
      </c>
      <c r="C3708" t="s">
        <v>4222</v>
      </c>
      <c r="D3708">
        <v>3728078</v>
      </c>
      <c r="E3708" t="s">
        <v>70</v>
      </c>
      <c r="F3708" t="s">
        <v>70</v>
      </c>
      <c r="H3708" s="35">
        <v>39901</v>
      </c>
      <c r="I3708" t="s">
        <v>102</v>
      </c>
      <c r="J3708">
        <v>-15</v>
      </c>
      <c r="K3708" t="s">
        <v>6</v>
      </c>
      <c r="M3708" t="s">
        <v>67</v>
      </c>
      <c r="N3708">
        <v>4370596</v>
      </c>
      <c r="O3708" t="s">
        <v>280</v>
      </c>
      <c r="P3708" s="35">
        <v>45177</v>
      </c>
      <c r="Q3708" t="s">
        <v>56</v>
      </c>
      <c r="R3708" s="35">
        <v>42620</v>
      </c>
      <c r="T3708" t="s">
        <v>63</v>
      </c>
      <c r="U3708">
        <v>766</v>
      </c>
      <c r="X3708">
        <v>7</v>
      </c>
      <c r="Y3708" t="s">
        <v>58</v>
      </c>
      <c r="AC3708" t="s">
        <v>59</v>
      </c>
      <c r="AL3708">
        <v>0</v>
      </c>
      <c r="AM3708">
        <v>0</v>
      </c>
    </row>
    <row r="3709" spans="1:39" x14ac:dyDescent="0.3">
      <c r="A3709">
        <v>1006690</v>
      </c>
      <c r="B3709" t="s">
        <v>4221</v>
      </c>
      <c r="C3709" t="s">
        <v>709</v>
      </c>
      <c r="D3709">
        <v>3725971</v>
      </c>
      <c r="E3709" t="s">
        <v>70</v>
      </c>
      <c r="F3709" t="s">
        <v>70</v>
      </c>
      <c r="H3709" s="35">
        <v>38996</v>
      </c>
      <c r="I3709" t="s">
        <v>94</v>
      </c>
      <c r="J3709">
        <v>-18</v>
      </c>
      <c r="K3709" t="s">
        <v>11</v>
      </c>
      <c r="M3709" t="s">
        <v>67</v>
      </c>
      <c r="N3709">
        <v>4370596</v>
      </c>
      <c r="O3709" t="s">
        <v>280</v>
      </c>
      <c r="P3709" s="35">
        <v>45177</v>
      </c>
      <c r="Q3709" t="s">
        <v>56</v>
      </c>
      <c r="R3709" s="35">
        <v>41887</v>
      </c>
      <c r="T3709" t="s">
        <v>63</v>
      </c>
      <c r="U3709">
        <v>1114</v>
      </c>
      <c r="X3709">
        <v>11</v>
      </c>
      <c r="Y3709" t="s">
        <v>58</v>
      </c>
      <c r="AC3709" t="s">
        <v>59</v>
      </c>
      <c r="AL3709">
        <v>0</v>
      </c>
      <c r="AM3709">
        <v>0</v>
      </c>
    </row>
    <row r="3710" spans="1:39" x14ac:dyDescent="0.3">
      <c r="A3710">
        <v>1064466</v>
      </c>
      <c r="B3710" t="s">
        <v>4221</v>
      </c>
      <c r="C3710" t="s">
        <v>602</v>
      </c>
      <c r="D3710">
        <v>3727146</v>
      </c>
      <c r="E3710" t="s">
        <v>70</v>
      </c>
      <c r="F3710" t="s">
        <v>70</v>
      </c>
      <c r="H3710" s="35">
        <v>40773</v>
      </c>
      <c r="I3710" t="s">
        <v>90</v>
      </c>
      <c r="J3710">
        <v>-13</v>
      </c>
      <c r="K3710" t="s">
        <v>11</v>
      </c>
      <c r="M3710" t="s">
        <v>67</v>
      </c>
      <c r="N3710">
        <v>4370596</v>
      </c>
      <c r="O3710" t="s">
        <v>280</v>
      </c>
      <c r="P3710" s="35">
        <v>45180</v>
      </c>
      <c r="Q3710" t="s">
        <v>56</v>
      </c>
      <c r="R3710" s="35">
        <v>42263</v>
      </c>
      <c r="S3710" s="35">
        <v>45175</v>
      </c>
      <c r="T3710" t="s">
        <v>57</v>
      </c>
      <c r="U3710">
        <v>513</v>
      </c>
      <c r="X3710">
        <v>5</v>
      </c>
      <c r="Y3710" t="s">
        <v>58</v>
      </c>
      <c r="AC3710" t="s">
        <v>59</v>
      </c>
      <c r="AL3710">
        <v>0</v>
      </c>
      <c r="AM3710">
        <v>0</v>
      </c>
    </row>
    <row r="3711" spans="1:39" x14ac:dyDescent="0.3">
      <c r="A3711">
        <v>1284228</v>
      </c>
      <c r="B3711" t="s">
        <v>4221</v>
      </c>
      <c r="C3711" t="s">
        <v>1034</v>
      </c>
      <c r="D3711">
        <v>3731620</v>
      </c>
      <c r="E3711" t="s">
        <v>53</v>
      </c>
      <c r="H3711" s="35">
        <v>40091</v>
      </c>
      <c r="I3711" t="s">
        <v>102</v>
      </c>
      <c r="J3711">
        <v>-15</v>
      </c>
      <c r="K3711" t="s">
        <v>11</v>
      </c>
      <c r="M3711" t="s">
        <v>67</v>
      </c>
      <c r="N3711">
        <v>4370731</v>
      </c>
      <c r="O3711" t="s">
        <v>646</v>
      </c>
      <c r="P3711" s="35">
        <v>45192</v>
      </c>
      <c r="Q3711" t="s">
        <v>56</v>
      </c>
      <c r="R3711" s="35">
        <v>43743</v>
      </c>
      <c r="T3711" t="s">
        <v>63</v>
      </c>
      <c r="U3711">
        <v>500</v>
      </c>
      <c r="X3711">
        <v>5</v>
      </c>
      <c r="Y3711" t="s">
        <v>58</v>
      </c>
      <c r="AC3711" t="s">
        <v>59</v>
      </c>
      <c r="AL3711">
        <v>0</v>
      </c>
      <c r="AM3711">
        <v>0</v>
      </c>
    </row>
    <row r="3712" spans="1:39" x14ac:dyDescent="0.3">
      <c r="A3712">
        <v>1416086</v>
      </c>
      <c r="B3712" t="s">
        <v>4223</v>
      </c>
      <c r="C3712" t="s">
        <v>101</v>
      </c>
      <c r="D3712">
        <v>3733813</v>
      </c>
      <c r="E3712" t="s">
        <v>53</v>
      </c>
      <c r="F3712" t="s">
        <v>53</v>
      </c>
      <c r="H3712" s="35">
        <v>41816</v>
      </c>
      <c r="I3712" t="s">
        <v>85</v>
      </c>
      <c r="J3712">
        <v>-10</v>
      </c>
      <c r="K3712" t="s">
        <v>11</v>
      </c>
      <c r="M3712" t="s">
        <v>67</v>
      </c>
      <c r="N3712">
        <v>4370002</v>
      </c>
      <c r="O3712" t="s">
        <v>68</v>
      </c>
      <c r="P3712" s="35">
        <v>45235</v>
      </c>
      <c r="Q3712" t="s">
        <v>56</v>
      </c>
      <c r="R3712" s="35">
        <v>44777</v>
      </c>
      <c r="T3712" t="s">
        <v>63</v>
      </c>
      <c r="U3712">
        <v>500</v>
      </c>
      <c r="X3712">
        <v>5</v>
      </c>
      <c r="Y3712" t="s">
        <v>58</v>
      </c>
      <c r="AC3712" t="s">
        <v>59</v>
      </c>
      <c r="AL3712">
        <v>0</v>
      </c>
      <c r="AM3712">
        <v>0</v>
      </c>
    </row>
    <row r="3713" spans="1:39" x14ac:dyDescent="0.3">
      <c r="A3713">
        <v>1423263</v>
      </c>
      <c r="B3713" t="s">
        <v>4224</v>
      </c>
      <c r="C3713" t="s">
        <v>4225</v>
      </c>
      <c r="D3713">
        <v>2816360</v>
      </c>
      <c r="E3713" t="s">
        <v>53</v>
      </c>
      <c r="F3713" t="s">
        <v>70</v>
      </c>
      <c r="H3713" s="35">
        <v>39945</v>
      </c>
      <c r="I3713" t="s">
        <v>102</v>
      </c>
      <c r="J3713">
        <v>-15</v>
      </c>
      <c r="K3713" t="s">
        <v>11</v>
      </c>
      <c r="M3713" t="s">
        <v>69</v>
      </c>
      <c r="N3713">
        <v>4280202</v>
      </c>
      <c r="O3713" t="s">
        <v>850</v>
      </c>
      <c r="P3713" s="35">
        <v>45236</v>
      </c>
      <c r="Q3713" t="s">
        <v>56</v>
      </c>
      <c r="R3713" s="35">
        <v>44817</v>
      </c>
      <c r="T3713" t="s">
        <v>63</v>
      </c>
      <c r="U3713">
        <v>500</v>
      </c>
      <c r="X3713">
        <v>5</v>
      </c>
      <c r="Y3713" t="s">
        <v>58</v>
      </c>
      <c r="AC3713" t="s">
        <v>59</v>
      </c>
      <c r="AL3713">
        <v>0</v>
      </c>
      <c r="AM3713">
        <v>0</v>
      </c>
    </row>
    <row r="3714" spans="1:39" x14ac:dyDescent="0.3">
      <c r="A3714">
        <v>1507079</v>
      </c>
      <c r="B3714" t="s">
        <v>4226</v>
      </c>
      <c r="C3714" t="s">
        <v>271</v>
      </c>
      <c r="D3714">
        <v>1811242</v>
      </c>
      <c r="E3714" t="s">
        <v>76</v>
      </c>
      <c r="H3714" s="35">
        <v>40779</v>
      </c>
      <c r="I3714" t="s">
        <v>90</v>
      </c>
      <c r="J3714">
        <v>-13</v>
      </c>
      <c r="K3714" t="s">
        <v>6</v>
      </c>
      <c r="M3714" t="s">
        <v>71</v>
      </c>
      <c r="N3714">
        <v>4180696</v>
      </c>
      <c r="O3714" t="s">
        <v>137</v>
      </c>
      <c r="P3714" s="35">
        <v>45173</v>
      </c>
      <c r="Q3714" t="s">
        <v>56</v>
      </c>
      <c r="R3714" s="35">
        <v>45173</v>
      </c>
      <c r="T3714" t="s">
        <v>63</v>
      </c>
      <c r="U3714">
        <v>500</v>
      </c>
      <c r="X3714">
        <v>5</v>
      </c>
      <c r="Y3714" t="s">
        <v>58</v>
      </c>
      <c r="AC3714" t="s">
        <v>59</v>
      </c>
      <c r="AL3714">
        <v>0</v>
      </c>
      <c r="AM3714">
        <v>0</v>
      </c>
    </row>
    <row r="3715" spans="1:39" x14ac:dyDescent="0.3">
      <c r="A3715">
        <v>1521001</v>
      </c>
      <c r="B3715" t="s">
        <v>4227</v>
      </c>
      <c r="C3715" t="s">
        <v>235</v>
      </c>
      <c r="D3715">
        <v>2816862</v>
      </c>
      <c r="E3715" t="s">
        <v>70</v>
      </c>
      <c r="H3715" s="35">
        <v>42729</v>
      </c>
      <c r="I3715" t="s">
        <v>53</v>
      </c>
      <c r="J3715">
        <v>-9</v>
      </c>
      <c r="K3715" t="s">
        <v>11</v>
      </c>
      <c r="M3715" t="s">
        <v>69</v>
      </c>
      <c r="N3715">
        <v>4280004</v>
      </c>
      <c r="O3715" t="s">
        <v>99</v>
      </c>
      <c r="P3715" s="35">
        <v>45194</v>
      </c>
      <c r="Q3715" t="s">
        <v>56</v>
      </c>
      <c r="R3715" s="35">
        <v>45194</v>
      </c>
      <c r="T3715" t="s">
        <v>63</v>
      </c>
      <c r="U3715">
        <v>500</v>
      </c>
      <c r="X3715">
        <v>5</v>
      </c>
      <c r="Y3715" t="s">
        <v>58</v>
      </c>
      <c r="AC3715" t="s">
        <v>59</v>
      </c>
      <c r="AL3715">
        <v>0</v>
      </c>
      <c r="AM3715">
        <v>0</v>
      </c>
    </row>
    <row r="3716" spans="1:39" x14ac:dyDescent="0.3">
      <c r="A3716">
        <v>1526796</v>
      </c>
      <c r="B3716" t="s">
        <v>4228</v>
      </c>
      <c r="C3716" t="s">
        <v>1185</v>
      </c>
      <c r="D3716">
        <v>3736258</v>
      </c>
      <c r="E3716" t="s">
        <v>76</v>
      </c>
      <c r="H3716" s="35">
        <v>41711</v>
      </c>
      <c r="I3716" t="s">
        <v>85</v>
      </c>
      <c r="J3716">
        <v>-10</v>
      </c>
      <c r="K3716" t="s">
        <v>6</v>
      </c>
      <c r="M3716" t="s">
        <v>67</v>
      </c>
      <c r="N3716">
        <v>4370669</v>
      </c>
      <c r="O3716" t="s">
        <v>165</v>
      </c>
      <c r="P3716" s="35">
        <v>45199</v>
      </c>
      <c r="Q3716" t="s">
        <v>56</v>
      </c>
      <c r="R3716" s="35">
        <v>45199</v>
      </c>
      <c r="T3716" t="s">
        <v>63</v>
      </c>
      <c r="U3716">
        <v>500</v>
      </c>
      <c r="X3716">
        <v>5</v>
      </c>
      <c r="Y3716" t="s">
        <v>58</v>
      </c>
      <c r="AC3716" t="s">
        <v>59</v>
      </c>
      <c r="AL3716">
        <v>0</v>
      </c>
      <c r="AM3716">
        <v>0</v>
      </c>
    </row>
    <row r="3717" spans="1:39" x14ac:dyDescent="0.3">
      <c r="A3717">
        <v>1535884</v>
      </c>
      <c r="B3717" t="s">
        <v>4229</v>
      </c>
      <c r="C3717" t="s">
        <v>331</v>
      </c>
      <c r="D3717">
        <v>4538378</v>
      </c>
      <c r="E3717" t="s">
        <v>53</v>
      </c>
      <c r="H3717" s="35">
        <v>41280</v>
      </c>
      <c r="I3717" t="s">
        <v>66</v>
      </c>
      <c r="J3717">
        <v>-11</v>
      </c>
      <c r="K3717" t="s">
        <v>11</v>
      </c>
      <c r="M3717" t="s">
        <v>54</v>
      </c>
      <c r="N3717">
        <v>4450661</v>
      </c>
      <c r="O3717" t="s">
        <v>756</v>
      </c>
      <c r="P3717" s="35">
        <v>45211</v>
      </c>
      <c r="Q3717" t="s">
        <v>56</v>
      </c>
      <c r="R3717" s="35">
        <v>45211</v>
      </c>
      <c r="T3717" t="s">
        <v>63</v>
      </c>
      <c r="U3717">
        <v>500</v>
      </c>
      <c r="X3717">
        <v>5</v>
      </c>
      <c r="Y3717" t="s">
        <v>58</v>
      </c>
      <c r="AC3717" t="s">
        <v>59</v>
      </c>
      <c r="AL3717">
        <v>0</v>
      </c>
      <c r="AM3717">
        <v>0</v>
      </c>
    </row>
    <row r="3718" spans="1:39" x14ac:dyDescent="0.3">
      <c r="A3718">
        <v>1551944</v>
      </c>
      <c r="B3718" t="s">
        <v>4230</v>
      </c>
      <c r="C3718" t="s">
        <v>4231</v>
      </c>
      <c r="D3718">
        <v>3736683</v>
      </c>
      <c r="E3718" t="s">
        <v>53</v>
      </c>
      <c r="H3718" s="35">
        <v>41519</v>
      </c>
      <c r="I3718" t="s">
        <v>66</v>
      </c>
      <c r="J3718">
        <v>-11</v>
      </c>
      <c r="K3718" t="s">
        <v>11</v>
      </c>
      <c r="M3718" t="s">
        <v>67</v>
      </c>
      <c r="N3718">
        <v>4370011</v>
      </c>
      <c r="O3718" t="s">
        <v>244</v>
      </c>
      <c r="P3718" s="35">
        <v>45260</v>
      </c>
      <c r="Q3718" t="s">
        <v>56</v>
      </c>
      <c r="R3718" s="35">
        <v>45260</v>
      </c>
      <c r="T3718" t="s">
        <v>63</v>
      </c>
      <c r="U3718">
        <v>500</v>
      </c>
      <c r="X3718">
        <v>5</v>
      </c>
      <c r="Y3718" t="s">
        <v>58</v>
      </c>
      <c r="AC3718" t="s">
        <v>59</v>
      </c>
      <c r="AL3718">
        <v>1</v>
      </c>
      <c r="AM3718">
        <v>1</v>
      </c>
    </row>
    <row r="3719" spans="1:39" x14ac:dyDescent="0.3">
      <c r="A3719">
        <v>1558564</v>
      </c>
      <c r="B3719" t="s">
        <v>4232</v>
      </c>
      <c r="C3719" t="s">
        <v>4094</v>
      </c>
      <c r="D3719">
        <v>2817071</v>
      </c>
      <c r="E3719" t="s">
        <v>53</v>
      </c>
      <c r="H3719" s="35">
        <v>40683</v>
      </c>
      <c r="I3719" t="s">
        <v>90</v>
      </c>
      <c r="J3719">
        <v>-13</v>
      </c>
      <c r="K3719" t="s">
        <v>11</v>
      </c>
      <c r="M3719" t="s">
        <v>69</v>
      </c>
      <c r="N3719">
        <v>4280004</v>
      </c>
      <c r="O3719" t="s">
        <v>99</v>
      </c>
      <c r="P3719" s="35">
        <v>45307</v>
      </c>
      <c r="Q3719" t="s">
        <v>56</v>
      </c>
      <c r="R3719" s="35">
        <v>45307</v>
      </c>
      <c r="T3719" t="s">
        <v>63</v>
      </c>
      <c r="U3719">
        <v>500</v>
      </c>
      <c r="X3719">
        <v>5</v>
      </c>
      <c r="Y3719" t="s">
        <v>58</v>
      </c>
      <c r="AC3719" t="s">
        <v>59</v>
      </c>
      <c r="AL3719">
        <v>0</v>
      </c>
      <c r="AM3719">
        <v>0</v>
      </c>
    </row>
    <row r="3720" spans="1:39" x14ac:dyDescent="0.3">
      <c r="A3720">
        <v>1543807</v>
      </c>
      <c r="B3720" t="s">
        <v>4233</v>
      </c>
      <c r="C3720" t="s">
        <v>2311</v>
      </c>
      <c r="D3720">
        <v>1811381</v>
      </c>
      <c r="E3720" t="s">
        <v>70</v>
      </c>
      <c r="H3720" s="35">
        <v>40480</v>
      </c>
      <c r="I3720" t="s">
        <v>110</v>
      </c>
      <c r="J3720">
        <v>-14</v>
      </c>
      <c r="K3720" t="s">
        <v>11</v>
      </c>
      <c r="M3720" t="s">
        <v>71</v>
      </c>
      <c r="N3720">
        <v>4180530</v>
      </c>
      <c r="O3720" t="s">
        <v>942</v>
      </c>
      <c r="P3720" s="35">
        <v>45236</v>
      </c>
      <c r="Q3720" t="s">
        <v>56</v>
      </c>
      <c r="R3720" s="35">
        <v>45236</v>
      </c>
      <c r="T3720" t="s">
        <v>63</v>
      </c>
      <c r="U3720">
        <v>500</v>
      </c>
      <c r="X3720">
        <v>5</v>
      </c>
      <c r="Y3720" t="s">
        <v>58</v>
      </c>
      <c r="AC3720" t="s">
        <v>59</v>
      </c>
      <c r="AL3720">
        <v>0</v>
      </c>
      <c r="AM3720">
        <v>0</v>
      </c>
    </row>
    <row r="3721" spans="1:39" x14ac:dyDescent="0.3">
      <c r="A3721">
        <v>1526880</v>
      </c>
      <c r="B3721" t="s">
        <v>4234</v>
      </c>
      <c r="C3721" t="s">
        <v>123</v>
      </c>
      <c r="D3721">
        <v>3736302</v>
      </c>
      <c r="E3721" t="s">
        <v>76</v>
      </c>
      <c r="H3721" s="35">
        <v>41569</v>
      </c>
      <c r="I3721" t="s">
        <v>66</v>
      </c>
      <c r="J3721">
        <v>-11</v>
      </c>
      <c r="K3721" t="s">
        <v>11</v>
      </c>
      <c r="M3721" t="s">
        <v>67</v>
      </c>
      <c r="N3721">
        <v>4370002</v>
      </c>
      <c r="O3721" t="s">
        <v>68</v>
      </c>
      <c r="P3721" s="35">
        <v>45199</v>
      </c>
      <c r="Q3721" t="s">
        <v>56</v>
      </c>
      <c r="R3721" s="35">
        <v>45199</v>
      </c>
      <c r="T3721" t="s">
        <v>63</v>
      </c>
      <c r="U3721">
        <v>500</v>
      </c>
      <c r="X3721">
        <v>5</v>
      </c>
      <c r="Y3721" t="s">
        <v>58</v>
      </c>
      <c r="AC3721" t="s">
        <v>59</v>
      </c>
      <c r="AL3721">
        <v>0</v>
      </c>
      <c r="AM3721">
        <v>0</v>
      </c>
    </row>
    <row r="3722" spans="1:39" x14ac:dyDescent="0.3">
      <c r="A3722">
        <v>1471570</v>
      </c>
      <c r="B3722" t="s">
        <v>4235</v>
      </c>
      <c r="C3722" t="s">
        <v>180</v>
      </c>
      <c r="D3722">
        <v>4536307</v>
      </c>
      <c r="E3722" t="s">
        <v>70</v>
      </c>
      <c r="F3722" t="s">
        <v>70</v>
      </c>
      <c r="H3722" s="35">
        <v>40179</v>
      </c>
      <c r="I3722" t="s">
        <v>110</v>
      </c>
      <c r="J3722">
        <v>-14</v>
      </c>
      <c r="K3722" t="s">
        <v>11</v>
      </c>
      <c r="M3722" t="s">
        <v>54</v>
      </c>
      <c r="N3722">
        <v>4450757</v>
      </c>
      <c r="O3722" t="s">
        <v>225</v>
      </c>
      <c r="P3722" s="35">
        <v>45190</v>
      </c>
      <c r="Q3722" t="s">
        <v>56</v>
      </c>
      <c r="R3722" s="35">
        <v>44952</v>
      </c>
      <c r="T3722" t="s">
        <v>63</v>
      </c>
      <c r="U3722">
        <v>500</v>
      </c>
      <c r="X3722">
        <v>5</v>
      </c>
      <c r="Y3722" t="s">
        <v>58</v>
      </c>
      <c r="AC3722" t="s">
        <v>59</v>
      </c>
      <c r="AL3722">
        <v>0</v>
      </c>
      <c r="AM3722">
        <v>0</v>
      </c>
    </row>
    <row r="3723" spans="1:39" x14ac:dyDescent="0.3">
      <c r="A3723">
        <v>1459567</v>
      </c>
      <c r="B3723" t="s">
        <v>4236</v>
      </c>
      <c r="C3723" t="s">
        <v>486</v>
      </c>
      <c r="D3723">
        <v>3610273</v>
      </c>
      <c r="E3723" t="s">
        <v>70</v>
      </c>
      <c r="F3723" t="s">
        <v>70</v>
      </c>
      <c r="H3723" s="35">
        <v>41296</v>
      </c>
      <c r="I3723" t="s">
        <v>66</v>
      </c>
      <c r="J3723">
        <v>-11</v>
      </c>
      <c r="K3723" t="s">
        <v>11</v>
      </c>
      <c r="M3723" t="s">
        <v>77</v>
      </c>
      <c r="N3723">
        <v>4360481</v>
      </c>
      <c r="O3723" t="s">
        <v>353</v>
      </c>
      <c r="P3723" s="35">
        <v>45301</v>
      </c>
      <c r="Q3723" t="s">
        <v>56</v>
      </c>
      <c r="R3723" s="35">
        <v>44881</v>
      </c>
      <c r="T3723" t="s">
        <v>63</v>
      </c>
      <c r="U3723">
        <v>500</v>
      </c>
      <c r="X3723">
        <v>5</v>
      </c>
      <c r="Y3723" t="s">
        <v>58</v>
      </c>
      <c r="AC3723" t="s">
        <v>59</v>
      </c>
      <c r="AL3723">
        <v>0</v>
      </c>
      <c r="AM3723">
        <v>0</v>
      </c>
    </row>
    <row r="3724" spans="1:39" x14ac:dyDescent="0.3">
      <c r="A3724">
        <v>1527142</v>
      </c>
      <c r="B3724" t="s">
        <v>4236</v>
      </c>
      <c r="C3724" t="s">
        <v>4237</v>
      </c>
      <c r="D3724">
        <v>1811307</v>
      </c>
      <c r="E3724" t="s">
        <v>53</v>
      </c>
      <c r="H3724" s="35">
        <v>41255</v>
      </c>
      <c r="I3724" t="s">
        <v>143</v>
      </c>
      <c r="J3724">
        <v>-12</v>
      </c>
      <c r="K3724" t="s">
        <v>11</v>
      </c>
      <c r="M3724" t="s">
        <v>71</v>
      </c>
      <c r="N3724">
        <v>4180728</v>
      </c>
      <c r="O3724" t="s">
        <v>263</v>
      </c>
      <c r="P3724" s="35">
        <v>45200</v>
      </c>
      <c r="Q3724" t="s">
        <v>56</v>
      </c>
      <c r="R3724" s="35">
        <v>45200</v>
      </c>
      <c r="T3724" t="s">
        <v>63</v>
      </c>
      <c r="U3724">
        <v>500</v>
      </c>
      <c r="X3724">
        <v>5</v>
      </c>
      <c r="Y3724" t="s">
        <v>58</v>
      </c>
      <c r="AC3724" t="s">
        <v>59</v>
      </c>
      <c r="AL3724">
        <v>0</v>
      </c>
      <c r="AM3724">
        <v>0</v>
      </c>
    </row>
    <row r="3725" spans="1:39" x14ac:dyDescent="0.3">
      <c r="A3725">
        <v>1235387</v>
      </c>
      <c r="B3725" t="s">
        <v>4236</v>
      </c>
      <c r="C3725" t="s">
        <v>127</v>
      </c>
      <c r="D3725">
        <v>7223415</v>
      </c>
      <c r="E3725" t="s">
        <v>70</v>
      </c>
      <c r="F3725" t="s">
        <v>70</v>
      </c>
      <c r="H3725" s="35">
        <v>40634</v>
      </c>
      <c r="I3725" t="s">
        <v>90</v>
      </c>
      <c r="J3725">
        <v>-13</v>
      </c>
      <c r="K3725" t="s">
        <v>11</v>
      </c>
      <c r="M3725" t="s">
        <v>181</v>
      </c>
      <c r="N3725">
        <v>4410696</v>
      </c>
      <c r="O3725" t="s">
        <v>227</v>
      </c>
      <c r="P3725" s="35">
        <v>45186</v>
      </c>
      <c r="Q3725" t="s">
        <v>56</v>
      </c>
      <c r="R3725" s="35">
        <v>43383</v>
      </c>
      <c r="T3725" t="s">
        <v>63</v>
      </c>
      <c r="U3725">
        <v>500</v>
      </c>
      <c r="X3725">
        <v>5</v>
      </c>
      <c r="Y3725" t="s">
        <v>58</v>
      </c>
      <c r="AB3725" s="35">
        <v>44378</v>
      </c>
      <c r="AC3725" t="s">
        <v>59</v>
      </c>
      <c r="AL3725">
        <v>0</v>
      </c>
      <c r="AM3725">
        <v>0</v>
      </c>
    </row>
    <row r="3726" spans="1:39" x14ac:dyDescent="0.3">
      <c r="A3726">
        <v>1454523</v>
      </c>
      <c r="B3726" t="s">
        <v>4236</v>
      </c>
      <c r="C3726" t="s">
        <v>104</v>
      </c>
      <c r="D3726">
        <v>3610254</v>
      </c>
      <c r="E3726" t="s">
        <v>53</v>
      </c>
      <c r="F3726" t="s">
        <v>53</v>
      </c>
      <c r="H3726" s="35">
        <v>41297</v>
      </c>
      <c r="I3726" t="s">
        <v>66</v>
      </c>
      <c r="J3726">
        <v>-11</v>
      </c>
      <c r="K3726" t="s">
        <v>11</v>
      </c>
      <c r="M3726" t="s">
        <v>77</v>
      </c>
      <c r="N3726">
        <v>4360123</v>
      </c>
      <c r="O3726" t="s">
        <v>116</v>
      </c>
      <c r="P3726" s="35">
        <v>45196</v>
      </c>
      <c r="Q3726" t="s">
        <v>56</v>
      </c>
      <c r="R3726" s="35">
        <v>44859</v>
      </c>
      <c r="T3726" t="s">
        <v>63</v>
      </c>
      <c r="U3726">
        <v>500</v>
      </c>
      <c r="X3726">
        <v>5</v>
      </c>
      <c r="Y3726" t="s">
        <v>58</v>
      </c>
      <c r="AC3726" t="s">
        <v>59</v>
      </c>
      <c r="AL3726">
        <v>0</v>
      </c>
      <c r="AM3726">
        <v>0</v>
      </c>
    </row>
    <row r="3727" spans="1:39" x14ac:dyDescent="0.3">
      <c r="A3727">
        <v>1468307</v>
      </c>
      <c r="B3727" t="s">
        <v>4238</v>
      </c>
      <c r="C3727" t="s">
        <v>189</v>
      </c>
      <c r="D3727">
        <v>3734809</v>
      </c>
      <c r="E3727" t="s">
        <v>70</v>
      </c>
      <c r="F3727" t="s">
        <v>70</v>
      </c>
      <c r="H3727" s="35">
        <v>41295</v>
      </c>
      <c r="I3727" t="s">
        <v>66</v>
      </c>
      <c r="J3727">
        <v>-11</v>
      </c>
      <c r="K3727" t="s">
        <v>11</v>
      </c>
      <c r="M3727" t="s">
        <v>67</v>
      </c>
      <c r="N3727">
        <v>4370038</v>
      </c>
      <c r="O3727" t="s">
        <v>427</v>
      </c>
      <c r="P3727" s="35">
        <v>45190</v>
      </c>
      <c r="Q3727" t="s">
        <v>56</v>
      </c>
      <c r="R3727" s="35">
        <v>44932</v>
      </c>
      <c r="T3727" t="s">
        <v>63</v>
      </c>
      <c r="U3727">
        <v>543</v>
      </c>
      <c r="X3727">
        <v>5</v>
      </c>
      <c r="Y3727" t="s">
        <v>58</v>
      </c>
      <c r="AC3727" t="s">
        <v>59</v>
      </c>
      <c r="AL3727">
        <v>0</v>
      </c>
      <c r="AM3727">
        <v>0</v>
      </c>
    </row>
    <row r="3728" spans="1:39" x14ac:dyDescent="0.3">
      <c r="A3728">
        <v>1523903</v>
      </c>
      <c r="B3728" t="s">
        <v>4239</v>
      </c>
      <c r="C3728" t="s">
        <v>4240</v>
      </c>
      <c r="D3728">
        <v>4538246</v>
      </c>
      <c r="E3728" t="s">
        <v>70</v>
      </c>
      <c r="H3728" s="35">
        <v>40446</v>
      </c>
      <c r="I3728" t="s">
        <v>110</v>
      </c>
      <c r="J3728">
        <v>-14</v>
      </c>
      <c r="K3728" t="s">
        <v>11</v>
      </c>
      <c r="M3728" t="s">
        <v>54</v>
      </c>
      <c r="N3728">
        <v>4450285</v>
      </c>
      <c r="O3728" t="s">
        <v>228</v>
      </c>
      <c r="P3728" s="35">
        <v>45197</v>
      </c>
      <c r="Q3728" t="s">
        <v>56</v>
      </c>
      <c r="R3728" s="35">
        <v>45197</v>
      </c>
      <c r="T3728" t="s">
        <v>63</v>
      </c>
      <c r="U3728">
        <v>500</v>
      </c>
      <c r="X3728">
        <v>5</v>
      </c>
      <c r="Y3728" t="s">
        <v>58</v>
      </c>
      <c r="AC3728" t="s">
        <v>59</v>
      </c>
      <c r="AL3728">
        <v>1</v>
      </c>
      <c r="AM3728">
        <v>1</v>
      </c>
    </row>
    <row r="3729" spans="1:39" x14ac:dyDescent="0.3">
      <c r="A3729">
        <v>1564402</v>
      </c>
      <c r="B3729" t="s">
        <v>5482</v>
      </c>
      <c r="C3729" t="s">
        <v>2218</v>
      </c>
      <c r="D3729">
        <v>3736828</v>
      </c>
      <c r="E3729" t="s">
        <v>53</v>
      </c>
      <c r="H3729" s="35">
        <v>39318</v>
      </c>
      <c r="I3729" t="s">
        <v>125</v>
      </c>
      <c r="J3729">
        <v>-17</v>
      </c>
      <c r="K3729" t="s">
        <v>6</v>
      </c>
      <c r="M3729" t="s">
        <v>67</v>
      </c>
      <c r="N3729">
        <v>4370349</v>
      </c>
      <c r="O3729" t="s">
        <v>220</v>
      </c>
      <c r="P3729" s="35">
        <v>45338</v>
      </c>
      <c r="Q3729" t="s">
        <v>56</v>
      </c>
      <c r="R3729" s="35">
        <v>45338</v>
      </c>
      <c r="T3729" t="s">
        <v>63</v>
      </c>
      <c r="U3729">
        <v>500</v>
      </c>
      <c r="X3729">
        <v>5</v>
      </c>
      <c r="Y3729" t="s">
        <v>58</v>
      </c>
      <c r="AC3729" t="s">
        <v>59</v>
      </c>
      <c r="AL3729">
        <v>0</v>
      </c>
      <c r="AM3729">
        <v>0</v>
      </c>
    </row>
    <row r="3730" spans="1:39" x14ac:dyDescent="0.3">
      <c r="A3730">
        <v>1355754</v>
      </c>
      <c r="B3730" t="s">
        <v>4241</v>
      </c>
      <c r="C3730" t="s">
        <v>331</v>
      </c>
      <c r="D3730">
        <v>4115020</v>
      </c>
      <c r="E3730" t="s">
        <v>53</v>
      </c>
      <c r="F3730" t="s">
        <v>53</v>
      </c>
      <c r="H3730" s="35">
        <v>40967</v>
      </c>
      <c r="I3730" t="s">
        <v>143</v>
      </c>
      <c r="J3730">
        <v>-12</v>
      </c>
      <c r="K3730" t="s">
        <v>11</v>
      </c>
      <c r="M3730" t="s">
        <v>181</v>
      </c>
      <c r="N3730">
        <v>4410065</v>
      </c>
      <c r="O3730" t="s">
        <v>272</v>
      </c>
      <c r="P3730" s="35">
        <v>45205</v>
      </c>
      <c r="Q3730" t="s">
        <v>56</v>
      </c>
      <c r="R3730" s="35">
        <v>44470</v>
      </c>
      <c r="T3730" t="s">
        <v>63</v>
      </c>
      <c r="U3730">
        <v>500</v>
      </c>
      <c r="X3730">
        <v>5</v>
      </c>
      <c r="Y3730" t="s">
        <v>58</v>
      </c>
      <c r="AC3730" t="s">
        <v>59</v>
      </c>
      <c r="AL3730">
        <v>0</v>
      </c>
      <c r="AM3730">
        <v>0</v>
      </c>
    </row>
    <row r="3731" spans="1:39" x14ac:dyDescent="0.3">
      <c r="A3731">
        <v>1521446</v>
      </c>
      <c r="B3731" t="s">
        <v>4242</v>
      </c>
      <c r="C3731" t="s">
        <v>192</v>
      </c>
      <c r="D3731">
        <v>3736174</v>
      </c>
      <c r="E3731" t="s">
        <v>70</v>
      </c>
      <c r="H3731" s="35">
        <v>41016</v>
      </c>
      <c r="I3731" t="s">
        <v>143</v>
      </c>
      <c r="J3731">
        <v>-12</v>
      </c>
      <c r="K3731" t="s">
        <v>11</v>
      </c>
      <c r="M3731" t="s">
        <v>67</v>
      </c>
      <c r="N3731">
        <v>4370284</v>
      </c>
      <c r="O3731" t="s">
        <v>622</v>
      </c>
      <c r="P3731" s="35">
        <v>45195</v>
      </c>
      <c r="Q3731" t="s">
        <v>56</v>
      </c>
      <c r="R3731" s="35">
        <v>45195</v>
      </c>
      <c r="S3731" s="35">
        <v>45175</v>
      </c>
      <c r="T3731" t="s">
        <v>57</v>
      </c>
      <c r="U3731">
        <v>500</v>
      </c>
      <c r="X3731">
        <v>5</v>
      </c>
      <c r="Y3731" t="s">
        <v>58</v>
      </c>
      <c r="AC3731" t="s">
        <v>59</v>
      </c>
      <c r="AL3731">
        <v>0</v>
      </c>
      <c r="AM3731">
        <v>0</v>
      </c>
    </row>
    <row r="3732" spans="1:39" x14ac:dyDescent="0.3">
      <c r="A3732">
        <v>1445681</v>
      </c>
      <c r="B3732" t="s">
        <v>4243</v>
      </c>
      <c r="C3732" t="s">
        <v>698</v>
      </c>
      <c r="D3732">
        <v>3734491</v>
      </c>
      <c r="E3732" t="s">
        <v>70</v>
      </c>
      <c r="F3732" t="s">
        <v>53</v>
      </c>
      <c r="H3732" s="35">
        <v>41068</v>
      </c>
      <c r="I3732" t="s">
        <v>143</v>
      </c>
      <c r="J3732">
        <v>-12</v>
      </c>
      <c r="K3732" t="s">
        <v>11</v>
      </c>
      <c r="M3732" t="s">
        <v>67</v>
      </c>
      <c r="N3732">
        <v>4370681</v>
      </c>
      <c r="O3732" t="s">
        <v>150</v>
      </c>
      <c r="P3732" s="35">
        <v>45182</v>
      </c>
      <c r="Q3732" t="s">
        <v>56</v>
      </c>
      <c r="R3732" s="35">
        <v>44842</v>
      </c>
      <c r="T3732" t="s">
        <v>63</v>
      </c>
      <c r="U3732">
        <v>508</v>
      </c>
      <c r="X3732">
        <v>5</v>
      </c>
      <c r="Y3732" t="s">
        <v>58</v>
      </c>
      <c r="AC3732" t="s">
        <v>59</v>
      </c>
      <c r="AL3732">
        <v>0</v>
      </c>
      <c r="AM3732">
        <v>0</v>
      </c>
    </row>
    <row r="3733" spans="1:39" x14ac:dyDescent="0.3">
      <c r="A3733">
        <v>1237527</v>
      </c>
      <c r="B3733" t="s">
        <v>4244</v>
      </c>
      <c r="C3733" t="s">
        <v>207</v>
      </c>
      <c r="D3733">
        <v>2815331</v>
      </c>
      <c r="E3733" t="s">
        <v>70</v>
      </c>
      <c r="F3733" t="s">
        <v>70</v>
      </c>
      <c r="H3733" s="35">
        <v>40401</v>
      </c>
      <c r="I3733" t="s">
        <v>110</v>
      </c>
      <c r="J3733">
        <v>-14</v>
      </c>
      <c r="K3733" t="s">
        <v>11</v>
      </c>
      <c r="M3733" t="s">
        <v>69</v>
      </c>
      <c r="N3733">
        <v>4280038</v>
      </c>
      <c r="O3733" t="s">
        <v>524</v>
      </c>
      <c r="P3733" s="35">
        <v>45177</v>
      </c>
      <c r="Q3733" t="s">
        <v>56</v>
      </c>
      <c r="R3733" s="35">
        <v>43388</v>
      </c>
      <c r="T3733" t="s">
        <v>63</v>
      </c>
      <c r="U3733">
        <v>507</v>
      </c>
      <c r="X3733">
        <v>5</v>
      </c>
      <c r="Y3733" t="s">
        <v>58</v>
      </c>
      <c r="AC3733" t="s">
        <v>59</v>
      </c>
      <c r="AL3733">
        <v>0</v>
      </c>
      <c r="AM3733">
        <v>0</v>
      </c>
    </row>
    <row r="3734" spans="1:39" x14ac:dyDescent="0.3">
      <c r="A3734">
        <v>1546076</v>
      </c>
      <c r="B3734" t="s">
        <v>4245</v>
      </c>
      <c r="C3734" t="s">
        <v>4246</v>
      </c>
      <c r="D3734">
        <v>3736606</v>
      </c>
      <c r="E3734" t="s">
        <v>76</v>
      </c>
      <c r="H3734" s="35">
        <v>41936</v>
      </c>
      <c r="I3734" t="s">
        <v>85</v>
      </c>
      <c r="J3734">
        <v>-10</v>
      </c>
      <c r="K3734" t="s">
        <v>6</v>
      </c>
      <c r="M3734" t="s">
        <v>67</v>
      </c>
      <c r="N3734">
        <v>4370002</v>
      </c>
      <c r="O3734" t="s">
        <v>68</v>
      </c>
      <c r="P3734" s="35">
        <v>45243</v>
      </c>
      <c r="Q3734" t="s">
        <v>56</v>
      </c>
      <c r="R3734" s="35">
        <v>45243</v>
      </c>
      <c r="T3734" t="s">
        <v>63</v>
      </c>
      <c r="U3734">
        <v>500</v>
      </c>
      <c r="X3734">
        <v>5</v>
      </c>
      <c r="Y3734" t="s">
        <v>58</v>
      </c>
      <c r="AC3734" t="s">
        <v>59</v>
      </c>
      <c r="AL3734">
        <v>0</v>
      </c>
      <c r="AM3734">
        <v>0</v>
      </c>
    </row>
    <row r="3735" spans="1:39" x14ac:dyDescent="0.3">
      <c r="A3735">
        <v>931548</v>
      </c>
      <c r="B3735" t="s">
        <v>4247</v>
      </c>
      <c r="C3735" t="s">
        <v>709</v>
      </c>
      <c r="D3735">
        <v>3724697</v>
      </c>
      <c r="E3735" t="s">
        <v>70</v>
      </c>
      <c r="H3735" s="35">
        <v>38376</v>
      </c>
      <c r="I3735" t="s">
        <v>262</v>
      </c>
      <c r="J3735">
        <v>-19</v>
      </c>
      <c r="K3735" t="s">
        <v>11</v>
      </c>
      <c r="M3735" t="s">
        <v>67</v>
      </c>
      <c r="N3735">
        <v>4370002</v>
      </c>
      <c r="O3735" t="s">
        <v>68</v>
      </c>
      <c r="P3735" s="35">
        <v>45196</v>
      </c>
      <c r="Q3735" t="s">
        <v>56</v>
      </c>
      <c r="R3735" s="35">
        <v>41295</v>
      </c>
      <c r="S3735" s="35">
        <v>45191</v>
      </c>
      <c r="T3735" t="s">
        <v>57</v>
      </c>
      <c r="U3735">
        <v>633</v>
      </c>
      <c r="X3735">
        <v>6</v>
      </c>
      <c r="Y3735" t="s">
        <v>58</v>
      </c>
      <c r="AC3735" t="s">
        <v>59</v>
      </c>
      <c r="AL3735">
        <v>0</v>
      </c>
      <c r="AM3735">
        <v>0</v>
      </c>
    </row>
    <row r="3736" spans="1:39" x14ac:dyDescent="0.3">
      <c r="A3736">
        <v>1522183</v>
      </c>
      <c r="B3736" t="s">
        <v>4248</v>
      </c>
      <c r="C3736" t="s">
        <v>4249</v>
      </c>
      <c r="D3736">
        <v>3611476</v>
      </c>
      <c r="E3736" t="s">
        <v>76</v>
      </c>
      <c r="H3736" s="35">
        <v>42059</v>
      </c>
      <c r="I3736" t="s">
        <v>53</v>
      </c>
      <c r="J3736">
        <v>-9</v>
      </c>
      <c r="K3736" t="s">
        <v>11</v>
      </c>
      <c r="M3736" t="s">
        <v>77</v>
      </c>
      <c r="N3736">
        <v>4360002</v>
      </c>
      <c r="O3736" t="s">
        <v>78</v>
      </c>
      <c r="P3736" s="35">
        <v>45195</v>
      </c>
      <c r="Q3736" t="s">
        <v>56</v>
      </c>
      <c r="R3736" s="35">
        <v>45195</v>
      </c>
      <c r="T3736" t="s">
        <v>63</v>
      </c>
      <c r="U3736">
        <v>500</v>
      </c>
      <c r="X3736">
        <v>5</v>
      </c>
      <c r="Y3736" t="s">
        <v>58</v>
      </c>
      <c r="AC3736" t="s">
        <v>59</v>
      </c>
      <c r="AL3736">
        <v>0</v>
      </c>
      <c r="AM3736">
        <v>0</v>
      </c>
    </row>
    <row r="3737" spans="1:39" x14ac:dyDescent="0.3">
      <c r="A3737">
        <v>1522123</v>
      </c>
      <c r="B3737" t="s">
        <v>4248</v>
      </c>
      <c r="C3737" t="s">
        <v>4250</v>
      </c>
      <c r="D3737">
        <v>3611450</v>
      </c>
      <c r="E3737" t="s">
        <v>76</v>
      </c>
      <c r="H3737" s="35">
        <v>41315</v>
      </c>
      <c r="I3737" t="s">
        <v>66</v>
      </c>
      <c r="J3737">
        <v>-11</v>
      </c>
      <c r="K3737" t="s">
        <v>6</v>
      </c>
      <c r="M3737" t="s">
        <v>77</v>
      </c>
      <c r="N3737">
        <v>4360002</v>
      </c>
      <c r="O3737" t="s">
        <v>78</v>
      </c>
      <c r="P3737" s="35">
        <v>45195</v>
      </c>
      <c r="Q3737" t="s">
        <v>56</v>
      </c>
      <c r="R3737" s="35">
        <v>45195</v>
      </c>
      <c r="T3737" t="s">
        <v>63</v>
      </c>
      <c r="U3737">
        <v>500</v>
      </c>
      <c r="X3737">
        <v>5</v>
      </c>
      <c r="Y3737" t="s">
        <v>58</v>
      </c>
      <c r="AC3737" t="s">
        <v>59</v>
      </c>
      <c r="AL3737">
        <v>0</v>
      </c>
      <c r="AM3737">
        <v>0</v>
      </c>
    </row>
    <row r="3738" spans="1:39" x14ac:dyDescent="0.3">
      <c r="A3738">
        <v>1429781</v>
      </c>
      <c r="B3738" t="s">
        <v>4251</v>
      </c>
      <c r="C3738" t="s">
        <v>349</v>
      </c>
      <c r="D3738">
        <v>4115417</v>
      </c>
      <c r="E3738" t="s">
        <v>53</v>
      </c>
      <c r="F3738" t="s">
        <v>70</v>
      </c>
      <c r="H3738" s="35">
        <v>41518</v>
      </c>
      <c r="I3738" t="s">
        <v>66</v>
      </c>
      <c r="J3738">
        <v>-11</v>
      </c>
      <c r="K3738" t="s">
        <v>11</v>
      </c>
      <c r="M3738" t="s">
        <v>181</v>
      </c>
      <c r="N3738">
        <v>4410466</v>
      </c>
      <c r="O3738" t="s">
        <v>236</v>
      </c>
      <c r="P3738" s="35">
        <v>45182</v>
      </c>
      <c r="Q3738" t="s">
        <v>56</v>
      </c>
      <c r="R3738" s="35">
        <v>44825</v>
      </c>
      <c r="T3738" t="s">
        <v>63</v>
      </c>
      <c r="U3738">
        <v>500</v>
      </c>
      <c r="X3738">
        <v>5</v>
      </c>
      <c r="Y3738" t="s">
        <v>58</v>
      </c>
      <c r="AC3738" t="s">
        <v>59</v>
      </c>
      <c r="AL3738">
        <v>0</v>
      </c>
      <c r="AM3738">
        <v>0</v>
      </c>
    </row>
    <row r="3739" spans="1:39" x14ac:dyDescent="0.3">
      <c r="A3739">
        <v>1548884</v>
      </c>
      <c r="B3739" t="s">
        <v>4251</v>
      </c>
      <c r="C3739" t="s">
        <v>271</v>
      </c>
      <c r="D3739">
        <v>4538554</v>
      </c>
      <c r="E3739" t="s">
        <v>70</v>
      </c>
      <c r="H3739" s="35">
        <v>40480</v>
      </c>
      <c r="I3739" t="s">
        <v>110</v>
      </c>
      <c r="J3739">
        <v>-14</v>
      </c>
      <c r="K3739" t="s">
        <v>6</v>
      </c>
      <c r="M3739" t="s">
        <v>54</v>
      </c>
      <c r="N3739">
        <v>4450773</v>
      </c>
      <c r="O3739" t="s">
        <v>397</v>
      </c>
      <c r="P3739" s="35">
        <v>45317</v>
      </c>
      <c r="Q3739" t="s">
        <v>56</v>
      </c>
      <c r="R3739" s="35">
        <v>45252</v>
      </c>
      <c r="T3739" t="s">
        <v>63</v>
      </c>
      <c r="U3739">
        <v>500</v>
      </c>
      <c r="X3739">
        <v>5</v>
      </c>
      <c r="Y3739" t="s">
        <v>58</v>
      </c>
      <c r="AC3739" t="s">
        <v>59</v>
      </c>
      <c r="AL3739">
        <v>0</v>
      </c>
      <c r="AM3739">
        <v>0</v>
      </c>
    </row>
    <row r="3740" spans="1:39" x14ac:dyDescent="0.3">
      <c r="A3740">
        <v>1524647</v>
      </c>
      <c r="B3740" t="s">
        <v>4251</v>
      </c>
      <c r="C3740" t="s">
        <v>749</v>
      </c>
      <c r="D3740">
        <v>4538263</v>
      </c>
      <c r="E3740" t="s">
        <v>70</v>
      </c>
      <c r="H3740" s="35">
        <v>41458</v>
      </c>
      <c r="I3740" t="s">
        <v>66</v>
      </c>
      <c r="J3740">
        <v>-11</v>
      </c>
      <c r="K3740" t="s">
        <v>6</v>
      </c>
      <c r="M3740" t="s">
        <v>54</v>
      </c>
      <c r="N3740">
        <v>4450773</v>
      </c>
      <c r="O3740" t="s">
        <v>397</v>
      </c>
      <c r="P3740" s="35">
        <v>45197</v>
      </c>
      <c r="Q3740" t="s">
        <v>56</v>
      </c>
      <c r="R3740" s="35">
        <v>45197</v>
      </c>
      <c r="T3740" t="s">
        <v>63</v>
      </c>
      <c r="U3740">
        <v>500</v>
      </c>
      <c r="X3740">
        <v>5</v>
      </c>
      <c r="Y3740" t="s">
        <v>58</v>
      </c>
      <c r="AC3740" t="s">
        <v>59</v>
      </c>
      <c r="AL3740">
        <v>1</v>
      </c>
      <c r="AM3740">
        <v>0</v>
      </c>
    </row>
    <row r="3741" spans="1:39" x14ac:dyDescent="0.3">
      <c r="A3741">
        <v>1352092</v>
      </c>
      <c r="B3741" t="s">
        <v>4252</v>
      </c>
      <c r="C3741" t="s">
        <v>1102</v>
      </c>
      <c r="D3741">
        <v>4532489</v>
      </c>
      <c r="E3741" t="s">
        <v>70</v>
      </c>
      <c r="F3741" t="s">
        <v>70</v>
      </c>
      <c r="H3741" s="35">
        <v>41008</v>
      </c>
      <c r="I3741" t="s">
        <v>143</v>
      </c>
      <c r="J3741">
        <v>-12</v>
      </c>
      <c r="K3741" t="s">
        <v>11</v>
      </c>
      <c r="M3741" t="s">
        <v>54</v>
      </c>
      <c r="N3741">
        <v>4450751</v>
      </c>
      <c r="O3741" t="s">
        <v>187</v>
      </c>
      <c r="P3741" s="35">
        <v>45114</v>
      </c>
      <c r="Q3741" t="s">
        <v>56</v>
      </c>
      <c r="R3741" s="35">
        <v>44467</v>
      </c>
      <c r="T3741" t="s">
        <v>63</v>
      </c>
      <c r="U3741">
        <v>500</v>
      </c>
      <c r="X3741">
        <v>5</v>
      </c>
      <c r="Y3741" t="s">
        <v>58</v>
      </c>
      <c r="AC3741" t="s">
        <v>59</v>
      </c>
      <c r="AL3741">
        <v>1</v>
      </c>
      <c r="AM3741">
        <v>0</v>
      </c>
    </row>
    <row r="3742" spans="1:39" x14ac:dyDescent="0.3">
      <c r="A3742">
        <v>1544459</v>
      </c>
      <c r="B3742" t="s">
        <v>4252</v>
      </c>
      <c r="C3742" t="s">
        <v>436</v>
      </c>
      <c r="D3742">
        <v>4538498</v>
      </c>
      <c r="E3742" t="s">
        <v>70</v>
      </c>
      <c r="H3742" s="35">
        <v>42580</v>
      </c>
      <c r="I3742" t="s">
        <v>53</v>
      </c>
      <c r="J3742">
        <v>-9</v>
      </c>
      <c r="K3742" t="s">
        <v>11</v>
      </c>
      <c r="M3742" t="s">
        <v>54</v>
      </c>
      <c r="N3742">
        <v>4450285</v>
      </c>
      <c r="O3742" t="s">
        <v>228</v>
      </c>
      <c r="P3742" s="35">
        <v>45238</v>
      </c>
      <c r="Q3742" t="s">
        <v>56</v>
      </c>
      <c r="R3742" s="35">
        <v>45238</v>
      </c>
      <c r="T3742" t="s">
        <v>63</v>
      </c>
      <c r="U3742">
        <v>500</v>
      </c>
      <c r="X3742">
        <v>5</v>
      </c>
      <c r="Y3742" t="s">
        <v>58</v>
      </c>
      <c r="AC3742" t="s">
        <v>59</v>
      </c>
      <c r="AL3742">
        <v>1</v>
      </c>
      <c r="AM3742">
        <v>1</v>
      </c>
    </row>
    <row r="3743" spans="1:39" x14ac:dyDescent="0.3">
      <c r="A3743">
        <v>1470195</v>
      </c>
      <c r="B3743" t="s">
        <v>4253</v>
      </c>
      <c r="C3743" t="s">
        <v>80</v>
      </c>
      <c r="D3743">
        <v>1811058</v>
      </c>
      <c r="E3743" t="s">
        <v>70</v>
      </c>
      <c r="F3743" t="s">
        <v>53</v>
      </c>
      <c r="H3743" s="35">
        <v>42188</v>
      </c>
      <c r="I3743" t="s">
        <v>53</v>
      </c>
      <c r="J3743">
        <v>-9</v>
      </c>
      <c r="K3743" t="s">
        <v>11</v>
      </c>
      <c r="M3743" t="s">
        <v>71</v>
      </c>
      <c r="N3743">
        <v>4180174</v>
      </c>
      <c r="O3743" t="s">
        <v>190</v>
      </c>
      <c r="P3743" s="35">
        <v>45170</v>
      </c>
      <c r="Q3743" t="s">
        <v>56</v>
      </c>
      <c r="R3743" s="35">
        <v>44943</v>
      </c>
      <c r="T3743" t="s">
        <v>63</v>
      </c>
      <c r="U3743">
        <v>500</v>
      </c>
      <c r="X3743">
        <v>5</v>
      </c>
      <c r="Y3743" t="s">
        <v>58</v>
      </c>
      <c r="AC3743" t="s">
        <v>59</v>
      </c>
      <c r="AL3743">
        <v>0</v>
      </c>
      <c r="AM3743">
        <v>0</v>
      </c>
    </row>
    <row r="3744" spans="1:39" x14ac:dyDescent="0.3">
      <c r="A3744">
        <v>1470543</v>
      </c>
      <c r="B3744" t="s">
        <v>4253</v>
      </c>
      <c r="C3744" t="s">
        <v>4254</v>
      </c>
      <c r="D3744">
        <v>2816715</v>
      </c>
      <c r="E3744" t="s">
        <v>53</v>
      </c>
      <c r="F3744" t="s">
        <v>53</v>
      </c>
      <c r="H3744" s="35">
        <v>40128</v>
      </c>
      <c r="I3744" t="s">
        <v>102</v>
      </c>
      <c r="J3744">
        <v>-15</v>
      </c>
      <c r="K3744" t="s">
        <v>11</v>
      </c>
      <c r="M3744" t="s">
        <v>69</v>
      </c>
      <c r="N3744">
        <v>4280716</v>
      </c>
      <c r="O3744" t="s">
        <v>489</v>
      </c>
      <c r="P3744" s="35">
        <v>45200</v>
      </c>
      <c r="Q3744" t="s">
        <v>56</v>
      </c>
      <c r="R3744" s="35">
        <v>44945</v>
      </c>
      <c r="T3744" t="s">
        <v>63</v>
      </c>
      <c r="U3744">
        <v>500</v>
      </c>
      <c r="X3744">
        <v>5</v>
      </c>
      <c r="Y3744" t="s">
        <v>58</v>
      </c>
      <c r="AC3744" t="s">
        <v>59</v>
      </c>
      <c r="AL3744">
        <v>0</v>
      </c>
      <c r="AM3744">
        <v>0</v>
      </c>
    </row>
    <row r="3745" spans="1:39" x14ac:dyDescent="0.3">
      <c r="A3745">
        <v>1543320</v>
      </c>
      <c r="B3745" t="s">
        <v>4255</v>
      </c>
      <c r="C3745" t="s">
        <v>123</v>
      </c>
      <c r="D3745">
        <v>3736537</v>
      </c>
      <c r="E3745" t="s">
        <v>53</v>
      </c>
      <c r="H3745" s="35">
        <v>42437</v>
      </c>
      <c r="I3745" t="s">
        <v>53</v>
      </c>
      <c r="J3745">
        <v>-9</v>
      </c>
      <c r="K3745" t="s">
        <v>11</v>
      </c>
      <c r="M3745" t="s">
        <v>67</v>
      </c>
      <c r="N3745">
        <v>4370146</v>
      </c>
      <c r="O3745" t="s">
        <v>408</v>
      </c>
      <c r="P3745" s="35">
        <v>45232</v>
      </c>
      <c r="Q3745" t="s">
        <v>56</v>
      </c>
      <c r="R3745" s="35">
        <v>45232</v>
      </c>
      <c r="T3745" t="s">
        <v>63</v>
      </c>
      <c r="U3745">
        <v>500</v>
      </c>
      <c r="X3745">
        <v>5</v>
      </c>
      <c r="Y3745" t="s">
        <v>58</v>
      </c>
      <c r="AC3745" t="s">
        <v>59</v>
      </c>
      <c r="AL3745">
        <v>0</v>
      </c>
      <c r="AM3745">
        <v>0</v>
      </c>
    </row>
    <row r="3746" spans="1:39" x14ac:dyDescent="0.3">
      <c r="A3746">
        <v>1477814</v>
      </c>
      <c r="B3746" t="s">
        <v>4253</v>
      </c>
      <c r="C3746" t="s">
        <v>2524</v>
      </c>
      <c r="D3746">
        <v>4537279</v>
      </c>
      <c r="E3746" t="s">
        <v>70</v>
      </c>
      <c r="F3746" t="s">
        <v>53</v>
      </c>
      <c r="H3746" s="35">
        <v>40569</v>
      </c>
      <c r="I3746" t="s">
        <v>90</v>
      </c>
      <c r="J3746">
        <v>-13</v>
      </c>
      <c r="K3746" t="s">
        <v>11</v>
      </c>
      <c r="M3746" t="s">
        <v>54</v>
      </c>
      <c r="N3746">
        <v>4450210</v>
      </c>
      <c r="O3746" t="s">
        <v>416</v>
      </c>
      <c r="P3746" s="35">
        <v>45190</v>
      </c>
      <c r="Q3746" t="s">
        <v>56</v>
      </c>
      <c r="R3746" s="35">
        <v>44993</v>
      </c>
      <c r="T3746" t="s">
        <v>63</v>
      </c>
      <c r="U3746">
        <v>500</v>
      </c>
      <c r="X3746">
        <v>5</v>
      </c>
      <c r="Y3746" t="s">
        <v>58</v>
      </c>
      <c r="AC3746" t="s">
        <v>59</v>
      </c>
      <c r="AL3746">
        <v>0</v>
      </c>
      <c r="AM3746">
        <v>0</v>
      </c>
    </row>
    <row r="3747" spans="1:39" x14ac:dyDescent="0.3">
      <c r="A3747">
        <v>1523389</v>
      </c>
      <c r="B3747" t="s">
        <v>4256</v>
      </c>
      <c r="C3747" t="s">
        <v>870</v>
      </c>
      <c r="D3747">
        <v>3736215</v>
      </c>
      <c r="E3747" t="s">
        <v>70</v>
      </c>
      <c r="H3747" s="35">
        <v>41231</v>
      </c>
      <c r="I3747" t="s">
        <v>143</v>
      </c>
      <c r="J3747">
        <v>-12</v>
      </c>
      <c r="K3747" t="s">
        <v>11</v>
      </c>
      <c r="M3747" t="s">
        <v>67</v>
      </c>
      <c r="N3747">
        <v>4370566</v>
      </c>
      <c r="O3747" t="s">
        <v>111</v>
      </c>
      <c r="P3747" s="35">
        <v>45196</v>
      </c>
      <c r="Q3747" t="s">
        <v>56</v>
      </c>
      <c r="R3747" s="35">
        <v>45196</v>
      </c>
      <c r="S3747" s="35">
        <v>45189</v>
      </c>
      <c r="T3747" t="s">
        <v>57</v>
      </c>
      <c r="U3747">
        <v>500</v>
      </c>
      <c r="X3747">
        <v>5</v>
      </c>
      <c r="Y3747" t="s">
        <v>58</v>
      </c>
      <c r="AC3747" t="s">
        <v>59</v>
      </c>
      <c r="AL3747">
        <v>0</v>
      </c>
      <c r="AM3747">
        <v>0</v>
      </c>
    </row>
    <row r="3748" spans="1:39" x14ac:dyDescent="0.3">
      <c r="A3748">
        <v>1564000</v>
      </c>
      <c r="B3748" t="s">
        <v>4253</v>
      </c>
      <c r="C3748" t="s">
        <v>5483</v>
      </c>
      <c r="D3748">
        <v>1811525</v>
      </c>
      <c r="E3748" t="s">
        <v>76</v>
      </c>
      <c r="H3748" s="35">
        <v>42581</v>
      </c>
      <c r="I3748" t="s">
        <v>53</v>
      </c>
      <c r="J3748">
        <v>-9</v>
      </c>
      <c r="K3748" t="s">
        <v>6</v>
      </c>
      <c r="M3748" t="s">
        <v>71</v>
      </c>
      <c r="N3748">
        <v>4180696</v>
      </c>
      <c r="O3748" t="s">
        <v>137</v>
      </c>
      <c r="P3748" s="35">
        <v>45336</v>
      </c>
      <c r="Q3748" t="s">
        <v>56</v>
      </c>
      <c r="R3748" s="35">
        <v>45336</v>
      </c>
      <c r="T3748" t="s">
        <v>63</v>
      </c>
      <c r="U3748">
        <v>500</v>
      </c>
      <c r="X3748">
        <v>5</v>
      </c>
      <c r="Y3748" t="s">
        <v>58</v>
      </c>
      <c r="AC3748" t="s">
        <v>59</v>
      </c>
      <c r="AL3748">
        <v>0</v>
      </c>
      <c r="AM3748">
        <v>0</v>
      </c>
    </row>
    <row r="3749" spans="1:39" x14ac:dyDescent="0.3">
      <c r="A3749">
        <v>1565001</v>
      </c>
      <c r="B3749" t="s">
        <v>4253</v>
      </c>
      <c r="C3749" t="s">
        <v>5484</v>
      </c>
      <c r="D3749">
        <v>1811587</v>
      </c>
      <c r="E3749" t="s">
        <v>76</v>
      </c>
      <c r="H3749" s="35">
        <v>41298</v>
      </c>
      <c r="I3749" t="s">
        <v>66</v>
      </c>
      <c r="J3749">
        <v>-11</v>
      </c>
      <c r="K3749" t="s">
        <v>11</v>
      </c>
      <c r="M3749" t="s">
        <v>71</v>
      </c>
      <c r="N3749">
        <v>4180696</v>
      </c>
      <c r="O3749" t="s">
        <v>137</v>
      </c>
      <c r="P3749" s="35">
        <v>45340</v>
      </c>
      <c r="Q3749" t="s">
        <v>56</v>
      </c>
      <c r="R3749" s="35">
        <v>45340</v>
      </c>
      <c r="T3749" t="s">
        <v>63</v>
      </c>
      <c r="U3749">
        <v>500</v>
      </c>
      <c r="X3749">
        <v>5</v>
      </c>
      <c r="Y3749" t="s">
        <v>58</v>
      </c>
      <c r="AC3749" t="s">
        <v>59</v>
      </c>
      <c r="AL3749">
        <v>0</v>
      </c>
      <c r="AM3749">
        <v>0</v>
      </c>
    </row>
    <row r="3750" spans="1:39" x14ac:dyDescent="0.3">
      <c r="A3750">
        <v>1522051</v>
      </c>
      <c r="B3750" t="s">
        <v>4257</v>
      </c>
      <c r="C3750" t="s">
        <v>598</v>
      </c>
      <c r="D3750">
        <v>3611432</v>
      </c>
      <c r="E3750" t="s">
        <v>76</v>
      </c>
      <c r="H3750" s="35">
        <v>41447</v>
      </c>
      <c r="I3750" t="s">
        <v>66</v>
      </c>
      <c r="J3750">
        <v>-11</v>
      </c>
      <c r="K3750" t="s">
        <v>11</v>
      </c>
      <c r="M3750" t="s">
        <v>77</v>
      </c>
      <c r="N3750">
        <v>4360002</v>
      </c>
      <c r="O3750" t="s">
        <v>78</v>
      </c>
      <c r="P3750" s="35">
        <v>45195</v>
      </c>
      <c r="Q3750" t="s">
        <v>56</v>
      </c>
      <c r="R3750" s="35">
        <v>45195</v>
      </c>
      <c r="T3750" t="s">
        <v>63</v>
      </c>
      <c r="U3750">
        <v>500</v>
      </c>
      <c r="X3750">
        <v>5</v>
      </c>
      <c r="Y3750" t="s">
        <v>58</v>
      </c>
      <c r="AC3750" t="s">
        <v>59</v>
      </c>
      <c r="AL3750">
        <v>0</v>
      </c>
      <c r="AM3750">
        <v>0</v>
      </c>
    </row>
    <row r="3751" spans="1:39" x14ac:dyDescent="0.3">
      <c r="A3751">
        <v>1527221</v>
      </c>
      <c r="B3751" t="s">
        <v>4258</v>
      </c>
      <c r="C3751" t="s">
        <v>127</v>
      </c>
      <c r="D3751">
        <v>2816912</v>
      </c>
      <c r="E3751" t="s">
        <v>53</v>
      </c>
      <c r="H3751" s="35">
        <v>40683</v>
      </c>
      <c r="I3751" t="s">
        <v>90</v>
      </c>
      <c r="J3751">
        <v>-13</v>
      </c>
      <c r="K3751" t="s">
        <v>11</v>
      </c>
      <c r="M3751" t="s">
        <v>69</v>
      </c>
      <c r="N3751">
        <v>4280045</v>
      </c>
      <c r="O3751" t="s">
        <v>172</v>
      </c>
      <c r="P3751" s="35">
        <v>45200</v>
      </c>
      <c r="Q3751" t="s">
        <v>56</v>
      </c>
      <c r="R3751" s="35">
        <v>45200</v>
      </c>
      <c r="T3751" t="s">
        <v>63</v>
      </c>
      <c r="U3751">
        <v>500</v>
      </c>
      <c r="X3751">
        <v>5</v>
      </c>
      <c r="Y3751" t="s">
        <v>58</v>
      </c>
      <c r="AC3751" t="s">
        <v>59</v>
      </c>
      <c r="AL3751">
        <v>0</v>
      </c>
      <c r="AM3751">
        <v>0</v>
      </c>
    </row>
    <row r="3752" spans="1:39" x14ac:dyDescent="0.3">
      <c r="A3752">
        <v>1564059</v>
      </c>
      <c r="B3752" t="s">
        <v>4259</v>
      </c>
      <c r="C3752" t="s">
        <v>1078</v>
      </c>
      <c r="D3752">
        <v>1811551</v>
      </c>
      <c r="E3752" t="s">
        <v>76</v>
      </c>
      <c r="H3752" s="35">
        <v>42182</v>
      </c>
      <c r="I3752" t="s">
        <v>53</v>
      </c>
      <c r="J3752">
        <v>-9</v>
      </c>
      <c r="K3752" t="s">
        <v>6</v>
      </c>
      <c r="M3752" t="s">
        <v>71</v>
      </c>
      <c r="N3752">
        <v>4180696</v>
      </c>
      <c r="O3752" t="s">
        <v>137</v>
      </c>
      <c r="P3752" s="35">
        <v>45336</v>
      </c>
      <c r="Q3752" t="s">
        <v>56</v>
      </c>
      <c r="R3752" s="35">
        <v>45336</v>
      </c>
      <c r="T3752" t="s">
        <v>63</v>
      </c>
      <c r="U3752">
        <v>500</v>
      </c>
      <c r="X3752">
        <v>5</v>
      </c>
      <c r="Y3752" t="s">
        <v>58</v>
      </c>
      <c r="AC3752" t="s">
        <v>59</v>
      </c>
      <c r="AL3752">
        <v>0</v>
      </c>
      <c r="AM3752">
        <v>0</v>
      </c>
    </row>
    <row r="3753" spans="1:39" x14ac:dyDescent="0.3">
      <c r="A3753">
        <v>1010569</v>
      </c>
      <c r="B3753" t="s">
        <v>4260</v>
      </c>
      <c r="C3753" t="s">
        <v>1112</v>
      </c>
      <c r="D3753">
        <v>4526124</v>
      </c>
      <c r="E3753" t="s">
        <v>70</v>
      </c>
      <c r="F3753" t="s">
        <v>70</v>
      </c>
      <c r="H3753" s="35">
        <v>40086</v>
      </c>
      <c r="I3753" t="s">
        <v>102</v>
      </c>
      <c r="J3753">
        <v>-15</v>
      </c>
      <c r="K3753" t="s">
        <v>11</v>
      </c>
      <c r="M3753" t="s">
        <v>54</v>
      </c>
      <c r="N3753">
        <v>4450410</v>
      </c>
      <c r="O3753" t="s">
        <v>81</v>
      </c>
      <c r="P3753" s="35">
        <v>45176</v>
      </c>
      <c r="Q3753" t="s">
        <v>56</v>
      </c>
      <c r="R3753" s="35">
        <v>41897</v>
      </c>
      <c r="T3753" t="s">
        <v>63</v>
      </c>
      <c r="U3753">
        <v>1279</v>
      </c>
      <c r="X3753">
        <v>12</v>
      </c>
      <c r="Y3753" t="s">
        <v>175</v>
      </c>
      <c r="AA3753" t="s">
        <v>305</v>
      </c>
      <c r="AB3753" s="35">
        <v>43647</v>
      </c>
      <c r="AC3753" t="s">
        <v>59</v>
      </c>
      <c r="AL3753">
        <v>0</v>
      </c>
      <c r="AM3753">
        <v>0</v>
      </c>
    </row>
    <row r="3754" spans="1:39" x14ac:dyDescent="0.3">
      <c r="A3754">
        <v>1340319</v>
      </c>
      <c r="B3754" t="s">
        <v>4261</v>
      </c>
      <c r="C3754" t="s">
        <v>202</v>
      </c>
      <c r="D3754">
        <v>4532348</v>
      </c>
      <c r="E3754" t="s">
        <v>53</v>
      </c>
      <c r="F3754" t="s">
        <v>53</v>
      </c>
      <c r="H3754" s="35">
        <v>41508</v>
      </c>
      <c r="I3754" t="s">
        <v>66</v>
      </c>
      <c r="J3754">
        <v>-11</v>
      </c>
      <c r="K3754" t="s">
        <v>11</v>
      </c>
      <c r="M3754" t="s">
        <v>54</v>
      </c>
      <c r="N3754">
        <v>4450026</v>
      </c>
      <c r="O3754" t="s">
        <v>62</v>
      </c>
      <c r="P3754" s="35">
        <v>45175</v>
      </c>
      <c r="Q3754" t="s">
        <v>56</v>
      </c>
      <c r="R3754" s="35">
        <v>44453</v>
      </c>
      <c r="T3754" t="s">
        <v>63</v>
      </c>
      <c r="U3754">
        <v>500</v>
      </c>
      <c r="X3754">
        <v>5</v>
      </c>
      <c r="Y3754" t="s">
        <v>58</v>
      </c>
      <c r="AC3754" t="s">
        <v>59</v>
      </c>
      <c r="AL3754">
        <v>0</v>
      </c>
      <c r="AM3754">
        <v>0</v>
      </c>
    </row>
    <row r="3755" spans="1:39" x14ac:dyDescent="0.3">
      <c r="A3755">
        <v>1340328</v>
      </c>
      <c r="B3755" t="s">
        <v>4261</v>
      </c>
      <c r="C3755" t="s">
        <v>483</v>
      </c>
      <c r="D3755">
        <v>4532350</v>
      </c>
      <c r="E3755" t="s">
        <v>53</v>
      </c>
      <c r="F3755" t="s">
        <v>53</v>
      </c>
      <c r="H3755" s="35">
        <v>40860</v>
      </c>
      <c r="I3755" t="s">
        <v>90</v>
      </c>
      <c r="J3755">
        <v>-13</v>
      </c>
      <c r="K3755" t="s">
        <v>11</v>
      </c>
      <c r="M3755" t="s">
        <v>54</v>
      </c>
      <c r="N3755">
        <v>4450026</v>
      </c>
      <c r="O3755" t="s">
        <v>62</v>
      </c>
      <c r="P3755" s="35">
        <v>45175</v>
      </c>
      <c r="Q3755" t="s">
        <v>56</v>
      </c>
      <c r="R3755" s="35">
        <v>44453</v>
      </c>
      <c r="T3755" t="s">
        <v>63</v>
      </c>
      <c r="U3755">
        <v>500</v>
      </c>
      <c r="X3755">
        <v>5</v>
      </c>
      <c r="Y3755" t="s">
        <v>58</v>
      </c>
      <c r="AC3755" t="s">
        <v>59</v>
      </c>
      <c r="AL3755">
        <v>0</v>
      </c>
      <c r="AM3755">
        <v>0</v>
      </c>
    </row>
    <row r="3756" spans="1:39" x14ac:dyDescent="0.3">
      <c r="A3756">
        <v>1396555</v>
      </c>
      <c r="B3756" t="s">
        <v>4262</v>
      </c>
      <c r="C3756" t="s">
        <v>729</v>
      </c>
      <c r="D3756">
        <v>1810796</v>
      </c>
      <c r="E3756" t="s">
        <v>53</v>
      </c>
      <c r="F3756" t="s">
        <v>70</v>
      </c>
      <c r="H3756" s="35">
        <v>40096</v>
      </c>
      <c r="I3756" t="s">
        <v>102</v>
      </c>
      <c r="J3756">
        <v>-15</v>
      </c>
      <c r="K3756" t="s">
        <v>11</v>
      </c>
      <c r="M3756" t="s">
        <v>71</v>
      </c>
      <c r="N3756">
        <v>4180621</v>
      </c>
      <c r="O3756" t="s">
        <v>770</v>
      </c>
      <c r="P3756" s="35">
        <v>45187</v>
      </c>
      <c r="Q3756" t="s">
        <v>56</v>
      </c>
      <c r="R3756" s="35">
        <v>44642</v>
      </c>
      <c r="T3756" t="s">
        <v>63</v>
      </c>
      <c r="U3756">
        <v>500</v>
      </c>
      <c r="X3756">
        <v>5</v>
      </c>
      <c r="Y3756" t="s">
        <v>58</v>
      </c>
      <c r="AC3756" t="s">
        <v>59</v>
      </c>
      <c r="AL3756">
        <v>0</v>
      </c>
      <c r="AM3756">
        <v>0</v>
      </c>
    </row>
    <row r="3757" spans="1:39" x14ac:dyDescent="0.3">
      <c r="A3757">
        <v>1535566</v>
      </c>
      <c r="B3757" t="s">
        <v>4263</v>
      </c>
      <c r="C3757" t="s">
        <v>4264</v>
      </c>
      <c r="D3757">
        <v>1811343</v>
      </c>
      <c r="E3757" t="s">
        <v>53</v>
      </c>
      <c r="H3757" s="35">
        <v>42908</v>
      </c>
      <c r="I3757" t="s">
        <v>53</v>
      </c>
      <c r="J3757">
        <v>-9</v>
      </c>
      <c r="K3757" t="s">
        <v>6</v>
      </c>
      <c r="M3757" t="s">
        <v>71</v>
      </c>
      <c r="N3757">
        <v>4180530</v>
      </c>
      <c r="O3757" t="s">
        <v>942</v>
      </c>
      <c r="P3757" s="35">
        <v>45211</v>
      </c>
      <c r="Q3757" t="s">
        <v>56</v>
      </c>
      <c r="R3757" s="35">
        <v>45211</v>
      </c>
      <c r="T3757" t="s">
        <v>63</v>
      </c>
      <c r="U3757">
        <v>500</v>
      </c>
      <c r="X3757">
        <v>5</v>
      </c>
      <c r="Y3757" t="s">
        <v>58</v>
      </c>
      <c r="AC3757" t="s">
        <v>59</v>
      </c>
      <c r="AL3757">
        <v>0</v>
      </c>
      <c r="AM3757">
        <v>0</v>
      </c>
    </row>
    <row r="3758" spans="1:39" x14ac:dyDescent="0.3">
      <c r="A3758">
        <v>1543883</v>
      </c>
      <c r="B3758" t="s">
        <v>4265</v>
      </c>
      <c r="C3758" t="s">
        <v>4266</v>
      </c>
      <c r="D3758">
        <v>2817026</v>
      </c>
      <c r="E3758" t="s">
        <v>53</v>
      </c>
      <c r="H3758" s="35">
        <v>42637</v>
      </c>
      <c r="I3758" t="s">
        <v>53</v>
      </c>
      <c r="J3758">
        <v>-9</v>
      </c>
      <c r="K3758" t="s">
        <v>6</v>
      </c>
      <c r="M3758" t="s">
        <v>69</v>
      </c>
      <c r="N3758">
        <v>4280202</v>
      </c>
      <c r="O3758" t="s">
        <v>850</v>
      </c>
      <c r="P3758" s="35">
        <v>45236</v>
      </c>
      <c r="Q3758" t="s">
        <v>56</v>
      </c>
      <c r="R3758" s="35">
        <v>45236</v>
      </c>
      <c r="T3758" t="s">
        <v>63</v>
      </c>
      <c r="U3758">
        <v>500</v>
      </c>
      <c r="X3758">
        <v>5</v>
      </c>
      <c r="Y3758" t="s">
        <v>58</v>
      </c>
      <c r="AC3758" t="s">
        <v>59</v>
      </c>
      <c r="AL3758">
        <v>0</v>
      </c>
      <c r="AM3758">
        <v>0</v>
      </c>
    </row>
    <row r="3759" spans="1:39" x14ac:dyDescent="0.3">
      <c r="A3759">
        <v>1134042</v>
      </c>
      <c r="B3759" t="s">
        <v>4265</v>
      </c>
      <c r="C3759" t="s">
        <v>1080</v>
      </c>
      <c r="D3759">
        <v>2814609</v>
      </c>
      <c r="E3759" t="s">
        <v>70</v>
      </c>
      <c r="F3759" t="s">
        <v>70</v>
      </c>
      <c r="H3759" s="35">
        <v>39160</v>
      </c>
      <c r="I3759" t="s">
        <v>125</v>
      </c>
      <c r="J3759">
        <v>-17</v>
      </c>
      <c r="K3759" t="s">
        <v>11</v>
      </c>
      <c r="M3759" t="s">
        <v>69</v>
      </c>
      <c r="N3759">
        <v>4280045</v>
      </c>
      <c r="O3759" t="s">
        <v>172</v>
      </c>
      <c r="P3759" s="35">
        <v>45202</v>
      </c>
      <c r="Q3759" t="s">
        <v>56</v>
      </c>
      <c r="R3759" s="35">
        <v>42652</v>
      </c>
      <c r="T3759" t="s">
        <v>63</v>
      </c>
      <c r="U3759">
        <v>526</v>
      </c>
      <c r="X3759">
        <v>5</v>
      </c>
      <c r="Y3759" t="s">
        <v>58</v>
      </c>
      <c r="AC3759" t="s">
        <v>59</v>
      </c>
      <c r="AL3759">
        <v>0</v>
      </c>
      <c r="AM3759">
        <v>0</v>
      </c>
    </row>
    <row r="3760" spans="1:39" x14ac:dyDescent="0.3">
      <c r="A3760">
        <v>1533790</v>
      </c>
      <c r="B3760" t="s">
        <v>4267</v>
      </c>
      <c r="C3760" t="s">
        <v>3414</v>
      </c>
      <c r="D3760">
        <v>1811338</v>
      </c>
      <c r="E3760" t="s">
        <v>53</v>
      </c>
      <c r="H3760" s="35">
        <v>41464</v>
      </c>
      <c r="I3760" t="s">
        <v>66</v>
      </c>
      <c r="J3760">
        <v>-11</v>
      </c>
      <c r="K3760" t="s">
        <v>11</v>
      </c>
      <c r="M3760" t="s">
        <v>71</v>
      </c>
      <c r="N3760">
        <v>4180696</v>
      </c>
      <c r="O3760" t="s">
        <v>137</v>
      </c>
      <c r="P3760" s="35">
        <v>45209</v>
      </c>
      <c r="Q3760" t="s">
        <v>56</v>
      </c>
      <c r="R3760" s="35">
        <v>45209</v>
      </c>
      <c r="T3760" t="s">
        <v>63</v>
      </c>
      <c r="U3760">
        <v>500</v>
      </c>
      <c r="X3760">
        <v>5</v>
      </c>
      <c r="Y3760" t="s">
        <v>58</v>
      </c>
      <c r="AC3760" t="s">
        <v>59</v>
      </c>
      <c r="AL3760">
        <v>0</v>
      </c>
      <c r="AM3760">
        <v>0</v>
      </c>
    </row>
    <row r="3761" spans="1:39" x14ac:dyDescent="0.3">
      <c r="A3761">
        <v>1515222</v>
      </c>
      <c r="B3761" t="s">
        <v>4268</v>
      </c>
      <c r="C3761" t="s">
        <v>289</v>
      </c>
      <c r="D3761">
        <v>4538113</v>
      </c>
      <c r="E3761" t="s">
        <v>70</v>
      </c>
      <c r="H3761" s="35">
        <v>41251</v>
      </c>
      <c r="I3761" t="s">
        <v>143</v>
      </c>
      <c r="J3761">
        <v>-12</v>
      </c>
      <c r="K3761" t="s">
        <v>11</v>
      </c>
      <c r="M3761" t="s">
        <v>54</v>
      </c>
      <c r="N3761">
        <v>4450285</v>
      </c>
      <c r="O3761" t="s">
        <v>228</v>
      </c>
      <c r="P3761" s="35">
        <v>45188</v>
      </c>
      <c r="Q3761" t="s">
        <v>56</v>
      </c>
      <c r="R3761" s="35">
        <v>45188</v>
      </c>
      <c r="T3761" t="s">
        <v>63</v>
      </c>
      <c r="U3761">
        <v>500</v>
      </c>
      <c r="X3761">
        <v>5</v>
      </c>
      <c r="Y3761" t="s">
        <v>58</v>
      </c>
      <c r="AC3761" t="s">
        <v>59</v>
      </c>
      <c r="AL3761">
        <v>1</v>
      </c>
      <c r="AM3761">
        <v>1</v>
      </c>
    </row>
    <row r="3762" spans="1:39" x14ac:dyDescent="0.3">
      <c r="A3762">
        <v>1419547</v>
      </c>
      <c r="B3762" t="s">
        <v>4269</v>
      </c>
      <c r="C3762" t="s">
        <v>4176</v>
      </c>
      <c r="D3762">
        <v>4535187</v>
      </c>
      <c r="E3762" t="s">
        <v>70</v>
      </c>
      <c r="F3762" t="s">
        <v>70</v>
      </c>
      <c r="H3762" s="35">
        <v>39018</v>
      </c>
      <c r="I3762" t="s">
        <v>94</v>
      </c>
      <c r="J3762">
        <v>-18</v>
      </c>
      <c r="K3762" t="s">
        <v>11</v>
      </c>
      <c r="M3762" t="s">
        <v>54</v>
      </c>
      <c r="N3762">
        <v>4450762</v>
      </c>
      <c r="O3762" t="s">
        <v>878</v>
      </c>
      <c r="P3762" s="35">
        <v>45155</v>
      </c>
      <c r="Q3762" t="s">
        <v>56</v>
      </c>
      <c r="R3762" s="35">
        <v>44810</v>
      </c>
      <c r="T3762" t="s">
        <v>63</v>
      </c>
      <c r="U3762">
        <v>500</v>
      </c>
      <c r="X3762">
        <v>5</v>
      </c>
      <c r="Y3762" t="s">
        <v>58</v>
      </c>
      <c r="AB3762" s="35">
        <v>45108</v>
      </c>
      <c r="AC3762" t="s">
        <v>59</v>
      </c>
      <c r="AL3762">
        <v>1</v>
      </c>
      <c r="AM3762">
        <v>0</v>
      </c>
    </row>
    <row r="3763" spans="1:39" x14ac:dyDescent="0.3">
      <c r="A3763">
        <v>1417206</v>
      </c>
      <c r="B3763" t="s">
        <v>4270</v>
      </c>
      <c r="C3763" t="s">
        <v>127</v>
      </c>
      <c r="D3763">
        <v>4535142</v>
      </c>
      <c r="E3763" t="s">
        <v>53</v>
      </c>
      <c r="F3763" t="s">
        <v>53</v>
      </c>
      <c r="H3763" s="35">
        <v>39989</v>
      </c>
      <c r="I3763" t="s">
        <v>102</v>
      </c>
      <c r="J3763">
        <v>-15</v>
      </c>
      <c r="K3763" t="s">
        <v>11</v>
      </c>
      <c r="M3763" t="s">
        <v>54</v>
      </c>
      <c r="N3763">
        <v>4450026</v>
      </c>
      <c r="O3763" t="s">
        <v>62</v>
      </c>
      <c r="P3763" s="35">
        <v>45180</v>
      </c>
      <c r="Q3763" t="s">
        <v>56</v>
      </c>
      <c r="R3763" s="35">
        <v>44799</v>
      </c>
      <c r="T3763" t="s">
        <v>63</v>
      </c>
      <c r="U3763">
        <v>500</v>
      </c>
      <c r="X3763">
        <v>5</v>
      </c>
      <c r="Y3763" t="s">
        <v>58</v>
      </c>
      <c r="AC3763" t="s">
        <v>59</v>
      </c>
      <c r="AL3763">
        <v>0</v>
      </c>
      <c r="AM3763">
        <v>0</v>
      </c>
    </row>
    <row r="3764" spans="1:39" x14ac:dyDescent="0.3">
      <c r="A3764">
        <v>1349181</v>
      </c>
      <c r="B3764" t="s">
        <v>4271</v>
      </c>
      <c r="C3764" t="s">
        <v>690</v>
      </c>
      <c r="D3764">
        <v>4532447</v>
      </c>
      <c r="E3764" t="s">
        <v>53</v>
      </c>
      <c r="F3764" t="s">
        <v>53</v>
      </c>
      <c r="H3764" s="35">
        <v>39085</v>
      </c>
      <c r="I3764" t="s">
        <v>125</v>
      </c>
      <c r="J3764">
        <v>-17</v>
      </c>
      <c r="K3764" t="s">
        <v>6</v>
      </c>
      <c r="M3764" t="s">
        <v>54</v>
      </c>
      <c r="N3764">
        <v>4450417</v>
      </c>
      <c r="O3764" t="s">
        <v>160</v>
      </c>
      <c r="P3764" s="35">
        <v>45176</v>
      </c>
      <c r="Q3764" t="s">
        <v>56</v>
      </c>
      <c r="R3764" s="35">
        <v>44463</v>
      </c>
      <c r="T3764" t="s">
        <v>63</v>
      </c>
      <c r="U3764">
        <v>500</v>
      </c>
      <c r="X3764">
        <v>5</v>
      </c>
      <c r="Y3764" t="s">
        <v>58</v>
      </c>
      <c r="AC3764" t="s">
        <v>59</v>
      </c>
      <c r="AL3764">
        <v>0</v>
      </c>
      <c r="AM3764">
        <v>0</v>
      </c>
    </row>
    <row r="3765" spans="1:39" x14ac:dyDescent="0.3">
      <c r="A3765">
        <v>1428446</v>
      </c>
      <c r="B3765" t="s">
        <v>4271</v>
      </c>
      <c r="C3765" t="s">
        <v>4272</v>
      </c>
      <c r="D3765">
        <v>4535308</v>
      </c>
      <c r="E3765" t="s">
        <v>53</v>
      </c>
      <c r="F3765" t="s">
        <v>53</v>
      </c>
      <c r="H3765" s="35">
        <v>40586</v>
      </c>
      <c r="I3765" t="s">
        <v>90</v>
      </c>
      <c r="J3765">
        <v>-13</v>
      </c>
      <c r="K3765" t="s">
        <v>6</v>
      </c>
      <c r="M3765" t="s">
        <v>54</v>
      </c>
      <c r="N3765">
        <v>4450706</v>
      </c>
      <c r="O3765" t="s">
        <v>195</v>
      </c>
      <c r="P3765" s="35">
        <v>45201</v>
      </c>
      <c r="Q3765" t="s">
        <v>56</v>
      </c>
      <c r="R3765" s="35">
        <v>44823</v>
      </c>
      <c r="T3765" t="s">
        <v>63</v>
      </c>
      <c r="U3765">
        <v>500</v>
      </c>
      <c r="X3765">
        <v>5</v>
      </c>
      <c r="Y3765" t="s">
        <v>58</v>
      </c>
      <c r="AC3765" t="s">
        <v>59</v>
      </c>
      <c r="AL3765">
        <v>0</v>
      </c>
      <c r="AM3765">
        <v>0</v>
      </c>
    </row>
    <row r="3766" spans="1:39" x14ac:dyDescent="0.3">
      <c r="A3766">
        <v>1296383</v>
      </c>
      <c r="B3766" t="s">
        <v>4271</v>
      </c>
      <c r="C3766" t="s">
        <v>380</v>
      </c>
      <c r="D3766">
        <v>3731934</v>
      </c>
      <c r="E3766" t="s">
        <v>70</v>
      </c>
      <c r="F3766" t="s">
        <v>70</v>
      </c>
      <c r="H3766" s="35">
        <v>40668</v>
      </c>
      <c r="I3766" t="s">
        <v>90</v>
      </c>
      <c r="J3766">
        <v>-13</v>
      </c>
      <c r="K3766" t="s">
        <v>11</v>
      </c>
      <c r="M3766" t="s">
        <v>67</v>
      </c>
      <c r="N3766">
        <v>4370464</v>
      </c>
      <c r="O3766" t="s">
        <v>145</v>
      </c>
      <c r="P3766" s="35">
        <v>45171</v>
      </c>
      <c r="Q3766" t="s">
        <v>56</v>
      </c>
      <c r="R3766" s="35">
        <v>43776</v>
      </c>
      <c r="T3766" t="s">
        <v>63</v>
      </c>
      <c r="U3766">
        <v>500</v>
      </c>
      <c r="X3766">
        <v>5</v>
      </c>
      <c r="Y3766" t="s">
        <v>58</v>
      </c>
      <c r="AC3766" t="s">
        <v>59</v>
      </c>
      <c r="AL3766">
        <v>0</v>
      </c>
      <c r="AM3766">
        <v>0</v>
      </c>
    </row>
    <row r="3767" spans="1:39" x14ac:dyDescent="0.3">
      <c r="A3767">
        <v>1533283</v>
      </c>
      <c r="B3767" t="s">
        <v>4273</v>
      </c>
      <c r="C3767" t="s">
        <v>2726</v>
      </c>
      <c r="D3767">
        <v>3736390</v>
      </c>
      <c r="E3767" t="s">
        <v>53</v>
      </c>
      <c r="H3767" s="35">
        <v>42206</v>
      </c>
      <c r="I3767" t="s">
        <v>53</v>
      </c>
      <c r="J3767">
        <v>-9</v>
      </c>
      <c r="K3767" t="s">
        <v>11</v>
      </c>
      <c r="M3767" t="s">
        <v>67</v>
      </c>
      <c r="N3767">
        <v>4370596</v>
      </c>
      <c r="O3767" t="s">
        <v>280</v>
      </c>
      <c r="P3767" s="35">
        <v>45208</v>
      </c>
      <c r="Q3767" t="s">
        <v>56</v>
      </c>
      <c r="R3767" s="35">
        <v>45208</v>
      </c>
      <c r="T3767" t="s">
        <v>63</v>
      </c>
      <c r="U3767">
        <v>500</v>
      </c>
      <c r="X3767">
        <v>5</v>
      </c>
      <c r="Y3767" t="s">
        <v>58</v>
      </c>
      <c r="AC3767" t="s">
        <v>59</v>
      </c>
      <c r="AL3767">
        <v>1</v>
      </c>
      <c r="AM3767">
        <v>0</v>
      </c>
    </row>
    <row r="3768" spans="1:39" x14ac:dyDescent="0.3">
      <c r="A3768">
        <v>1533925</v>
      </c>
      <c r="B3768" t="s">
        <v>4274</v>
      </c>
      <c r="C3768" t="s">
        <v>121</v>
      </c>
      <c r="D3768">
        <v>4538362</v>
      </c>
      <c r="E3768" t="s">
        <v>53</v>
      </c>
      <c r="H3768" s="35">
        <v>41862</v>
      </c>
      <c r="I3768" t="s">
        <v>85</v>
      </c>
      <c r="J3768">
        <v>-10</v>
      </c>
      <c r="K3768" t="s">
        <v>11</v>
      </c>
      <c r="M3768" t="s">
        <v>54</v>
      </c>
      <c r="N3768">
        <v>4450750</v>
      </c>
      <c r="O3768" t="s">
        <v>55</v>
      </c>
      <c r="P3768" s="35">
        <v>45210</v>
      </c>
      <c r="Q3768" t="s">
        <v>56</v>
      </c>
      <c r="R3768" s="35">
        <v>45210</v>
      </c>
      <c r="T3768" t="s">
        <v>63</v>
      </c>
      <c r="U3768">
        <v>500</v>
      </c>
      <c r="X3768">
        <v>5</v>
      </c>
      <c r="Y3768" t="s">
        <v>58</v>
      </c>
      <c r="AC3768" t="s">
        <v>59</v>
      </c>
      <c r="AL3768">
        <v>0</v>
      </c>
      <c r="AM3768">
        <v>0</v>
      </c>
    </row>
    <row r="3769" spans="1:39" x14ac:dyDescent="0.3">
      <c r="A3769">
        <v>1522414</v>
      </c>
      <c r="B3769" t="s">
        <v>4274</v>
      </c>
      <c r="C3769" t="s">
        <v>4275</v>
      </c>
      <c r="D3769">
        <v>4538228</v>
      </c>
      <c r="E3769" t="s">
        <v>53</v>
      </c>
      <c r="H3769" s="35">
        <v>41231</v>
      </c>
      <c r="I3769" t="s">
        <v>143</v>
      </c>
      <c r="J3769">
        <v>-12</v>
      </c>
      <c r="K3769" t="s">
        <v>11</v>
      </c>
      <c r="M3769" t="s">
        <v>54</v>
      </c>
      <c r="N3769">
        <v>4450750</v>
      </c>
      <c r="O3769" t="s">
        <v>55</v>
      </c>
      <c r="P3769" s="35">
        <v>45196</v>
      </c>
      <c r="Q3769" t="s">
        <v>56</v>
      </c>
      <c r="R3769" s="35">
        <v>45196</v>
      </c>
      <c r="S3769" s="35">
        <v>45188</v>
      </c>
      <c r="T3769" t="s">
        <v>57</v>
      </c>
      <c r="U3769">
        <v>500</v>
      </c>
      <c r="X3769">
        <v>5</v>
      </c>
      <c r="Y3769" t="s">
        <v>58</v>
      </c>
      <c r="AC3769" t="s">
        <v>59</v>
      </c>
      <c r="AL3769">
        <v>0</v>
      </c>
      <c r="AM3769">
        <v>0</v>
      </c>
    </row>
    <row r="3770" spans="1:39" x14ac:dyDescent="0.3">
      <c r="A3770">
        <v>1127137</v>
      </c>
      <c r="B3770" t="s">
        <v>4274</v>
      </c>
      <c r="C3770" t="s">
        <v>749</v>
      </c>
      <c r="D3770">
        <v>189158</v>
      </c>
      <c r="E3770" t="s">
        <v>70</v>
      </c>
      <c r="F3770" t="s">
        <v>70</v>
      </c>
      <c r="H3770" s="35">
        <v>40162</v>
      </c>
      <c r="I3770" t="s">
        <v>102</v>
      </c>
      <c r="J3770">
        <v>-15</v>
      </c>
      <c r="K3770" t="s">
        <v>6</v>
      </c>
      <c r="M3770" t="s">
        <v>71</v>
      </c>
      <c r="N3770">
        <v>4180613</v>
      </c>
      <c r="O3770" t="s">
        <v>87</v>
      </c>
      <c r="P3770" s="35">
        <v>45183</v>
      </c>
      <c r="Q3770" t="s">
        <v>56</v>
      </c>
      <c r="R3770" s="35">
        <v>42642</v>
      </c>
      <c r="T3770" t="s">
        <v>63</v>
      </c>
      <c r="U3770">
        <v>921</v>
      </c>
      <c r="X3770">
        <v>9</v>
      </c>
      <c r="Y3770" t="s">
        <v>58</v>
      </c>
      <c r="AC3770" t="s">
        <v>59</v>
      </c>
      <c r="AL3770">
        <v>0</v>
      </c>
      <c r="AM3770">
        <v>0</v>
      </c>
    </row>
    <row r="3771" spans="1:39" x14ac:dyDescent="0.3">
      <c r="A3771">
        <v>1555176</v>
      </c>
      <c r="B3771" t="s">
        <v>4274</v>
      </c>
      <c r="C3771" t="s">
        <v>432</v>
      </c>
      <c r="D3771">
        <v>4116128</v>
      </c>
      <c r="E3771" t="s">
        <v>53</v>
      </c>
      <c r="H3771" s="35">
        <v>41005</v>
      </c>
      <c r="I3771" t="s">
        <v>143</v>
      </c>
      <c r="J3771">
        <v>-12</v>
      </c>
      <c r="K3771" t="s">
        <v>11</v>
      </c>
      <c r="M3771" t="s">
        <v>181</v>
      </c>
      <c r="N3771">
        <v>4410615</v>
      </c>
      <c r="O3771" t="s">
        <v>603</v>
      </c>
      <c r="P3771" s="35">
        <v>45275</v>
      </c>
      <c r="Q3771" t="s">
        <v>56</v>
      </c>
      <c r="R3771" s="35">
        <v>45275</v>
      </c>
      <c r="T3771" t="s">
        <v>63</v>
      </c>
      <c r="U3771">
        <v>500</v>
      </c>
      <c r="X3771">
        <v>5</v>
      </c>
      <c r="Y3771" t="s">
        <v>58</v>
      </c>
      <c r="AC3771" t="s">
        <v>59</v>
      </c>
      <c r="AL3771">
        <v>0</v>
      </c>
      <c r="AM3771">
        <v>0</v>
      </c>
    </row>
    <row r="3772" spans="1:39" x14ac:dyDescent="0.3">
      <c r="A3772">
        <v>1144287</v>
      </c>
      <c r="B3772" t="s">
        <v>4276</v>
      </c>
      <c r="C3772" t="s">
        <v>644</v>
      </c>
      <c r="D3772">
        <v>9536257</v>
      </c>
      <c r="E3772" t="s">
        <v>70</v>
      </c>
      <c r="F3772" t="s">
        <v>70</v>
      </c>
      <c r="H3772" s="35">
        <v>39710</v>
      </c>
      <c r="I3772" t="s">
        <v>98</v>
      </c>
      <c r="J3772">
        <v>-16</v>
      </c>
      <c r="K3772" t="s">
        <v>11</v>
      </c>
      <c r="M3772" t="s">
        <v>69</v>
      </c>
      <c r="N3772">
        <v>4280722</v>
      </c>
      <c r="O3772" t="s">
        <v>134</v>
      </c>
      <c r="P3772" s="35">
        <v>45180</v>
      </c>
      <c r="Q3772" t="s">
        <v>56</v>
      </c>
      <c r="R3772" s="35">
        <v>42686</v>
      </c>
      <c r="S3772" s="35">
        <v>45033</v>
      </c>
      <c r="T3772" t="s">
        <v>57</v>
      </c>
      <c r="U3772">
        <v>1246</v>
      </c>
      <c r="X3772">
        <v>12</v>
      </c>
      <c r="Y3772" t="s">
        <v>58</v>
      </c>
      <c r="AB3772" s="35">
        <v>45108</v>
      </c>
      <c r="AC3772" t="s">
        <v>59</v>
      </c>
      <c r="AL3772">
        <v>0</v>
      </c>
      <c r="AM3772">
        <v>0</v>
      </c>
    </row>
    <row r="3773" spans="1:39" x14ac:dyDescent="0.3">
      <c r="A3773">
        <v>1338160</v>
      </c>
      <c r="B3773" t="s">
        <v>4277</v>
      </c>
      <c r="C3773" t="s">
        <v>192</v>
      </c>
      <c r="D3773">
        <v>3732745</v>
      </c>
      <c r="E3773" t="s">
        <v>70</v>
      </c>
      <c r="F3773" t="s">
        <v>70</v>
      </c>
      <c r="H3773" s="35">
        <v>41325</v>
      </c>
      <c r="I3773" t="s">
        <v>66</v>
      </c>
      <c r="J3773">
        <v>-11</v>
      </c>
      <c r="K3773" t="s">
        <v>11</v>
      </c>
      <c r="M3773" t="s">
        <v>67</v>
      </c>
      <c r="N3773">
        <v>4370566</v>
      </c>
      <c r="O3773" t="s">
        <v>111</v>
      </c>
      <c r="P3773" s="35">
        <v>45189</v>
      </c>
      <c r="Q3773" t="s">
        <v>56</v>
      </c>
      <c r="R3773" s="35">
        <v>44447</v>
      </c>
      <c r="T3773" t="s">
        <v>63</v>
      </c>
      <c r="U3773">
        <v>500</v>
      </c>
      <c r="X3773">
        <v>5</v>
      </c>
      <c r="Y3773" t="s">
        <v>58</v>
      </c>
      <c r="AC3773" t="s">
        <v>59</v>
      </c>
      <c r="AL3773">
        <v>0</v>
      </c>
      <c r="AM3773">
        <v>0</v>
      </c>
    </row>
    <row r="3774" spans="1:39" x14ac:dyDescent="0.3">
      <c r="A3774">
        <v>1521925</v>
      </c>
      <c r="B3774" t="s">
        <v>4278</v>
      </c>
      <c r="C3774" t="s">
        <v>445</v>
      </c>
      <c r="D3774">
        <v>3611388</v>
      </c>
      <c r="E3774" t="s">
        <v>76</v>
      </c>
      <c r="H3774" s="35">
        <v>41692</v>
      </c>
      <c r="I3774" t="s">
        <v>85</v>
      </c>
      <c r="J3774">
        <v>-10</v>
      </c>
      <c r="K3774" t="s">
        <v>6</v>
      </c>
      <c r="M3774" t="s">
        <v>77</v>
      </c>
      <c r="N3774">
        <v>4360002</v>
      </c>
      <c r="O3774" t="s">
        <v>78</v>
      </c>
      <c r="P3774" s="35">
        <v>45195</v>
      </c>
      <c r="Q3774" t="s">
        <v>56</v>
      </c>
      <c r="R3774" s="35">
        <v>45195</v>
      </c>
      <c r="T3774" t="s">
        <v>63</v>
      </c>
      <c r="U3774">
        <v>500</v>
      </c>
      <c r="X3774">
        <v>5</v>
      </c>
      <c r="Y3774" t="s">
        <v>58</v>
      </c>
      <c r="AC3774" t="s">
        <v>59</v>
      </c>
      <c r="AL3774">
        <v>0</v>
      </c>
      <c r="AM3774">
        <v>0</v>
      </c>
    </row>
    <row r="3775" spans="1:39" x14ac:dyDescent="0.3">
      <c r="A3775">
        <v>1549067</v>
      </c>
      <c r="B3775" t="s">
        <v>4279</v>
      </c>
      <c r="C3775" t="s">
        <v>484</v>
      </c>
      <c r="D3775">
        <v>3736653</v>
      </c>
      <c r="E3775" t="s">
        <v>53</v>
      </c>
      <c r="H3775" s="35">
        <v>42991</v>
      </c>
      <c r="I3775" t="s">
        <v>53</v>
      </c>
      <c r="J3775">
        <v>-9</v>
      </c>
      <c r="K3775" t="s">
        <v>11</v>
      </c>
      <c r="M3775" t="s">
        <v>67</v>
      </c>
      <c r="N3775">
        <v>4370566</v>
      </c>
      <c r="O3775" t="s">
        <v>111</v>
      </c>
      <c r="P3775" s="35">
        <v>45252</v>
      </c>
      <c r="Q3775" t="s">
        <v>56</v>
      </c>
      <c r="R3775" s="35">
        <v>45252</v>
      </c>
      <c r="T3775" t="s">
        <v>63</v>
      </c>
      <c r="U3775">
        <v>500</v>
      </c>
      <c r="X3775">
        <v>5</v>
      </c>
      <c r="Y3775" t="s">
        <v>58</v>
      </c>
      <c r="AC3775" t="s">
        <v>59</v>
      </c>
      <c r="AL3775">
        <v>0</v>
      </c>
      <c r="AM3775">
        <v>0</v>
      </c>
    </row>
    <row r="3776" spans="1:39" x14ac:dyDescent="0.3">
      <c r="A3776">
        <v>1436166</v>
      </c>
      <c r="B3776" t="s">
        <v>4279</v>
      </c>
      <c r="C3776" t="s">
        <v>279</v>
      </c>
      <c r="D3776">
        <v>3734341</v>
      </c>
      <c r="E3776" t="s">
        <v>53</v>
      </c>
      <c r="F3776" t="s">
        <v>53</v>
      </c>
      <c r="H3776" s="35">
        <v>39673</v>
      </c>
      <c r="I3776" t="s">
        <v>98</v>
      </c>
      <c r="J3776">
        <v>-16</v>
      </c>
      <c r="K3776" t="s">
        <v>11</v>
      </c>
      <c r="M3776" t="s">
        <v>67</v>
      </c>
      <c r="N3776">
        <v>4370694</v>
      </c>
      <c r="O3776" t="s">
        <v>103</v>
      </c>
      <c r="P3776" s="35">
        <v>45244</v>
      </c>
      <c r="Q3776" t="s">
        <v>56</v>
      </c>
      <c r="R3776" s="35">
        <v>44832</v>
      </c>
      <c r="T3776" t="s">
        <v>63</v>
      </c>
      <c r="U3776">
        <v>500</v>
      </c>
      <c r="X3776">
        <v>5</v>
      </c>
      <c r="Y3776" t="s">
        <v>58</v>
      </c>
      <c r="AC3776" t="s">
        <v>59</v>
      </c>
      <c r="AL3776">
        <v>0</v>
      </c>
      <c r="AM3776">
        <v>0</v>
      </c>
    </row>
    <row r="3777" spans="1:39" x14ac:dyDescent="0.3">
      <c r="A3777">
        <v>1419986</v>
      </c>
      <c r="B3777" t="s">
        <v>4280</v>
      </c>
      <c r="C3777" t="s">
        <v>279</v>
      </c>
      <c r="D3777">
        <v>4535192</v>
      </c>
      <c r="E3777" t="s">
        <v>70</v>
      </c>
      <c r="F3777" t="s">
        <v>70</v>
      </c>
      <c r="H3777" s="35">
        <v>39913</v>
      </c>
      <c r="I3777" t="s">
        <v>102</v>
      </c>
      <c r="J3777">
        <v>-15</v>
      </c>
      <c r="K3777" t="s">
        <v>11</v>
      </c>
      <c r="M3777" t="s">
        <v>54</v>
      </c>
      <c r="N3777">
        <v>4450576</v>
      </c>
      <c r="O3777" t="s">
        <v>587</v>
      </c>
      <c r="P3777" s="35">
        <v>45182</v>
      </c>
      <c r="Q3777" t="s">
        <v>56</v>
      </c>
      <c r="R3777" s="35">
        <v>44811</v>
      </c>
      <c r="T3777" t="s">
        <v>63</v>
      </c>
      <c r="U3777">
        <v>500</v>
      </c>
      <c r="X3777">
        <v>5</v>
      </c>
      <c r="Y3777" t="s">
        <v>58</v>
      </c>
      <c r="AC3777" t="s">
        <v>59</v>
      </c>
      <c r="AL3777">
        <v>0</v>
      </c>
      <c r="AM3777">
        <v>0</v>
      </c>
    </row>
    <row r="3778" spans="1:39" x14ac:dyDescent="0.3">
      <c r="A3778">
        <v>1307837</v>
      </c>
      <c r="B3778" t="s">
        <v>4281</v>
      </c>
      <c r="C3778" t="s">
        <v>391</v>
      </c>
      <c r="D3778">
        <v>368958</v>
      </c>
      <c r="E3778" t="s">
        <v>70</v>
      </c>
      <c r="F3778" t="s">
        <v>70</v>
      </c>
      <c r="H3778" s="35">
        <v>41555</v>
      </c>
      <c r="I3778" t="s">
        <v>66</v>
      </c>
      <c r="J3778">
        <v>-11</v>
      </c>
      <c r="K3778" t="s">
        <v>11</v>
      </c>
      <c r="M3778" t="s">
        <v>77</v>
      </c>
      <c r="N3778">
        <v>4360454</v>
      </c>
      <c r="O3778" t="s">
        <v>163</v>
      </c>
      <c r="P3778" s="35">
        <v>45189</v>
      </c>
      <c r="Q3778" t="s">
        <v>56</v>
      </c>
      <c r="R3778" s="35">
        <v>43859</v>
      </c>
      <c r="T3778" t="s">
        <v>63</v>
      </c>
      <c r="U3778">
        <v>634</v>
      </c>
      <c r="X3778">
        <v>6</v>
      </c>
      <c r="Y3778" t="s">
        <v>58</v>
      </c>
      <c r="AB3778" s="35">
        <v>45108</v>
      </c>
      <c r="AC3778" t="s">
        <v>59</v>
      </c>
      <c r="AL3778">
        <v>0</v>
      </c>
      <c r="AM3778">
        <v>0</v>
      </c>
    </row>
    <row r="3779" spans="1:39" x14ac:dyDescent="0.3">
      <c r="A3779">
        <v>1516461</v>
      </c>
      <c r="B3779" t="s">
        <v>4282</v>
      </c>
      <c r="C3779" t="s">
        <v>235</v>
      </c>
      <c r="D3779">
        <v>2816813</v>
      </c>
      <c r="E3779" t="s">
        <v>70</v>
      </c>
      <c r="H3779" s="35">
        <v>40298</v>
      </c>
      <c r="I3779" t="s">
        <v>110</v>
      </c>
      <c r="J3779">
        <v>-14</v>
      </c>
      <c r="K3779" t="s">
        <v>11</v>
      </c>
      <c r="M3779" t="s">
        <v>69</v>
      </c>
      <c r="N3779">
        <v>4280038</v>
      </c>
      <c r="O3779" t="s">
        <v>524</v>
      </c>
      <c r="P3779" s="35">
        <v>45189</v>
      </c>
      <c r="Q3779" t="s">
        <v>56</v>
      </c>
      <c r="R3779" s="35">
        <v>45189</v>
      </c>
      <c r="T3779" t="s">
        <v>63</v>
      </c>
      <c r="U3779">
        <v>500</v>
      </c>
      <c r="X3779">
        <v>5</v>
      </c>
      <c r="Y3779" t="s">
        <v>58</v>
      </c>
      <c r="AC3779" t="s">
        <v>59</v>
      </c>
      <c r="AL3779">
        <v>0</v>
      </c>
      <c r="AM3779">
        <v>0</v>
      </c>
    </row>
    <row r="3780" spans="1:39" x14ac:dyDescent="0.3">
      <c r="A3780">
        <v>1314768</v>
      </c>
      <c r="B3780" t="s">
        <v>4283</v>
      </c>
      <c r="C3780" t="s">
        <v>349</v>
      </c>
      <c r="D3780">
        <v>4531926</v>
      </c>
      <c r="E3780" t="s">
        <v>53</v>
      </c>
      <c r="F3780" t="s">
        <v>53</v>
      </c>
      <c r="H3780" s="35">
        <v>39705</v>
      </c>
      <c r="I3780" t="s">
        <v>98</v>
      </c>
      <c r="J3780">
        <v>-16</v>
      </c>
      <c r="K3780" t="s">
        <v>11</v>
      </c>
      <c r="M3780" t="s">
        <v>54</v>
      </c>
      <c r="N3780">
        <v>4450759</v>
      </c>
      <c r="O3780" t="s">
        <v>499</v>
      </c>
      <c r="P3780" s="35">
        <v>45164</v>
      </c>
      <c r="Q3780" t="s">
        <v>56</v>
      </c>
      <c r="R3780" s="35">
        <v>44077</v>
      </c>
      <c r="T3780" t="s">
        <v>63</v>
      </c>
      <c r="U3780">
        <v>500</v>
      </c>
      <c r="X3780">
        <v>5</v>
      </c>
      <c r="Y3780" t="s">
        <v>58</v>
      </c>
      <c r="AC3780" t="s">
        <v>59</v>
      </c>
      <c r="AL3780">
        <v>0</v>
      </c>
      <c r="AM3780">
        <v>0</v>
      </c>
    </row>
    <row r="3781" spans="1:39" x14ac:dyDescent="0.3">
      <c r="A3781">
        <v>1532669</v>
      </c>
      <c r="B3781" t="s">
        <v>4284</v>
      </c>
      <c r="C3781" t="s">
        <v>121</v>
      </c>
      <c r="D3781">
        <v>3736373</v>
      </c>
      <c r="E3781" t="s">
        <v>53</v>
      </c>
      <c r="H3781" s="35">
        <v>40668</v>
      </c>
      <c r="I3781" t="s">
        <v>90</v>
      </c>
      <c r="J3781">
        <v>-13</v>
      </c>
      <c r="K3781" t="s">
        <v>11</v>
      </c>
      <c r="M3781" t="s">
        <v>67</v>
      </c>
      <c r="N3781">
        <v>4370307</v>
      </c>
      <c r="O3781" t="s">
        <v>260</v>
      </c>
      <c r="P3781" s="35">
        <v>45207</v>
      </c>
      <c r="Q3781" t="s">
        <v>56</v>
      </c>
      <c r="R3781" s="35">
        <v>45207</v>
      </c>
      <c r="S3781" s="35">
        <v>45136</v>
      </c>
      <c r="T3781" t="s">
        <v>57</v>
      </c>
      <c r="U3781">
        <v>500</v>
      </c>
      <c r="X3781">
        <v>5</v>
      </c>
      <c r="Y3781" t="s">
        <v>58</v>
      </c>
      <c r="AC3781" t="s">
        <v>59</v>
      </c>
      <c r="AL3781">
        <v>0</v>
      </c>
      <c r="AM3781">
        <v>0</v>
      </c>
    </row>
    <row r="3782" spans="1:39" x14ac:dyDescent="0.3">
      <c r="A3782">
        <v>1512017</v>
      </c>
      <c r="B3782" t="s">
        <v>4284</v>
      </c>
      <c r="C3782" t="s">
        <v>2311</v>
      </c>
      <c r="D3782">
        <v>4115874</v>
      </c>
      <c r="E3782" t="s">
        <v>53</v>
      </c>
      <c r="H3782" s="35">
        <v>41361</v>
      </c>
      <c r="I3782" t="s">
        <v>66</v>
      </c>
      <c r="J3782">
        <v>-11</v>
      </c>
      <c r="K3782" t="s">
        <v>11</v>
      </c>
      <c r="M3782" t="s">
        <v>181</v>
      </c>
      <c r="N3782">
        <v>4410016</v>
      </c>
      <c r="O3782" t="s">
        <v>793</v>
      </c>
      <c r="P3782" s="35">
        <v>45183</v>
      </c>
      <c r="Q3782" t="s">
        <v>56</v>
      </c>
      <c r="R3782" s="35">
        <v>45183</v>
      </c>
      <c r="T3782" t="s">
        <v>63</v>
      </c>
      <c r="U3782">
        <v>500</v>
      </c>
      <c r="X3782">
        <v>5</v>
      </c>
      <c r="Y3782" t="s">
        <v>58</v>
      </c>
      <c r="AC3782" t="s">
        <v>59</v>
      </c>
      <c r="AL3782">
        <v>0</v>
      </c>
      <c r="AM3782">
        <v>0</v>
      </c>
    </row>
    <row r="3783" spans="1:39" x14ac:dyDescent="0.3">
      <c r="A3783">
        <v>1546078</v>
      </c>
      <c r="B3783" t="s">
        <v>4284</v>
      </c>
      <c r="C3783" t="s">
        <v>1655</v>
      </c>
      <c r="D3783">
        <v>3736607</v>
      </c>
      <c r="E3783" t="s">
        <v>76</v>
      </c>
      <c r="H3783" s="35">
        <v>41573</v>
      </c>
      <c r="I3783" t="s">
        <v>66</v>
      </c>
      <c r="J3783">
        <v>-11</v>
      </c>
      <c r="K3783" t="s">
        <v>6</v>
      </c>
      <c r="M3783" t="s">
        <v>67</v>
      </c>
      <c r="N3783">
        <v>4370002</v>
      </c>
      <c r="O3783" t="s">
        <v>68</v>
      </c>
      <c r="P3783" s="35">
        <v>45243</v>
      </c>
      <c r="Q3783" t="s">
        <v>56</v>
      </c>
      <c r="R3783" s="35">
        <v>45243</v>
      </c>
      <c r="T3783" t="s">
        <v>63</v>
      </c>
      <c r="U3783">
        <v>500</v>
      </c>
      <c r="X3783">
        <v>5</v>
      </c>
      <c r="Y3783" t="s">
        <v>58</v>
      </c>
      <c r="AC3783" t="s">
        <v>59</v>
      </c>
      <c r="AL3783">
        <v>0</v>
      </c>
      <c r="AM3783">
        <v>0</v>
      </c>
    </row>
    <row r="3784" spans="1:39" x14ac:dyDescent="0.3">
      <c r="A3784">
        <v>1288581</v>
      </c>
      <c r="B3784" t="s">
        <v>4284</v>
      </c>
      <c r="C3784" t="s">
        <v>222</v>
      </c>
      <c r="D3784">
        <v>4531194</v>
      </c>
      <c r="E3784" t="s">
        <v>70</v>
      </c>
      <c r="F3784" t="s">
        <v>70</v>
      </c>
      <c r="H3784" s="35">
        <v>38889</v>
      </c>
      <c r="I3784" t="s">
        <v>94</v>
      </c>
      <c r="J3784">
        <v>-18</v>
      </c>
      <c r="K3784" t="s">
        <v>11</v>
      </c>
      <c r="M3784" t="s">
        <v>54</v>
      </c>
      <c r="N3784">
        <v>4450702</v>
      </c>
      <c r="O3784" t="s">
        <v>298</v>
      </c>
      <c r="P3784" s="35">
        <v>45188</v>
      </c>
      <c r="Q3784" t="s">
        <v>56</v>
      </c>
      <c r="R3784" s="35">
        <v>43749</v>
      </c>
      <c r="T3784" t="s">
        <v>63</v>
      </c>
      <c r="U3784">
        <v>569</v>
      </c>
      <c r="X3784">
        <v>5</v>
      </c>
      <c r="Y3784" t="s">
        <v>58</v>
      </c>
      <c r="AC3784" t="s">
        <v>59</v>
      </c>
      <c r="AL3784">
        <v>0</v>
      </c>
      <c r="AM3784">
        <v>0</v>
      </c>
    </row>
    <row r="3785" spans="1:39" x14ac:dyDescent="0.3">
      <c r="A3785">
        <v>1515462</v>
      </c>
      <c r="B3785" t="s">
        <v>4285</v>
      </c>
      <c r="C3785" t="s">
        <v>1429</v>
      </c>
      <c r="D3785">
        <v>2816799</v>
      </c>
      <c r="E3785" t="s">
        <v>53</v>
      </c>
      <c r="H3785" s="35">
        <v>40683</v>
      </c>
      <c r="I3785" t="s">
        <v>90</v>
      </c>
      <c r="J3785">
        <v>-13</v>
      </c>
      <c r="K3785" t="s">
        <v>11</v>
      </c>
      <c r="M3785" t="s">
        <v>69</v>
      </c>
      <c r="N3785">
        <v>4280005</v>
      </c>
      <c r="O3785" t="s">
        <v>205</v>
      </c>
      <c r="P3785" s="35">
        <v>45188</v>
      </c>
      <c r="Q3785" t="s">
        <v>56</v>
      </c>
      <c r="R3785" s="35">
        <v>45188</v>
      </c>
      <c r="T3785" t="s">
        <v>63</v>
      </c>
      <c r="U3785">
        <v>500</v>
      </c>
      <c r="X3785">
        <v>5</v>
      </c>
      <c r="Y3785" t="s">
        <v>58</v>
      </c>
      <c r="AC3785" t="s">
        <v>59</v>
      </c>
      <c r="AL3785">
        <v>0</v>
      </c>
      <c r="AM3785">
        <v>0</v>
      </c>
    </row>
    <row r="3786" spans="1:39" x14ac:dyDescent="0.3">
      <c r="A3786">
        <v>1422666</v>
      </c>
      <c r="B3786" t="s">
        <v>4284</v>
      </c>
      <c r="C3786" t="s">
        <v>2485</v>
      </c>
      <c r="D3786">
        <v>4535233</v>
      </c>
      <c r="E3786" t="s">
        <v>70</v>
      </c>
      <c r="F3786" t="s">
        <v>70</v>
      </c>
      <c r="H3786" s="35">
        <v>41233</v>
      </c>
      <c r="I3786" t="s">
        <v>143</v>
      </c>
      <c r="J3786">
        <v>-12</v>
      </c>
      <c r="K3786" t="s">
        <v>11</v>
      </c>
      <c r="M3786" t="s">
        <v>54</v>
      </c>
      <c r="N3786">
        <v>4450571</v>
      </c>
      <c r="O3786" t="s">
        <v>332</v>
      </c>
      <c r="P3786" s="35">
        <v>45169</v>
      </c>
      <c r="Q3786" t="s">
        <v>56</v>
      </c>
      <c r="R3786" s="35">
        <v>44816</v>
      </c>
      <c r="T3786" t="s">
        <v>63</v>
      </c>
      <c r="U3786">
        <v>532</v>
      </c>
      <c r="X3786">
        <v>5</v>
      </c>
      <c r="Y3786" t="s">
        <v>58</v>
      </c>
      <c r="AB3786" s="35">
        <v>45108</v>
      </c>
      <c r="AC3786" t="s">
        <v>59</v>
      </c>
      <c r="AL3786">
        <v>0</v>
      </c>
      <c r="AM3786">
        <v>0</v>
      </c>
    </row>
    <row r="3787" spans="1:39" x14ac:dyDescent="0.3">
      <c r="A3787">
        <v>1291954</v>
      </c>
      <c r="B3787" t="s">
        <v>4284</v>
      </c>
      <c r="C3787" t="s">
        <v>428</v>
      </c>
      <c r="D3787">
        <v>4114322</v>
      </c>
      <c r="E3787" t="s">
        <v>53</v>
      </c>
      <c r="F3787" t="s">
        <v>53</v>
      </c>
      <c r="H3787" s="35">
        <v>40717</v>
      </c>
      <c r="I3787" t="s">
        <v>90</v>
      </c>
      <c r="J3787">
        <v>-13</v>
      </c>
      <c r="K3787" t="s">
        <v>11</v>
      </c>
      <c r="M3787" t="s">
        <v>181</v>
      </c>
      <c r="N3787">
        <v>4410016</v>
      </c>
      <c r="O3787" t="s">
        <v>793</v>
      </c>
      <c r="P3787" s="35">
        <v>45249</v>
      </c>
      <c r="Q3787" t="s">
        <v>56</v>
      </c>
      <c r="R3787" s="35">
        <v>43756</v>
      </c>
      <c r="T3787" t="s">
        <v>63</v>
      </c>
      <c r="U3787">
        <v>500</v>
      </c>
      <c r="X3787">
        <v>5</v>
      </c>
      <c r="Y3787" t="s">
        <v>58</v>
      </c>
      <c r="AC3787" t="s">
        <v>59</v>
      </c>
      <c r="AL3787">
        <v>0</v>
      </c>
      <c r="AM3787">
        <v>0</v>
      </c>
    </row>
    <row r="3788" spans="1:39" x14ac:dyDescent="0.3">
      <c r="A3788">
        <v>1188083</v>
      </c>
      <c r="B3788" t="s">
        <v>4284</v>
      </c>
      <c r="C3788" t="s">
        <v>156</v>
      </c>
      <c r="D3788">
        <v>3729686</v>
      </c>
      <c r="E3788" t="s">
        <v>70</v>
      </c>
      <c r="F3788" t="s">
        <v>70</v>
      </c>
      <c r="H3788" s="35">
        <v>39915</v>
      </c>
      <c r="I3788" t="s">
        <v>102</v>
      </c>
      <c r="J3788">
        <v>-15</v>
      </c>
      <c r="K3788" t="s">
        <v>11</v>
      </c>
      <c r="M3788" t="s">
        <v>67</v>
      </c>
      <c r="N3788">
        <v>4370307</v>
      </c>
      <c r="O3788" t="s">
        <v>260</v>
      </c>
      <c r="P3788" s="35">
        <v>45198</v>
      </c>
      <c r="Q3788" t="s">
        <v>56</v>
      </c>
      <c r="R3788" s="35">
        <v>43026</v>
      </c>
      <c r="T3788" t="s">
        <v>63</v>
      </c>
      <c r="U3788">
        <v>500</v>
      </c>
      <c r="X3788">
        <v>5</v>
      </c>
      <c r="Y3788" t="s">
        <v>58</v>
      </c>
      <c r="AC3788" t="s">
        <v>59</v>
      </c>
      <c r="AL3788">
        <v>0</v>
      </c>
      <c r="AM3788">
        <v>0</v>
      </c>
    </row>
    <row r="3789" spans="1:39" x14ac:dyDescent="0.3">
      <c r="A3789">
        <v>1289550</v>
      </c>
      <c r="B3789" t="s">
        <v>4284</v>
      </c>
      <c r="C3789" t="s">
        <v>1340</v>
      </c>
      <c r="D3789">
        <v>4114304</v>
      </c>
      <c r="E3789" t="s">
        <v>70</v>
      </c>
      <c r="F3789" t="s">
        <v>70</v>
      </c>
      <c r="H3789" s="35">
        <v>40026</v>
      </c>
      <c r="I3789" t="s">
        <v>102</v>
      </c>
      <c r="J3789">
        <v>-15</v>
      </c>
      <c r="K3789" t="s">
        <v>11</v>
      </c>
      <c r="M3789" t="s">
        <v>181</v>
      </c>
      <c r="N3789">
        <v>4410537</v>
      </c>
      <c r="O3789" t="s">
        <v>735</v>
      </c>
      <c r="P3789" s="35">
        <v>45205</v>
      </c>
      <c r="Q3789" t="s">
        <v>56</v>
      </c>
      <c r="R3789" s="35">
        <v>43752</v>
      </c>
      <c r="S3789" s="35">
        <v>45190</v>
      </c>
      <c r="T3789" t="s">
        <v>57</v>
      </c>
      <c r="U3789">
        <v>577</v>
      </c>
      <c r="X3789">
        <v>5</v>
      </c>
      <c r="Y3789" t="s">
        <v>58</v>
      </c>
      <c r="AC3789" t="s">
        <v>59</v>
      </c>
      <c r="AL3789">
        <v>0</v>
      </c>
      <c r="AM3789">
        <v>0</v>
      </c>
    </row>
    <row r="3790" spans="1:39" x14ac:dyDescent="0.3">
      <c r="A3790">
        <v>1255592</v>
      </c>
      <c r="B3790" t="s">
        <v>4284</v>
      </c>
      <c r="C3790" t="s">
        <v>3972</v>
      </c>
      <c r="D3790">
        <v>3730926</v>
      </c>
      <c r="E3790" t="s">
        <v>53</v>
      </c>
      <c r="F3790" t="s">
        <v>53</v>
      </c>
      <c r="H3790" s="35">
        <v>40567</v>
      </c>
      <c r="I3790" t="s">
        <v>90</v>
      </c>
      <c r="J3790">
        <v>-13</v>
      </c>
      <c r="K3790" t="s">
        <v>6</v>
      </c>
      <c r="M3790" t="s">
        <v>67</v>
      </c>
      <c r="N3790">
        <v>4370615</v>
      </c>
      <c r="O3790" t="s">
        <v>864</v>
      </c>
      <c r="P3790" s="35">
        <v>45212</v>
      </c>
      <c r="Q3790" t="s">
        <v>56</v>
      </c>
      <c r="R3790" s="35">
        <v>43516</v>
      </c>
      <c r="T3790" t="s">
        <v>63</v>
      </c>
      <c r="U3790">
        <v>500</v>
      </c>
      <c r="X3790">
        <v>5</v>
      </c>
      <c r="Y3790" t="s">
        <v>58</v>
      </c>
      <c r="AC3790" t="s">
        <v>59</v>
      </c>
      <c r="AL3790">
        <v>0</v>
      </c>
      <c r="AM3790">
        <v>0</v>
      </c>
    </row>
    <row r="3791" spans="1:39" x14ac:dyDescent="0.3">
      <c r="A3791">
        <v>1428887</v>
      </c>
      <c r="B3791" t="s">
        <v>4286</v>
      </c>
      <c r="C3791" t="s">
        <v>984</v>
      </c>
      <c r="D3791">
        <v>2816420</v>
      </c>
      <c r="E3791" t="s">
        <v>53</v>
      </c>
      <c r="F3791" t="s">
        <v>53</v>
      </c>
      <c r="H3791" s="35">
        <v>42005</v>
      </c>
      <c r="I3791" t="s">
        <v>53</v>
      </c>
      <c r="J3791">
        <v>-9</v>
      </c>
      <c r="K3791" t="s">
        <v>11</v>
      </c>
      <c r="M3791" t="s">
        <v>69</v>
      </c>
      <c r="N3791">
        <v>4280045</v>
      </c>
      <c r="O3791" t="s">
        <v>172</v>
      </c>
      <c r="P3791" s="35">
        <v>45172</v>
      </c>
      <c r="Q3791" t="s">
        <v>56</v>
      </c>
      <c r="R3791" s="35">
        <v>44824</v>
      </c>
      <c r="T3791" t="s">
        <v>63</v>
      </c>
      <c r="U3791">
        <v>500</v>
      </c>
      <c r="X3791">
        <v>5</v>
      </c>
      <c r="Y3791" t="s">
        <v>58</v>
      </c>
      <c r="AC3791" t="s">
        <v>59</v>
      </c>
      <c r="AL3791">
        <v>0</v>
      </c>
      <c r="AM3791">
        <v>0</v>
      </c>
    </row>
    <row r="3792" spans="1:39" x14ac:dyDescent="0.3">
      <c r="A3792">
        <v>1506809</v>
      </c>
      <c r="B3792" t="s">
        <v>4286</v>
      </c>
      <c r="C3792" t="s">
        <v>487</v>
      </c>
      <c r="D3792">
        <v>2816758</v>
      </c>
      <c r="E3792" t="s">
        <v>53</v>
      </c>
      <c r="H3792" s="35">
        <v>40634</v>
      </c>
      <c r="I3792" t="s">
        <v>90</v>
      </c>
      <c r="J3792">
        <v>-13</v>
      </c>
      <c r="K3792" t="s">
        <v>11</v>
      </c>
      <c r="M3792" t="s">
        <v>69</v>
      </c>
      <c r="N3792">
        <v>4280045</v>
      </c>
      <c r="O3792" t="s">
        <v>172</v>
      </c>
      <c r="P3792" s="35">
        <v>45172</v>
      </c>
      <c r="Q3792" t="s">
        <v>56</v>
      </c>
      <c r="R3792" s="35">
        <v>45172</v>
      </c>
      <c r="T3792" t="s">
        <v>63</v>
      </c>
      <c r="U3792">
        <v>500</v>
      </c>
      <c r="X3792">
        <v>5</v>
      </c>
      <c r="Y3792" t="s">
        <v>58</v>
      </c>
      <c r="AC3792" t="s">
        <v>59</v>
      </c>
      <c r="AL3792">
        <v>0</v>
      </c>
      <c r="AM3792">
        <v>0</v>
      </c>
    </row>
    <row r="3793" spans="1:39" x14ac:dyDescent="0.3">
      <c r="A3793">
        <v>1558960</v>
      </c>
      <c r="B3793" t="s">
        <v>4287</v>
      </c>
      <c r="C3793" t="s">
        <v>1813</v>
      </c>
      <c r="D3793">
        <v>2817102</v>
      </c>
      <c r="E3793" t="s">
        <v>76</v>
      </c>
      <c r="H3793" s="35">
        <v>41462</v>
      </c>
      <c r="I3793" t="s">
        <v>66</v>
      </c>
      <c r="J3793">
        <v>-11</v>
      </c>
      <c r="K3793" t="s">
        <v>6</v>
      </c>
      <c r="M3793" t="s">
        <v>69</v>
      </c>
      <c r="N3793">
        <v>4280121</v>
      </c>
      <c r="O3793" t="s">
        <v>286</v>
      </c>
      <c r="P3793" s="35">
        <v>45309</v>
      </c>
      <c r="Q3793" t="s">
        <v>56</v>
      </c>
      <c r="R3793" s="35">
        <v>45309</v>
      </c>
      <c r="T3793" t="s">
        <v>63</v>
      </c>
      <c r="U3793">
        <v>500</v>
      </c>
      <c r="X3793">
        <v>5</v>
      </c>
      <c r="Y3793" t="s">
        <v>58</v>
      </c>
      <c r="AC3793" t="s">
        <v>59</v>
      </c>
      <c r="AL3793">
        <v>0</v>
      </c>
      <c r="AM3793">
        <v>0</v>
      </c>
    </row>
    <row r="3794" spans="1:39" x14ac:dyDescent="0.3">
      <c r="A3794">
        <v>1471975</v>
      </c>
      <c r="B3794" t="s">
        <v>4288</v>
      </c>
      <c r="C3794" t="s">
        <v>1334</v>
      </c>
      <c r="D3794">
        <v>1811063</v>
      </c>
      <c r="E3794" t="s">
        <v>70</v>
      </c>
      <c r="F3794" t="s">
        <v>53</v>
      </c>
      <c r="H3794" s="35">
        <v>41570</v>
      </c>
      <c r="I3794" t="s">
        <v>66</v>
      </c>
      <c r="J3794">
        <v>-11</v>
      </c>
      <c r="K3794" t="s">
        <v>11</v>
      </c>
      <c r="M3794" t="s">
        <v>71</v>
      </c>
      <c r="N3794">
        <v>4180737</v>
      </c>
      <c r="O3794" t="s">
        <v>115</v>
      </c>
      <c r="P3794" s="35">
        <v>45182</v>
      </c>
      <c r="Q3794" t="s">
        <v>56</v>
      </c>
      <c r="R3794" s="35">
        <v>44956</v>
      </c>
      <c r="T3794" t="s">
        <v>63</v>
      </c>
      <c r="U3794">
        <v>500</v>
      </c>
      <c r="X3794">
        <v>5</v>
      </c>
      <c r="Y3794" t="s">
        <v>58</v>
      </c>
      <c r="AC3794" t="s">
        <v>59</v>
      </c>
      <c r="AL3794">
        <v>0</v>
      </c>
      <c r="AM3794">
        <v>0</v>
      </c>
    </row>
    <row r="3795" spans="1:39" x14ac:dyDescent="0.3">
      <c r="A3795">
        <v>1447747</v>
      </c>
      <c r="B3795" t="s">
        <v>4288</v>
      </c>
      <c r="C3795" t="s">
        <v>2485</v>
      </c>
      <c r="D3795">
        <v>3610239</v>
      </c>
      <c r="E3795" t="s">
        <v>53</v>
      </c>
      <c r="F3795" t="s">
        <v>53</v>
      </c>
      <c r="H3795" s="35">
        <v>41005</v>
      </c>
      <c r="I3795" t="s">
        <v>143</v>
      </c>
      <c r="J3795">
        <v>-12</v>
      </c>
      <c r="K3795" t="s">
        <v>11</v>
      </c>
      <c r="M3795" t="s">
        <v>77</v>
      </c>
      <c r="N3795">
        <v>4360123</v>
      </c>
      <c r="O3795" t="s">
        <v>116</v>
      </c>
      <c r="P3795" s="35">
        <v>45203</v>
      </c>
      <c r="Q3795" t="s">
        <v>56</v>
      </c>
      <c r="R3795" s="35">
        <v>44846</v>
      </c>
      <c r="T3795" t="s">
        <v>63</v>
      </c>
      <c r="U3795">
        <v>500</v>
      </c>
      <c r="X3795">
        <v>5</v>
      </c>
      <c r="Y3795" t="s">
        <v>58</v>
      </c>
      <c r="AC3795" t="s">
        <v>59</v>
      </c>
      <c r="AL3795">
        <v>0</v>
      </c>
      <c r="AM3795">
        <v>0</v>
      </c>
    </row>
    <row r="3796" spans="1:39" x14ac:dyDescent="0.3">
      <c r="A3796">
        <v>1565002</v>
      </c>
      <c r="B3796" t="s">
        <v>5485</v>
      </c>
      <c r="C3796" t="s">
        <v>5486</v>
      </c>
      <c r="D3796">
        <v>1811588</v>
      </c>
      <c r="E3796" t="s">
        <v>76</v>
      </c>
      <c r="H3796" s="35">
        <v>41437</v>
      </c>
      <c r="I3796" t="s">
        <v>66</v>
      </c>
      <c r="J3796">
        <v>-11</v>
      </c>
      <c r="K3796" t="s">
        <v>6</v>
      </c>
      <c r="M3796" t="s">
        <v>71</v>
      </c>
      <c r="N3796">
        <v>4180696</v>
      </c>
      <c r="O3796" t="s">
        <v>137</v>
      </c>
      <c r="P3796" s="35">
        <v>45340</v>
      </c>
      <c r="Q3796" t="s">
        <v>56</v>
      </c>
      <c r="R3796" s="35">
        <v>45340</v>
      </c>
      <c r="T3796" t="s">
        <v>63</v>
      </c>
      <c r="U3796">
        <v>500</v>
      </c>
      <c r="X3796">
        <v>5</v>
      </c>
      <c r="Y3796" t="s">
        <v>58</v>
      </c>
      <c r="AC3796" t="s">
        <v>59</v>
      </c>
      <c r="AL3796">
        <v>0</v>
      </c>
      <c r="AM3796">
        <v>0</v>
      </c>
    </row>
    <row r="3797" spans="1:39" x14ac:dyDescent="0.3">
      <c r="A3797">
        <v>1564001</v>
      </c>
      <c r="B3797" t="s">
        <v>5485</v>
      </c>
      <c r="C3797" t="s">
        <v>5487</v>
      </c>
      <c r="D3797">
        <v>1811526</v>
      </c>
      <c r="E3797" t="s">
        <v>76</v>
      </c>
      <c r="H3797" s="35">
        <v>42590</v>
      </c>
      <c r="I3797" t="s">
        <v>53</v>
      </c>
      <c r="J3797">
        <v>-9</v>
      </c>
      <c r="K3797" t="s">
        <v>6</v>
      </c>
      <c r="M3797" t="s">
        <v>71</v>
      </c>
      <c r="N3797">
        <v>4180696</v>
      </c>
      <c r="O3797" t="s">
        <v>137</v>
      </c>
      <c r="P3797" s="35">
        <v>45336</v>
      </c>
      <c r="Q3797" t="s">
        <v>56</v>
      </c>
      <c r="R3797" s="35">
        <v>45336</v>
      </c>
      <c r="T3797" t="s">
        <v>63</v>
      </c>
      <c r="U3797">
        <v>500</v>
      </c>
      <c r="X3797">
        <v>5</v>
      </c>
      <c r="Y3797" t="s">
        <v>58</v>
      </c>
      <c r="AC3797" t="s">
        <v>59</v>
      </c>
      <c r="AL3797">
        <v>0</v>
      </c>
      <c r="AM3797">
        <v>0</v>
      </c>
    </row>
    <row r="3798" spans="1:39" x14ac:dyDescent="0.3">
      <c r="A3798">
        <v>1340338</v>
      </c>
      <c r="B3798" t="s">
        <v>4289</v>
      </c>
      <c r="C3798" t="s">
        <v>345</v>
      </c>
      <c r="D3798">
        <v>4532351</v>
      </c>
      <c r="E3798" t="s">
        <v>53</v>
      </c>
      <c r="H3798" s="35">
        <v>40819</v>
      </c>
      <c r="I3798" t="s">
        <v>90</v>
      </c>
      <c r="J3798">
        <v>-13</v>
      </c>
      <c r="K3798" t="s">
        <v>11</v>
      </c>
      <c r="M3798" t="s">
        <v>54</v>
      </c>
      <c r="N3798">
        <v>4450026</v>
      </c>
      <c r="O3798" t="s">
        <v>62</v>
      </c>
      <c r="P3798" s="35">
        <v>45183</v>
      </c>
      <c r="Q3798" t="s">
        <v>56</v>
      </c>
      <c r="R3798" s="35">
        <v>44453</v>
      </c>
      <c r="T3798" t="s">
        <v>63</v>
      </c>
      <c r="U3798">
        <v>500</v>
      </c>
      <c r="X3798">
        <v>5</v>
      </c>
      <c r="Y3798" t="s">
        <v>58</v>
      </c>
      <c r="AC3798" t="s">
        <v>59</v>
      </c>
      <c r="AL3798">
        <v>0</v>
      </c>
      <c r="AM3798">
        <v>0</v>
      </c>
    </row>
    <row r="3799" spans="1:39" x14ac:dyDescent="0.3">
      <c r="A3799">
        <v>1511486</v>
      </c>
      <c r="B3799" t="s">
        <v>4289</v>
      </c>
      <c r="C3799" t="s">
        <v>1614</v>
      </c>
      <c r="D3799">
        <v>4538065</v>
      </c>
      <c r="E3799" t="s">
        <v>53</v>
      </c>
      <c r="H3799" s="35">
        <v>41978</v>
      </c>
      <c r="I3799" t="s">
        <v>85</v>
      </c>
      <c r="J3799">
        <v>-10</v>
      </c>
      <c r="K3799" t="s">
        <v>6</v>
      </c>
      <c r="M3799" t="s">
        <v>54</v>
      </c>
      <c r="N3799">
        <v>4450026</v>
      </c>
      <c r="O3799" t="s">
        <v>62</v>
      </c>
      <c r="P3799" s="35">
        <v>45183</v>
      </c>
      <c r="Q3799" t="s">
        <v>56</v>
      </c>
      <c r="R3799" s="35">
        <v>45183</v>
      </c>
      <c r="T3799" t="s">
        <v>63</v>
      </c>
      <c r="U3799">
        <v>500</v>
      </c>
      <c r="X3799">
        <v>5</v>
      </c>
      <c r="Y3799" t="s">
        <v>58</v>
      </c>
      <c r="AC3799" t="s">
        <v>59</v>
      </c>
      <c r="AL3799">
        <v>0</v>
      </c>
      <c r="AM3799">
        <v>0</v>
      </c>
    </row>
    <row r="3800" spans="1:39" x14ac:dyDescent="0.3">
      <c r="A3800">
        <v>1534950</v>
      </c>
      <c r="B3800" t="s">
        <v>4290</v>
      </c>
      <c r="C3800" t="s">
        <v>342</v>
      </c>
      <c r="D3800">
        <v>3736423</v>
      </c>
      <c r="E3800" t="s">
        <v>53</v>
      </c>
      <c r="H3800" s="35">
        <v>40405</v>
      </c>
      <c r="I3800" t="s">
        <v>110</v>
      </c>
      <c r="J3800">
        <v>-14</v>
      </c>
      <c r="K3800" t="s">
        <v>11</v>
      </c>
      <c r="M3800" t="s">
        <v>67</v>
      </c>
      <c r="N3800">
        <v>4370004</v>
      </c>
      <c r="O3800" t="s">
        <v>808</v>
      </c>
      <c r="P3800" s="35">
        <v>45210</v>
      </c>
      <c r="Q3800" t="s">
        <v>56</v>
      </c>
      <c r="R3800" s="35">
        <v>45210</v>
      </c>
      <c r="T3800" t="s">
        <v>63</v>
      </c>
      <c r="U3800">
        <v>500</v>
      </c>
      <c r="X3800">
        <v>5</v>
      </c>
      <c r="Y3800" t="s">
        <v>58</v>
      </c>
      <c r="AC3800" t="s">
        <v>59</v>
      </c>
      <c r="AL3800">
        <v>0</v>
      </c>
      <c r="AM3800">
        <v>0</v>
      </c>
    </row>
    <row r="3801" spans="1:39" x14ac:dyDescent="0.3">
      <c r="A3801">
        <v>1558067</v>
      </c>
      <c r="B3801" t="s">
        <v>4291</v>
      </c>
      <c r="C3801" t="s">
        <v>1185</v>
      </c>
      <c r="D3801">
        <v>2817068</v>
      </c>
      <c r="E3801" t="s">
        <v>53</v>
      </c>
      <c r="H3801" s="35">
        <v>41298</v>
      </c>
      <c r="I3801" t="s">
        <v>66</v>
      </c>
      <c r="J3801">
        <v>-11</v>
      </c>
      <c r="K3801" t="s">
        <v>6</v>
      </c>
      <c r="M3801" t="s">
        <v>69</v>
      </c>
      <c r="N3801">
        <v>4280716</v>
      </c>
      <c r="O3801" t="s">
        <v>489</v>
      </c>
      <c r="P3801" s="35">
        <v>45303</v>
      </c>
      <c r="Q3801" t="s">
        <v>56</v>
      </c>
      <c r="R3801" s="35">
        <v>45303</v>
      </c>
      <c r="T3801" t="s">
        <v>63</v>
      </c>
      <c r="U3801">
        <v>500</v>
      </c>
      <c r="X3801">
        <v>5</v>
      </c>
      <c r="Y3801" t="s">
        <v>58</v>
      </c>
      <c r="AC3801" t="s">
        <v>59</v>
      </c>
      <c r="AL3801">
        <v>0</v>
      </c>
      <c r="AM3801">
        <v>0</v>
      </c>
    </row>
    <row r="3802" spans="1:39" x14ac:dyDescent="0.3">
      <c r="A3802">
        <v>1507086</v>
      </c>
      <c r="B3802" t="s">
        <v>4292</v>
      </c>
      <c r="C3802" t="s">
        <v>2016</v>
      </c>
      <c r="D3802">
        <v>1811246</v>
      </c>
      <c r="E3802" t="s">
        <v>76</v>
      </c>
      <c r="H3802" s="35">
        <v>40857</v>
      </c>
      <c r="I3802" t="s">
        <v>90</v>
      </c>
      <c r="J3802">
        <v>-13</v>
      </c>
      <c r="K3802" t="s">
        <v>6</v>
      </c>
      <c r="M3802" t="s">
        <v>71</v>
      </c>
      <c r="N3802">
        <v>4180696</v>
      </c>
      <c r="O3802" t="s">
        <v>137</v>
      </c>
      <c r="P3802" s="35">
        <v>45173</v>
      </c>
      <c r="Q3802" t="s">
        <v>56</v>
      </c>
      <c r="R3802" s="35">
        <v>45173</v>
      </c>
      <c r="T3802" t="s">
        <v>63</v>
      </c>
      <c r="U3802">
        <v>500</v>
      </c>
      <c r="X3802">
        <v>5</v>
      </c>
      <c r="Y3802" t="s">
        <v>58</v>
      </c>
      <c r="AC3802" t="s">
        <v>59</v>
      </c>
      <c r="AL3802">
        <v>0</v>
      </c>
      <c r="AM3802">
        <v>0</v>
      </c>
    </row>
    <row r="3803" spans="1:39" x14ac:dyDescent="0.3">
      <c r="A3803">
        <v>1519879</v>
      </c>
      <c r="B3803" t="s">
        <v>4293</v>
      </c>
      <c r="C3803" t="s">
        <v>279</v>
      </c>
      <c r="D3803">
        <v>2816837</v>
      </c>
      <c r="E3803" t="s">
        <v>53</v>
      </c>
      <c r="H3803" s="35">
        <v>41275</v>
      </c>
      <c r="I3803" t="s">
        <v>66</v>
      </c>
      <c r="J3803">
        <v>-11</v>
      </c>
      <c r="K3803" t="s">
        <v>11</v>
      </c>
      <c r="M3803" t="s">
        <v>69</v>
      </c>
      <c r="N3803">
        <v>4280104</v>
      </c>
      <c r="O3803" t="s">
        <v>258</v>
      </c>
      <c r="P3803" s="35">
        <v>45192</v>
      </c>
      <c r="Q3803" t="s">
        <v>56</v>
      </c>
      <c r="R3803" s="35">
        <v>45192</v>
      </c>
      <c r="T3803" t="s">
        <v>63</v>
      </c>
      <c r="U3803">
        <v>500</v>
      </c>
      <c r="X3803">
        <v>5</v>
      </c>
      <c r="Y3803" t="s">
        <v>58</v>
      </c>
      <c r="AC3803" t="s">
        <v>59</v>
      </c>
      <c r="AL3803">
        <v>0</v>
      </c>
      <c r="AM3803">
        <v>0</v>
      </c>
    </row>
    <row r="3804" spans="1:39" x14ac:dyDescent="0.3">
      <c r="A3804">
        <v>1533934</v>
      </c>
      <c r="B3804" t="s">
        <v>4294</v>
      </c>
      <c r="C3804" t="s">
        <v>739</v>
      </c>
      <c r="D3804">
        <v>3736419</v>
      </c>
      <c r="E3804" t="s">
        <v>53</v>
      </c>
      <c r="H3804" s="35">
        <v>41507</v>
      </c>
      <c r="I3804" t="s">
        <v>66</v>
      </c>
      <c r="J3804">
        <v>-11</v>
      </c>
      <c r="K3804" t="s">
        <v>11</v>
      </c>
      <c r="M3804" t="s">
        <v>67</v>
      </c>
      <c r="N3804">
        <v>4370615</v>
      </c>
      <c r="O3804" t="s">
        <v>864</v>
      </c>
      <c r="P3804" s="35">
        <v>45210</v>
      </c>
      <c r="Q3804" t="s">
        <v>56</v>
      </c>
      <c r="R3804" s="35">
        <v>45210</v>
      </c>
      <c r="T3804" t="s">
        <v>63</v>
      </c>
      <c r="U3804">
        <v>500</v>
      </c>
      <c r="X3804">
        <v>5</v>
      </c>
      <c r="Y3804" t="s">
        <v>58</v>
      </c>
      <c r="AC3804" t="s">
        <v>59</v>
      </c>
      <c r="AL3804">
        <v>0</v>
      </c>
      <c r="AM3804">
        <v>0</v>
      </c>
    </row>
    <row r="3805" spans="1:39" x14ac:dyDescent="0.3">
      <c r="A3805">
        <v>1560256</v>
      </c>
      <c r="B3805" t="s">
        <v>4294</v>
      </c>
      <c r="C3805" t="s">
        <v>4295</v>
      </c>
      <c r="D3805">
        <v>3736779</v>
      </c>
      <c r="E3805" t="s">
        <v>70</v>
      </c>
      <c r="H3805" s="35">
        <v>40191</v>
      </c>
      <c r="I3805" t="s">
        <v>110</v>
      </c>
      <c r="J3805">
        <v>-14</v>
      </c>
      <c r="K3805" t="s">
        <v>11</v>
      </c>
      <c r="M3805" t="s">
        <v>67</v>
      </c>
      <c r="N3805">
        <v>4370566</v>
      </c>
      <c r="O3805" t="s">
        <v>111</v>
      </c>
      <c r="P3805" s="35">
        <v>45315</v>
      </c>
      <c r="Q3805" t="s">
        <v>56</v>
      </c>
      <c r="R3805" s="35">
        <v>45315</v>
      </c>
      <c r="T3805" t="s">
        <v>63</v>
      </c>
      <c r="U3805">
        <v>500</v>
      </c>
      <c r="X3805">
        <v>5</v>
      </c>
      <c r="Y3805" t="s">
        <v>58</v>
      </c>
      <c r="AC3805" t="s">
        <v>59</v>
      </c>
      <c r="AL3805">
        <v>0</v>
      </c>
      <c r="AM3805">
        <v>0</v>
      </c>
    </row>
    <row r="3806" spans="1:39" x14ac:dyDescent="0.3">
      <c r="A3806">
        <v>1519039</v>
      </c>
      <c r="B3806" t="s">
        <v>4296</v>
      </c>
      <c r="C3806" t="s">
        <v>4297</v>
      </c>
      <c r="D3806">
        <v>3736134</v>
      </c>
      <c r="E3806" t="s">
        <v>70</v>
      </c>
      <c r="H3806" s="35">
        <v>40854</v>
      </c>
      <c r="I3806" t="s">
        <v>90</v>
      </c>
      <c r="J3806">
        <v>-13</v>
      </c>
      <c r="K3806" t="s">
        <v>11</v>
      </c>
      <c r="M3806" t="s">
        <v>67</v>
      </c>
      <c r="N3806">
        <v>4370349</v>
      </c>
      <c r="O3806" t="s">
        <v>220</v>
      </c>
      <c r="P3806" s="35">
        <v>45191</v>
      </c>
      <c r="Q3806" t="s">
        <v>56</v>
      </c>
      <c r="R3806" s="35">
        <v>45191</v>
      </c>
      <c r="S3806" s="35">
        <v>45133</v>
      </c>
      <c r="T3806" t="s">
        <v>57</v>
      </c>
      <c r="U3806">
        <v>500</v>
      </c>
      <c r="X3806">
        <v>5</v>
      </c>
      <c r="Y3806" t="s">
        <v>58</v>
      </c>
      <c r="AC3806" t="s">
        <v>59</v>
      </c>
      <c r="AL3806">
        <v>0</v>
      </c>
      <c r="AM3806">
        <v>0</v>
      </c>
    </row>
    <row r="3807" spans="1:39" x14ac:dyDescent="0.3">
      <c r="A3807">
        <v>1418458</v>
      </c>
      <c r="B3807" t="s">
        <v>4298</v>
      </c>
      <c r="C3807" t="s">
        <v>156</v>
      </c>
      <c r="D3807">
        <v>2816320</v>
      </c>
      <c r="E3807" t="s">
        <v>53</v>
      </c>
      <c r="F3807" t="s">
        <v>53</v>
      </c>
      <c r="H3807" s="35">
        <v>42035</v>
      </c>
      <c r="I3807" t="s">
        <v>53</v>
      </c>
      <c r="J3807">
        <v>-9</v>
      </c>
      <c r="K3807" t="s">
        <v>11</v>
      </c>
      <c r="M3807" t="s">
        <v>69</v>
      </c>
      <c r="N3807">
        <v>4280121</v>
      </c>
      <c r="O3807" t="s">
        <v>286</v>
      </c>
      <c r="P3807" s="35">
        <v>45183</v>
      </c>
      <c r="Q3807" t="s">
        <v>56</v>
      </c>
      <c r="R3807" s="35">
        <v>44807</v>
      </c>
      <c r="T3807" t="s">
        <v>63</v>
      </c>
      <c r="U3807">
        <v>500</v>
      </c>
      <c r="X3807">
        <v>5</v>
      </c>
      <c r="Y3807" t="s">
        <v>58</v>
      </c>
      <c r="AC3807" t="s">
        <v>59</v>
      </c>
      <c r="AL3807">
        <v>0</v>
      </c>
      <c r="AM3807">
        <v>0</v>
      </c>
    </row>
    <row r="3808" spans="1:39" x14ac:dyDescent="0.3">
      <c r="A3808">
        <v>1360197</v>
      </c>
      <c r="B3808" t="s">
        <v>4299</v>
      </c>
      <c r="C3808" t="s">
        <v>1003</v>
      </c>
      <c r="D3808">
        <v>369865</v>
      </c>
      <c r="E3808" t="s">
        <v>70</v>
      </c>
      <c r="F3808" t="s">
        <v>70</v>
      </c>
      <c r="H3808" s="35">
        <v>40698</v>
      </c>
      <c r="I3808" t="s">
        <v>90</v>
      </c>
      <c r="J3808">
        <v>-13</v>
      </c>
      <c r="K3808" t="s">
        <v>11</v>
      </c>
      <c r="M3808" t="s">
        <v>77</v>
      </c>
      <c r="N3808">
        <v>4360454</v>
      </c>
      <c r="O3808" t="s">
        <v>163</v>
      </c>
      <c r="P3808" s="35">
        <v>45190</v>
      </c>
      <c r="Q3808" t="s">
        <v>56</v>
      </c>
      <c r="R3808" s="35">
        <v>44476</v>
      </c>
      <c r="T3808" t="s">
        <v>63</v>
      </c>
      <c r="U3808">
        <v>795</v>
      </c>
      <c r="X3808">
        <v>7</v>
      </c>
      <c r="Y3808" t="s">
        <v>58</v>
      </c>
      <c r="AB3808" s="35">
        <v>45108</v>
      </c>
      <c r="AC3808" t="s">
        <v>59</v>
      </c>
      <c r="AL3808">
        <v>0</v>
      </c>
      <c r="AM3808">
        <v>0</v>
      </c>
    </row>
    <row r="3809" spans="1:39" x14ac:dyDescent="0.3">
      <c r="A3809">
        <v>1448975</v>
      </c>
      <c r="B3809" t="s">
        <v>4300</v>
      </c>
      <c r="C3809" t="s">
        <v>739</v>
      </c>
      <c r="D3809">
        <v>3734578</v>
      </c>
      <c r="E3809" t="s">
        <v>70</v>
      </c>
      <c r="F3809" t="s">
        <v>53</v>
      </c>
      <c r="H3809" s="35">
        <v>40941</v>
      </c>
      <c r="I3809" t="s">
        <v>143</v>
      </c>
      <c r="J3809">
        <v>-12</v>
      </c>
      <c r="K3809" t="s">
        <v>11</v>
      </c>
      <c r="M3809" t="s">
        <v>67</v>
      </c>
      <c r="N3809">
        <v>4370002</v>
      </c>
      <c r="O3809" t="s">
        <v>68</v>
      </c>
      <c r="P3809" s="35">
        <v>45174</v>
      </c>
      <c r="Q3809" t="s">
        <v>56</v>
      </c>
      <c r="R3809" s="35">
        <v>44847</v>
      </c>
      <c r="T3809" t="s">
        <v>63</v>
      </c>
      <c r="U3809">
        <v>510</v>
      </c>
      <c r="X3809">
        <v>5</v>
      </c>
      <c r="Y3809" t="s">
        <v>58</v>
      </c>
      <c r="AC3809" t="s">
        <v>59</v>
      </c>
      <c r="AL3809">
        <v>0</v>
      </c>
      <c r="AM3809">
        <v>0</v>
      </c>
    </row>
    <row r="3810" spans="1:39" x14ac:dyDescent="0.3">
      <c r="A3810">
        <v>1448973</v>
      </c>
      <c r="B3810" t="s">
        <v>4300</v>
      </c>
      <c r="C3810" t="s">
        <v>1003</v>
      </c>
      <c r="D3810">
        <v>3734577</v>
      </c>
      <c r="E3810" t="s">
        <v>70</v>
      </c>
      <c r="F3810" t="s">
        <v>53</v>
      </c>
      <c r="H3810" s="35">
        <v>40941</v>
      </c>
      <c r="I3810" t="s">
        <v>143</v>
      </c>
      <c r="J3810">
        <v>-12</v>
      </c>
      <c r="K3810" t="s">
        <v>11</v>
      </c>
      <c r="M3810" t="s">
        <v>67</v>
      </c>
      <c r="N3810">
        <v>4370002</v>
      </c>
      <c r="O3810" t="s">
        <v>68</v>
      </c>
      <c r="P3810" s="35">
        <v>45174</v>
      </c>
      <c r="Q3810" t="s">
        <v>56</v>
      </c>
      <c r="R3810" s="35">
        <v>44847</v>
      </c>
      <c r="T3810" t="s">
        <v>63</v>
      </c>
      <c r="U3810">
        <v>501</v>
      </c>
      <c r="X3810">
        <v>5</v>
      </c>
      <c r="Y3810" t="s">
        <v>58</v>
      </c>
      <c r="AC3810" t="s">
        <v>59</v>
      </c>
      <c r="AL3810">
        <v>0</v>
      </c>
      <c r="AM3810">
        <v>0</v>
      </c>
    </row>
    <row r="3811" spans="1:39" x14ac:dyDescent="0.3">
      <c r="A3811">
        <v>1374945</v>
      </c>
      <c r="B3811" t="s">
        <v>4301</v>
      </c>
      <c r="C3811" t="s">
        <v>709</v>
      </c>
      <c r="D3811">
        <v>3733304</v>
      </c>
      <c r="E3811" t="s">
        <v>70</v>
      </c>
      <c r="F3811" t="s">
        <v>70</v>
      </c>
      <c r="H3811" s="35">
        <v>41635</v>
      </c>
      <c r="I3811" t="s">
        <v>66</v>
      </c>
      <c r="J3811">
        <v>-11</v>
      </c>
      <c r="K3811" t="s">
        <v>11</v>
      </c>
      <c r="M3811" t="s">
        <v>67</v>
      </c>
      <c r="N3811">
        <v>4370269</v>
      </c>
      <c r="O3811" t="s">
        <v>226</v>
      </c>
      <c r="P3811" s="35">
        <v>45175</v>
      </c>
      <c r="Q3811" t="s">
        <v>56</v>
      </c>
      <c r="R3811" s="35">
        <v>44516</v>
      </c>
      <c r="S3811" s="35">
        <v>45173</v>
      </c>
      <c r="T3811" t="s">
        <v>57</v>
      </c>
      <c r="U3811">
        <v>596</v>
      </c>
      <c r="X3811">
        <v>5</v>
      </c>
      <c r="Y3811" t="s">
        <v>58</v>
      </c>
      <c r="AB3811" s="35">
        <v>45108</v>
      </c>
      <c r="AC3811" t="s">
        <v>59</v>
      </c>
      <c r="AL3811">
        <v>0</v>
      </c>
      <c r="AM3811">
        <v>0</v>
      </c>
    </row>
    <row r="3812" spans="1:39" x14ac:dyDescent="0.3">
      <c r="A3812">
        <v>1525333</v>
      </c>
      <c r="B3812" t="s">
        <v>4301</v>
      </c>
      <c r="C3812" t="s">
        <v>432</v>
      </c>
      <c r="D3812">
        <v>3736232</v>
      </c>
      <c r="E3812" t="s">
        <v>53</v>
      </c>
      <c r="H3812" s="35">
        <v>45141</v>
      </c>
      <c r="I3812" t="s">
        <v>53</v>
      </c>
      <c r="J3812">
        <v>-9</v>
      </c>
      <c r="K3812" t="s">
        <v>11</v>
      </c>
      <c r="M3812" t="s">
        <v>67</v>
      </c>
      <c r="N3812">
        <v>4370729</v>
      </c>
      <c r="O3812" t="s">
        <v>233</v>
      </c>
      <c r="P3812" s="35">
        <v>45198</v>
      </c>
      <c r="Q3812" t="s">
        <v>56</v>
      </c>
      <c r="R3812" s="35">
        <v>45198</v>
      </c>
      <c r="S3812" s="35">
        <v>45203</v>
      </c>
      <c r="T3812" t="s">
        <v>57</v>
      </c>
      <c r="U3812">
        <v>500</v>
      </c>
      <c r="X3812">
        <v>5</v>
      </c>
      <c r="Y3812" t="s">
        <v>58</v>
      </c>
      <c r="AC3812" t="s">
        <v>59</v>
      </c>
      <c r="AL3812">
        <v>0</v>
      </c>
      <c r="AM3812">
        <v>0</v>
      </c>
    </row>
    <row r="3813" spans="1:39" x14ac:dyDescent="0.3">
      <c r="A3813">
        <v>1456520</v>
      </c>
      <c r="B3813" t="s">
        <v>4302</v>
      </c>
      <c r="C3813" t="s">
        <v>189</v>
      </c>
      <c r="D3813">
        <v>4536032</v>
      </c>
      <c r="E3813" t="s">
        <v>53</v>
      </c>
      <c r="F3813" t="s">
        <v>53</v>
      </c>
      <c r="H3813" s="35">
        <v>41928</v>
      </c>
      <c r="I3813" t="s">
        <v>85</v>
      </c>
      <c r="J3813">
        <v>-10</v>
      </c>
      <c r="K3813" t="s">
        <v>11</v>
      </c>
      <c r="M3813" t="s">
        <v>54</v>
      </c>
      <c r="N3813">
        <v>4450417</v>
      </c>
      <c r="O3813" t="s">
        <v>160</v>
      </c>
      <c r="P3813" s="35">
        <v>45219</v>
      </c>
      <c r="Q3813" t="s">
        <v>56</v>
      </c>
      <c r="R3813" s="35">
        <v>44869</v>
      </c>
      <c r="T3813" t="s">
        <v>63</v>
      </c>
      <c r="U3813">
        <v>500</v>
      </c>
      <c r="X3813">
        <v>5</v>
      </c>
      <c r="Y3813" t="s">
        <v>58</v>
      </c>
      <c r="AC3813" t="s">
        <v>59</v>
      </c>
      <c r="AL3813">
        <v>0</v>
      </c>
      <c r="AM3813">
        <v>0</v>
      </c>
    </row>
    <row r="3814" spans="1:39" x14ac:dyDescent="0.3">
      <c r="A3814">
        <v>1428907</v>
      </c>
      <c r="B3814" t="s">
        <v>4303</v>
      </c>
      <c r="C3814" t="s">
        <v>1003</v>
      </c>
      <c r="D3814">
        <v>3734103</v>
      </c>
      <c r="E3814" t="s">
        <v>70</v>
      </c>
      <c r="F3814" t="s">
        <v>53</v>
      </c>
      <c r="H3814" s="35">
        <v>40487</v>
      </c>
      <c r="I3814" t="s">
        <v>110</v>
      </c>
      <c r="J3814">
        <v>-14</v>
      </c>
      <c r="K3814" t="s">
        <v>11</v>
      </c>
      <c r="M3814" t="s">
        <v>67</v>
      </c>
      <c r="N3814">
        <v>4370307</v>
      </c>
      <c r="O3814" t="s">
        <v>260</v>
      </c>
      <c r="P3814" s="35">
        <v>45198</v>
      </c>
      <c r="Q3814" t="s">
        <v>56</v>
      </c>
      <c r="R3814" s="35">
        <v>44824</v>
      </c>
      <c r="T3814" t="s">
        <v>63</v>
      </c>
      <c r="U3814">
        <v>500</v>
      </c>
      <c r="X3814">
        <v>5</v>
      </c>
      <c r="Y3814" t="s">
        <v>58</v>
      </c>
      <c r="AC3814" t="s">
        <v>59</v>
      </c>
      <c r="AL3814">
        <v>0</v>
      </c>
      <c r="AM3814">
        <v>0</v>
      </c>
    </row>
    <row r="3815" spans="1:39" x14ac:dyDescent="0.3">
      <c r="A3815">
        <v>1500180</v>
      </c>
      <c r="B3815" t="s">
        <v>5488</v>
      </c>
      <c r="C3815" t="s">
        <v>1173</v>
      </c>
      <c r="D3815">
        <v>3611162</v>
      </c>
      <c r="E3815" t="s">
        <v>53</v>
      </c>
      <c r="F3815" t="s">
        <v>581</v>
      </c>
      <c r="H3815" s="35">
        <v>42165</v>
      </c>
      <c r="I3815" t="s">
        <v>53</v>
      </c>
      <c r="J3815">
        <v>-9</v>
      </c>
      <c r="K3815" t="s">
        <v>6</v>
      </c>
      <c r="M3815" t="s">
        <v>77</v>
      </c>
      <c r="N3815">
        <v>4360002</v>
      </c>
      <c r="O3815" t="s">
        <v>78</v>
      </c>
      <c r="P3815" s="35">
        <v>45335</v>
      </c>
      <c r="Q3815" t="s">
        <v>56</v>
      </c>
      <c r="R3815" s="35">
        <v>45102</v>
      </c>
      <c r="T3815" t="s">
        <v>63</v>
      </c>
      <c r="U3815">
        <v>500</v>
      </c>
      <c r="X3815">
        <v>5</v>
      </c>
      <c r="Y3815" t="s">
        <v>58</v>
      </c>
      <c r="AC3815" t="s">
        <v>59</v>
      </c>
      <c r="AL3815">
        <v>0</v>
      </c>
      <c r="AM3815">
        <v>0</v>
      </c>
    </row>
    <row r="3816" spans="1:39" x14ac:dyDescent="0.3">
      <c r="A3816">
        <v>1517132</v>
      </c>
      <c r="B3816" t="s">
        <v>4304</v>
      </c>
      <c r="C3816" t="s">
        <v>349</v>
      </c>
      <c r="D3816">
        <v>4538151</v>
      </c>
      <c r="E3816" t="s">
        <v>53</v>
      </c>
      <c r="H3816" s="35">
        <v>40944</v>
      </c>
      <c r="I3816" t="s">
        <v>143</v>
      </c>
      <c r="J3816">
        <v>-12</v>
      </c>
      <c r="K3816" t="s">
        <v>11</v>
      </c>
      <c r="M3816" t="s">
        <v>54</v>
      </c>
      <c r="N3816">
        <v>4450210</v>
      </c>
      <c r="O3816" t="s">
        <v>416</v>
      </c>
      <c r="P3816" s="35">
        <v>45190</v>
      </c>
      <c r="Q3816" t="s">
        <v>56</v>
      </c>
      <c r="R3816" s="35">
        <v>45190</v>
      </c>
      <c r="T3816" t="s">
        <v>63</v>
      </c>
      <c r="U3816">
        <v>500</v>
      </c>
      <c r="X3816">
        <v>5</v>
      </c>
      <c r="Y3816" t="s">
        <v>58</v>
      </c>
      <c r="AC3816" t="s">
        <v>59</v>
      </c>
      <c r="AL3816">
        <v>1</v>
      </c>
      <c r="AM3816">
        <v>1</v>
      </c>
    </row>
    <row r="3817" spans="1:39" x14ac:dyDescent="0.3">
      <c r="A3817">
        <v>1554443</v>
      </c>
      <c r="B3817" t="s">
        <v>4304</v>
      </c>
      <c r="C3817" t="s">
        <v>687</v>
      </c>
      <c r="D3817">
        <v>3736729</v>
      </c>
      <c r="E3817" t="s">
        <v>53</v>
      </c>
      <c r="H3817" s="35">
        <v>39755</v>
      </c>
      <c r="I3817" t="s">
        <v>98</v>
      </c>
      <c r="J3817">
        <v>-16</v>
      </c>
      <c r="K3817" t="s">
        <v>11</v>
      </c>
      <c r="M3817" t="s">
        <v>67</v>
      </c>
      <c r="N3817">
        <v>4370132</v>
      </c>
      <c r="O3817" t="s">
        <v>148</v>
      </c>
      <c r="P3817" s="35">
        <v>45273</v>
      </c>
      <c r="Q3817" t="s">
        <v>56</v>
      </c>
      <c r="R3817" s="35">
        <v>45273</v>
      </c>
      <c r="S3817" s="35">
        <v>45202</v>
      </c>
      <c r="T3817" t="s">
        <v>57</v>
      </c>
      <c r="U3817">
        <v>500</v>
      </c>
      <c r="X3817">
        <v>5</v>
      </c>
      <c r="Y3817" t="s">
        <v>58</v>
      </c>
      <c r="AC3817" t="s">
        <v>59</v>
      </c>
      <c r="AL3817">
        <v>0</v>
      </c>
      <c r="AM3817">
        <v>0</v>
      </c>
    </row>
    <row r="3818" spans="1:39" x14ac:dyDescent="0.3">
      <c r="A3818">
        <v>1511813</v>
      </c>
      <c r="B3818" t="s">
        <v>4304</v>
      </c>
      <c r="C3818" t="s">
        <v>4305</v>
      </c>
      <c r="D3818">
        <v>3736027</v>
      </c>
      <c r="E3818" t="s">
        <v>53</v>
      </c>
      <c r="H3818" s="35">
        <v>40717</v>
      </c>
      <c r="I3818" t="s">
        <v>90</v>
      </c>
      <c r="J3818">
        <v>-13</v>
      </c>
      <c r="K3818" t="s">
        <v>11</v>
      </c>
      <c r="M3818" t="s">
        <v>67</v>
      </c>
      <c r="N3818">
        <v>4370146</v>
      </c>
      <c r="O3818" t="s">
        <v>408</v>
      </c>
      <c r="P3818" s="35">
        <v>45183</v>
      </c>
      <c r="Q3818" t="s">
        <v>56</v>
      </c>
      <c r="R3818" s="35">
        <v>45183</v>
      </c>
      <c r="T3818" t="s">
        <v>63</v>
      </c>
      <c r="U3818">
        <v>500</v>
      </c>
      <c r="X3818">
        <v>5</v>
      </c>
      <c r="Y3818" t="s">
        <v>58</v>
      </c>
      <c r="AC3818" t="s">
        <v>59</v>
      </c>
      <c r="AL3818">
        <v>0</v>
      </c>
      <c r="AM3818">
        <v>0</v>
      </c>
    </row>
    <row r="3819" spans="1:39" x14ac:dyDescent="0.3">
      <c r="A3819">
        <v>1353127</v>
      </c>
      <c r="B3819" t="s">
        <v>4304</v>
      </c>
      <c r="C3819" t="s">
        <v>2556</v>
      </c>
      <c r="D3819">
        <v>4532515</v>
      </c>
      <c r="E3819" t="s">
        <v>53</v>
      </c>
      <c r="F3819" t="s">
        <v>53</v>
      </c>
      <c r="H3819" s="35">
        <v>41152</v>
      </c>
      <c r="I3819" t="s">
        <v>143</v>
      </c>
      <c r="J3819">
        <v>-12</v>
      </c>
      <c r="K3819" t="s">
        <v>11</v>
      </c>
      <c r="M3819" t="s">
        <v>54</v>
      </c>
      <c r="N3819">
        <v>4450429</v>
      </c>
      <c r="O3819" t="s">
        <v>304</v>
      </c>
      <c r="P3819" s="35">
        <v>45231</v>
      </c>
      <c r="Q3819" t="s">
        <v>56</v>
      </c>
      <c r="R3819" s="35">
        <v>44468</v>
      </c>
      <c r="T3819" t="s">
        <v>63</v>
      </c>
      <c r="U3819">
        <v>500</v>
      </c>
      <c r="X3819">
        <v>5</v>
      </c>
      <c r="Y3819" t="s">
        <v>58</v>
      </c>
      <c r="AC3819" t="s">
        <v>59</v>
      </c>
      <c r="AL3819">
        <v>0</v>
      </c>
      <c r="AM3819">
        <v>0</v>
      </c>
    </row>
    <row r="3820" spans="1:39" x14ac:dyDescent="0.3">
      <c r="A3820">
        <v>1365440</v>
      </c>
      <c r="B3820" t="s">
        <v>4306</v>
      </c>
      <c r="C3820" t="s">
        <v>4307</v>
      </c>
      <c r="D3820">
        <v>1810254</v>
      </c>
      <c r="E3820" t="s">
        <v>53</v>
      </c>
      <c r="F3820" t="s">
        <v>70</v>
      </c>
      <c r="H3820" s="35">
        <v>40864</v>
      </c>
      <c r="I3820" t="s">
        <v>90</v>
      </c>
      <c r="J3820">
        <v>-13</v>
      </c>
      <c r="K3820" t="s">
        <v>6</v>
      </c>
      <c r="M3820" t="s">
        <v>71</v>
      </c>
      <c r="N3820">
        <v>4180057</v>
      </c>
      <c r="O3820" t="s">
        <v>210</v>
      </c>
      <c r="P3820" s="35">
        <v>45194</v>
      </c>
      <c r="Q3820" t="s">
        <v>56</v>
      </c>
      <c r="R3820" s="35">
        <v>44485</v>
      </c>
      <c r="S3820" s="35">
        <v>45175</v>
      </c>
      <c r="T3820" t="s">
        <v>57</v>
      </c>
      <c r="U3820">
        <v>500</v>
      </c>
      <c r="X3820">
        <v>5</v>
      </c>
      <c r="Y3820" t="s">
        <v>58</v>
      </c>
      <c r="AC3820" t="s">
        <v>59</v>
      </c>
      <c r="AL3820">
        <v>1</v>
      </c>
      <c r="AM3820">
        <v>0</v>
      </c>
    </row>
    <row r="3821" spans="1:39" x14ac:dyDescent="0.3">
      <c r="A3821">
        <v>1516948</v>
      </c>
      <c r="B3821" t="s">
        <v>4308</v>
      </c>
      <c r="C3821" t="s">
        <v>417</v>
      </c>
      <c r="D3821">
        <v>3736113</v>
      </c>
      <c r="E3821" t="s">
        <v>53</v>
      </c>
      <c r="H3821" s="35">
        <v>42905</v>
      </c>
      <c r="I3821" t="s">
        <v>53</v>
      </c>
      <c r="J3821">
        <v>-9</v>
      </c>
      <c r="K3821" t="s">
        <v>6</v>
      </c>
      <c r="M3821" t="s">
        <v>67</v>
      </c>
      <c r="N3821">
        <v>4370596</v>
      </c>
      <c r="O3821" t="s">
        <v>280</v>
      </c>
      <c r="P3821" s="35">
        <v>45189</v>
      </c>
      <c r="Q3821" t="s">
        <v>56</v>
      </c>
      <c r="R3821" s="35">
        <v>45189</v>
      </c>
      <c r="T3821" t="s">
        <v>63</v>
      </c>
      <c r="U3821">
        <v>500</v>
      </c>
      <c r="X3821">
        <v>5</v>
      </c>
      <c r="Y3821" t="s">
        <v>58</v>
      </c>
      <c r="AC3821" t="s">
        <v>59</v>
      </c>
      <c r="AL3821">
        <v>1</v>
      </c>
      <c r="AM3821">
        <v>0</v>
      </c>
    </row>
    <row r="3822" spans="1:39" x14ac:dyDescent="0.3">
      <c r="A3822">
        <v>1422518</v>
      </c>
      <c r="B3822" t="s">
        <v>4309</v>
      </c>
      <c r="C3822" t="s">
        <v>127</v>
      </c>
      <c r="D3822">
        <v>2816344</v>
      </c>
      <c r="E3822" t="s">
        <v>70</v>
      </c>
      <c r="F3822" t="s">
        <v>53</v>
      </c>
      <c r="H3822" s="35">
        <v>40912</v>
      </c>
      <c r="I3822" t="s">
        <v>143</v>
      </c>
      <c r="J3822">
        <v>-12</v>
      </c>
      <c r="K3822" t="s">
        <v>11</v>
      </c>
      <c r="M3822" t="s">
        <v>69</v>
      </c>
      <c r="N3822">
        <v>4280202</v>
      </c>
      <c r="O3822" t="s">
        <v>850</v>
      </c>
      <c r="P3822" s="35">
        <v>45187</v>
      </c>
      <c r="Q3822" t="s">
        <v>56</v>
      </c>
      <c r="R3822" s="35">
        <v>44816</v>
      </c>
      <c r="T3822" t="s">
        <v>63</v>
      </c>
      <c r="U3822">
        <v>526</v>
      </c>
      <c r="X3822">
        <v>5</v>
      </c>
      <c r="Y3822" t="s">
        <v>58</v>
      </c>
      <c r="AC3822" t="s">
        <v>59</v>
      </c>
      <c r="AL3822">
        <v>0</v>
      </c>
      <c r="AM3822">
        <v>0</v>
      </c>
    </row>
    <row r="3823" spans="1:39" x14ac:dyDescent="0.3">
      <c r="A3823">
        <v>1554881</v>
      </c>
      <c r="B3823" t="s">
        <v>4310</v>
      </c>
      <c r="C3823" t="s">
        <v>868</v>
      </c>
      <c r="D3823">
        <v>3736735</v>
      </c>
      <c r="E3823" t="s">
        <v>53</v>
      </c>
      <c r="H3823" s="35">
        <v>41381</v>
      </c>
      <c r="I3823" t="s">
        <v>66</v>
      </c>
      <c r="J3823">
        <v>-11</v>
      </c>
      <c r="K3823" t="s">
        <v>6</v>
      </c>
      <c r="M3823" t="s">
        <v>67</v>
      </c>
      <c r="N3823">
        <v>4370011</v>
      </c>
      <c r="O3823" t="s">
        <v>244</v>
      </c>
      <c r="P3823" s="35">
        <v>45274</v>
      </c>
      <c r="Q3823" t="s">
        <v>56</v>
      </c>
      <c r="R3823" s="35">
        <v>45274</v>
      </c>
      <c r="T3823" t="s">
        <v>63</v>
      </c>
      <c r="U3823">
        <v>500</v>
      </c>
      <c r="X3823">
        <v>5</v>
      </c>
      <c r="Y3823" t="s">
        <v>58</v>
      </c>
      <c r="AC3823" t="s">
        <v>59</v>
      </c>
      <c r="AL3823">
        <v>1</v>
      </c>
      <c r="AM3823">
        <v>1</v>
      </c>
    </row>
    <row r="3824" spans="1:39" x14ac:dyDescent="0.3">
      <c r="A3824">
        <v>1469815</v>
      </c>
      <c r="B3824" t="s">
        <v>4311</v>
      </c>
      <c r="C3824" t="s">
        <v>4312</v>
      </c>
      <c r="D3824">
        <v>2816704</v>
      </c>
      <c r="E3824" t="s">
        <v>53</v>
      </c>
      <c r="F3824" t="s">
        <v>53</v>
      </c>
      <c r="H3824" s="35">
        <v>39932</v>
      </c>
      <c r="I3824" t="s">
        <v>102</v>
      </c>
      <c r="J3824">
        <v>-15</v>
      </c>
      <c r="K3824" t="s">
        <v>11</v>
      </c>
      <c r="M3824" t="s">
        <v>69</v>
      </c>
      <c r="N3824">
        <v>4280593</v>
      </c>
      <c r="O3824" t="s">
        <v>253</v>
      </c>
      <c r="P3824" s="35">
        <v>45182</v>
      </c>
      <c r="Q3824" t="s">
        <v>56</v>
      </c>
      <c r="R3824" s="35">
        <v>44940</v>
      </c>
      <c r="T3824" t="s">
        <v>63</v>
      </c>
      <c r="U3824">
        <v>500</v>
      </c>
      <c r="X3824">
        <v>5</v>
      </c>
      <c r="Y3824" t="s">
        <v>58</v>
      </c>
      <c r="AC3824" t="s">
        <v>59</v>
      </c>
      <c r="AL3824">
        <v>0</v>
      </c>
      <c r="AM3824">
        <v>0</v>
      </c>
    </row>
    <row r="3825" spans="1:39" x14ac:dyDescent="0.3">
      <c r="A3825">
        <v>1527267</v>
      </c>
      <c r="B3825" t="s">
        <v>4313</v>
      </c>
      <c r="C3825" t="s">
        <v>724</v>
      </c>
      <c r="D3825">
        <v>3611627</v>
      </c>
      <c r="E3825" t="s">
        <v>76</v>
      </c>
      <c r="H3825" s="35">
        <v>42391</v>
      </c>
      <c r="I3825" t="s">
        <v>53</v>
      </c>
      <c r="J3825">
        <v>-9</v>
      </c>
      <c r="K3825" t="s">
        <v>11</v>
      </c>
      <c r="M3825" t="s">
        <v>77</v>
      </c>
      <c r="N3825">
        <v>4360002</v>
      </c>
      <c r="O3825" t="s">
        <v>78</v>
      </c>
      <c r="P3825" s="35">
        <v>45200</v>
      </c>
      <c r="Q3825" t="s">
        <v>56</v>
      </c>
      <c r="R3825" s="35">
        <v>45200</v>
      </c>
      <c r="T3825" t="s">
        <v>63</v>
      </c>
      <c r="U3825">
        <v>500</v>
      </c>
      <c r="X3825">
        <v>5</v>
      </c>
      <c r="Y3825" t="s">
        <v>58</v>
      </c>
      <c r="AC3825" t="s">
        <v>59</v>
      </c>
      <c r="AL3825">
        <v>0</v>
      </c>
      <c r="AM3825">
        <v>0</v>
      </c>
    </row>
    <row r="3826" spans="1:39" x14ac:dyDescent="0.3">
      <c r="A3826">
        <v>1371571</v>
      </c>
      <c r="B3826" t="s">
        <v>4311</v>
      </c>
      <c r="C3826" t="s">
        <v>127</v>
      </c>
      <c r="D3826">
        <v>2816199</v>
      </c>
      <c r="E3826" t="s">
        <v>70</v>
      </c>
      <c r="F3826" t="s">
        <v>70</v>
      </c>
      <c r="H3826" s="35">
        <v>39993</v>
      </c>
      <c r="I3826" t="s">
        <v>102</v>
      </c>
      <c r="J3826">
        <v>-15</v>
      </c>
      <c r="K3826" t="s">
        <v>11</v>
      </c>
      <c r="M3826" t="s">
        <v>69</v>
      </c>
      <c r="N3826">
        <v>4280005</v>
      </c>
      <c r="O3826" t="s">
        <v>205</v>
      </c>
      <c r="P3826" s="35">
        <v>45187</v>
      </c>
      <c r="Q3826" t="s">
        <v>56</v>
      </c>
      <c r="R3826" s="35">
        <v>44501</v>
      </c>
      <c r="T3826" t="s">
        <v>63</v>
      </c>
      <c r="U3826">
        <v>666</v>
      </c>
      <c r="X3826">
        <v>6</v>
      </c>
      <c r="Y3826" t="s">
        <v>58</v>
      </c>
      <c r="AC3826" t="s">
        <v>59</v>
      </c>
      <c r="AL3826">
        <v>0</v>
      </c>
      <c r="AM3826">
        <v>0</v>
      </c>
    </row>
    <row r="3827" spans="1:39" x14ac:dyDescent="0.3">
      <c r="A3827">
        <v>1515908</v>
      </c>
      <c r="B3827" t="s">
        <v>4314</v>
      </c>
      <c r="C3827" t="s">
        <v>428</v>
      </c>
      <c r="D3827">
        <v>4115905</v>
      </c>
      <c r="E3827" t="s">
        <v>70</v>
      </c>
      <c r="H3827" s="35">
        <v>40708</v>
      </c>
      <c r="I3827" t="s">
        <v>90</v>
      </c>
      <c r="J3827">
        <v>-13</v>
      </c>
      <c r="K3827" t="s">
        <v>11</v>
      </c>
      <c r="M3827" t="s">
        <v>181</v>
      </c>
      <c r="N3827">
        <v>4410724</v>
      </c>
      <c r="O3827" t="s">
        <v>265</v>
      </c>
      <c r="P3827" s="35">
        <v>45189</v>
      </c>
      <c r="Q3827" t="s">
        <v>56</v>
      </c>
      <c r="R3827" s="35">
        <v>45189</v>
      </c>
      <c r="T3827" t="s">
        <v>63</v>
      </c>
      <c r="U3827">
        <v>500</v>
      </c>
      <c r="X3827">
        <v>5</v>
      </c>
      <c r="Y3827" t="s">
        <v>58</v>
      </c>
      <c r="AC3827" t="s">
        <v>59</v>
      </c>
      <c r="AL3827">
        <v>0</v>
      </c>
      <c r="AM3827">
        <v>0</v>
      </c>
    </row>
    <row r="3828" spans="1:39" x14ac:dyDescent="0.3">
      <c r="A3828">
        <v>1535149</v>
      </c>
      <c r="B3828" t="s">
        <v>4315</v>
      </c>
      <c r="C3828" t="s">
        <v>1119</v>
      </c>
      <c r="D3828">
        <v>3736434</v>
      </c>
      <c r="E3828" t="s">
        <v>53</v>
      </c>
      <c r="H3828" s="35">
        <v>40441</v>
      </c>
      <c r="I3828" t="s">
        <v>110</v>
      </c>
      <c r="J3828">
        <v>-14</v>
      </c>
      <c r="K3828" t="s">
        <v>11</v>
      </c>
      <c r="M3828" t="s">
        <v>67</v>
      </c>
      <c r="N3828">
        <v>4370146</v>
      </c>
      <c r="O3828" t="s">
        <v>408</v>
      </c>
      <c r="P3828" s="35">
        <v>45210</v>
      </c>
      <c r="Q3828" t="s">
        <v>56</v>
      </c>
      <c r="R3828" s="35">
        <v>45210</v>
      </c>
      <c r="T3828" t="s">
        <v>63</v>
      </c>
      <c r="U3828">
        <v>500</v>
      </c>
      <c r="X3828">
        <v>5</v>
      </c>
      <c r="Y3828" t="s">
        <v>58</v>
      </c>
      <c r="AC3828" t="s">
        <v>59</v>
      </c>
      <c r="AL3828">
        <v>0</v>
      </c>
      <c r="AM3828">
        <v>0</v>
      </c>
    </row>
    <row r="3829" spans="1:39" x14ac:dyDescent="0.3">
      <c r="A3829">
        <v>1511316</v>
      </c>
      <c r="B3829" t="s">
        <v>4316</v>
      </c>
      <c r="C3829" t="s">
        <v>1112</v>
      </c>
      <c r="D3829">
        <v>3736021</v>
      </c>
      <c r="E3829" t="s">
        <v>53</v>
      </c>
      <c r="H3829" s="35">
        <v>40290</v>
      </c>
      <c r="I3829" t="s">
        <v>110</v>
      </c>
      <c r="J3829">
        <v>-14</v>
      </c>
      <c r="K3829" t="s">
        <v>11</v>
      </c>
      <c r="M3829" t="s">
        <v>67</v>
      </c>
      <c r="N3829">
        <v>4370002</v>
      </c>
      <c r="O3829" t="s">
        <v>68</v>
      </c>
      <c r="P3829" s="35">
        <v>45182</v>
      </c>
      <c r="Q3829" t="s">
        <v>56</v>
      </c>
      <c r="R3829" s="35">
        <v>45182</v>
      </c>
      <c r="T3829" t="s">
        <v>63</v>
      </c>
      <c r="U3829">
        <v>500</v>
      </c>
      <c r="X3829">
        <v>5</v>
      </c>
      <c r="Y3829" t="s">
        <v>58</v>
      </c>
      <c r="AC3829" t="s">
        <v>59</v>
      </c>
      <c r="AL3829">
        <v>0</v>
      </c>
      <c r="AM3829">
        <v>0</v>
      </c>
    </row>
    <row r="3830" spans="1:39" x14ac:dyDescent="0.3">
      <c r="A3830">
        <v>1552554</v>
      </c>
      <c r="B3830" t="s">
        <v>4317</v>
      </c>
      <c r="C3830" t="s">
        <v>207</v>
      </c>
      <c r="D3830">
        <v>1811438</v>
      </c>
      <c r="E3830" t="s">
        <v>53</v>
      </c>
      <c r="H3830" s="35">
        <v>42012</v>
      </c>
      <c r="I3830" t="s">
        <v>53</v>
      </c>
      <c r="J3830">
        <v>-9</v>
      </c>
      <c r="K3830" t="s">
        <v>11</v>
      </c>
      <c r="M3830" t="s">
        <v>71</v>
      </c>
      <c r="N3830">
        <v>4180729</v>
      </c>
      <c r="O3830" t="s">
        <v>851</v>
      </c>
      <c r="P3830" s="35">
        <v>45264</v>
      </c>
      <c r="Q3830" t="s">
        <v>56</v>
      </c>
      <c r="R3830" s="35">
        <v>45264</v>
      </c>
      <c r="S3830" s="35">
        <v>45244</v>
      </c>
      <c r="T3830" t="s">
        <v>57</v>
      </c>
      <c r="U3830">
        <v>500</v>
      </c>
      <c r="X3830">
        <v>5</v>
      </c>
      <c r="Y3830" t="s">
        <v>58</v>
      </c>
      <c r="AC3830" t="s">
        <v>59</v>
      </c>
      <c r="AL3830">
        <v>0</v>
      </c>
      <c r="AM3830">
        <v>0</v>
      </c>
    </row>
    <row r="3831" spans="1:39" x14ac:dyDescent="0.3">
      <c r="A3831">
        <v>1533684</v>
      </c>
      <c r="B3831" t="s">
        <v>4318</v>
      </c>
      <c r="C3831" t="s">
        <v>4319</v>
      </c>
      <c r="D3831">
        <v>3611658</v>
      </c>
      <c r="E3831" t="s">
        <v>53</v>
      </c>
      <c r="H3831" s="35">
        <v>42252</v>
      </c>
      <c r="I3831" t="s">
        <v>53</v>
      </c>
      <c r="J3831">
        <v>-9</v>
      </c>
      <c r="K3831" t="s">
        <v>11</v>
      </c>
      <c r="M3831" t="s">
        <v>77</v>
      </c>
      <c r="N3831">
        <v>4360002</v>
      </c>
      <c r="O3831" t="s">
        <v>78</v>
      </c>
      <c r="P3831" s="35">
        <v>45209</v>
      </c>
      <c r="Q3831" t="s">
        <v>56</v>
      </c>
      <c r="R3831" s="35">
        <v>45209</v>
      </c>
      <c r="T3831" t="s">
        <v>63</v>
      </c>
      <c r="U3831">
        <v>500</v>
      </c>
      <c r="X3831">
        <v>5</v>
      </c>
      <c r="Y3831" t="s">
        <v>58</v>
      </c>
      <c r="AC3831" t="s">
        <v>59</v>
      </c>
      <c r="AL3831">
        <v>0</v>
      </c>
      <c r="AM3831">
        <v>0</v>
      </c>
    </row>
    <row r="3832" spans="1:39" x14ac:dyDescent="0.3">
      <c r="A3832">
        <v>1525592</v>
      </c>
      <c r="B3832" t="s">
        <v>4320</v>
      </c>
      <c r="C3832" t="s">
        <v>231</v>
      </c>
      <c r="D3832">
        <v>4538275</v>
      </c>
      <c r="E3832" t="s">
        <v>53</v>
      </c>
      <c r="H3832" s="35">
        <v>39965</v>
      </c>
      <c r="I3832" t="s">
        <v>102</v>
      </c>
      <c r="J3832">
        <v>-15</v>
      </c>
      <c r="K3832" t="s">
        <v>11</v>
      </c>
      <c r="M3832" t="s">
        <v>54</v>
      </c>
      <c r="N3832">
        <v>4450754</v>
      </c>
      <c r="O3832" t="s">
        <v>208</v>
      </c>
      <c r="P3832" s="35">
        <v>45198</v>
      </c>
      <c r="Q3832" t="s">
        <v>56</v>
      </c>
      <c r="R3832" s="35">
        <v>45198</v>
      </c>
      <c r="T3832" t="s">
        <v>63</v>
      </c>
      <c r="U3832">
        <v>500</v>
      </c>
      <c r="X3832">
        <v>5</v>
      </c>
      <c r="Y3832" t="s">
        <v>58</v>
      </c>
      <c r="AC3832" t="s">
        <v>59</v>
      </c>
      <c r="AL3832">
        <v>0</v>
      </c>
      <c r="AM3832">
        <v>0</v>
      </c>
    </row>
    <row r="3833" spans="1:39" x14ac:dyDescent="0.3">
      <c r="A3833">
        <v>1324475</v>
      </c>
      <c r="B3833" t="s">
        <v>4320</v>
      </c>
      <c r="C3833" t="s">
        <v>436</v>
      </c>
      <c r="D3833">
        <v>4114603</v>
      </c>
      <c r="E3833" t="s">
        <v>70</v>
      </c>
      <c r="F3833" t="s">
        <v>70</v>
      </c>
      <c r="H3833" s="35">
        <v>39508</v>
      </c>
      <c r="I3833" t="s">
        <v>98</v>
      </c>
      <c r="J3833">
        <v>-16</v>
      </c>
      <c r="K3833" t="s">
        <v>11</v>
      </c>
      <c r="M3833" t="s">
        <v>181</v>
      </c>
      <c r="N3833">
        <v>4410612</v>
      </c>
      <c r="O3833" t="s">
        <v>213</v>
      </c>
      <c r="P3833" s="35">
        <v>45188</v>
      </c>
      <c r="Q3833" t="s">
        <v>56</v>
      </c>
      <c r="R3833" s="35">
        <v>44107</v>
      </c>
      <c r="T3833" t="s">
        <v>63</v>
      </c>
      <c r="U3833">
        <v>728</v>
      </c>
      <c r="X3833">
        <v>7</v>
      </c>
      <c r="Y3833" t="s">
        <v>58</v>
      </c>
      <c r="AC3833" t="s">
        <v>59</v>
      </c>
      <c r="AL3833">
        <v>0</v>
      </c>
      <c r="AM3833">
        <v>0</v>
      </c>
    </row>
    <row r="3834" spans="1:39" x14ac:dyDescent="0.3">
      <c r="A3834">
        <v>1565003</v>
      </c>
      <c r="B3834" t="s">
        <v>5489</v>
      </c>
      <c r="C3834" t="s">
        <v>914</v>
      </c>
      <c r="D3834">
        <v>1811589</v>
      </c>
      <c r="E3834" t="s">
        <v>76</v>
      </c>
      <c r="H3834" s="35">
        <v>41413</v>
      </c>
      <c r="I3834" t="s">
        <v>66</v>
      </c>
      <c r="J3834">
        <v>-11</v>
      </c>
      <c r="K3834" t="s">
        <v>11</v>
      </c>
      <c r="M3834" t="s">
        <v>71</v>
      </c>
      <c r="N3834">
        <v>4180696</v>
      </c>
      <c r="O3834" t="s">
        <v>137</v>
      </c>
      <c r="P3834" s="35">
        <v>45340</v>
      </c>
      <c r="Q3834" t="s">
        <v>56</v>
      </c>
      <c r="R3834" s="35">
        <v>45340</v>
      </c>
      <c r="T3834" t="s">
        <v>63</v>
      </c>
      <c r="U3834">
        <v>500</v>
      </c>
      <c r="X3834">
        <v>5</v>
      </c>
      <c r="Y3834" t="s">
        <v>58</v>
      </c>
      <c r="AC3834" t="s">
        <v>59</v>
      </c>
      <c r="AL3834">
        <v>0</v>
      </c>
      <c r="AM3834">
        <v>0</v>
      </c>
    </row>
    <row r="3835" spans="1:39" x14ac:dyDescent="0.3">
      <c r="A3835">
        <v>1267578</v>
      </c>
      <c r="B3835" t="s">
        <v>4321</v>
      </c>
      <c r="C3835" t="s">
        <v>121</v>
      </c>
      <c r="D3835">
        <v>4530904</v>
      </c>
      <c r="E3835" t="s">
        <v>70</v>
      </c>
      <c r="F3835" t="s">
        <v>70</v>
      </c>
      <c r="H3835" s="35">
        <v>40128</v>
      </c>
      <c r="I3835" t="s">
        <v>102</v>
      </c>
      <c r="J3835">
        <v>-15</v>
      </c>
      <c r="K3835" t="s">
        <v>11</v>
      </c>
      <c r="M3835" t="s">
        <v>54</v>
      </c>
      <c r="N3835">
        <v>4450661</v>
      </c>
      <c r="O3835" t="s">
        <v>756</v>
      </c>
      <c r="P3835" s="35">
        <v>45151</v>
      </c>
      <c r="Q3835" t="s">
        <v>56</v>
      </c>
      <c r="R3835" s="35">
        <v>43720</v>
      </c>
      <c r="T3835" t="s">
        <v>63</v>
      </c>
      <c r="U3835">
        <v>766</v>
      </c>
      <c r="X3835">
        <v>7</v>
      </c>
      <c r="Y3835" t="s">
        <v>58</v>
      </c>
      <c r="AC3835" t="s">
        <v>59</v>
      </c>
      <c r="AL3835">
        <v>0</v>
      </c>
      <c r="AM3835">
        <v>0</v>
      </c>
    </row>
    <row r="3836" spans="1:39" x14ac:dyDescent="0.3">
      <c r="A3836">
        <v>1551963</v>
      </c>
      <c r="B3836" t="s">
        <v>4322</v>
      </c>
      <c r="C3836" t="s">
        <v>413</v>
      </c>
      <c r="D3836">
        <v>4539492</v>
      </c>
      <c r="E3836" t="s">
        <v>53</v>
      </c>
      <c r="H3836" s="35">
        <v>41971</v>
      </c>
      <c r="I3836" t="s">
        <v>85</v>
      </c>
      <c r="J3836">
        <v>-10</v>
      </c>
      <c r="K3836" t="s">
        <v>11</v>
      </c>
      <c r="M3836" t="s">
        <v>54</v>
      </c>
      <c r="N3836">
        <v>4450410</v>
      </c>
      <c r="O3836" t="s">
        <v>81</v>
      </c>
      <c r="P3836" s="35">
        <v>45260</v>
      </c>
      <c r="Q3836" t="s">
        <v>56</v>
      </c>
      <c r="R3836" s="35">
        <v>45260</v>
      </c>
      <c r="T3836" t="s">
        <v>63</v>
      </c>
      <c r="U3836">
        <v>500</v>
      </c>
      <c r="X3836">
        <v>5</v>
      </c>
      <c r="Y3836" t="s">
        <v>58</v>
      </c>
      <c r="AC3836" t="s">
        <v>59</v>
      </c>
      <c r="AL3836">
        <v>0</v>
      </c>
      <c r="AM3836">
        <v>0</v>
      </c>
    </row>
    <row r="3837" spans="1:39" x14ac:dyDescent="0.3">
      <c r="A3837">
        <v>1554953</v>
      </c>
      <c r="B3837" t="s">
        <v>4322</v>
      </c>
      <c r="C3837" t="s">
        <v>699</v>
      </c>
      <c r="D3837">
        <v>4539520</v>
      </c>
      <c r="E3837" t="s">
        <v>53</v>
      </c>
      <c r="H3837" s="35">
        <v>43240</v>
      </c>
      <c r="I3837" t="s">
        <v>53</v>
      </c>
      <c r="J3837">
        <v>-9</v>
      </c>
      <c r="K3837" t="s">
        <v>11</v>
      </c>
      <c r="M3837" t="s">
        <v>54</v>
      </c>
      <c r="N3837">
        <v>4450410</v>
      </c>
      <c r="O3837" t="s">
        <v>81</v>
      </c>
      <c r="P3837" s="35">
        <v>45274</v>
      </c>
      <c r="Q3837" t="s">
        <v>56</v>
      </c>
      <c r="R3837" s="35">
        <v>45274</v>
      </c>
      <c r="T3837" t="s">
        <v>63</v>
      </c>
      <c r="U3837">
        <v>500</v>
      </c>
      <c r="X3837">
        <v>5</v>
      </c>
      <c r="Y3837" t="s">
        <v>58</v>
      </c>
      <c r="AC3837" t="s">
        <v>59</v>
      </c>
      <c r="AL3837">
        <v>0</v>
      </c>
      <c r="AM3837">
        <v>0</v>
      </c>
    </row>
    <row r="3838" spans="1:39" x14ac:dyDescent="0.3">
      <c r="A3838">
        <v>1437287</v>
      </c>
      <c r="B3838" t="s">
        <v>4323</v>
      </c>
      <c r="C3838" t="s">
        <v>2222</v>
      </c>
      <c r="D3838">
        <v>1810893</v>
      </c>
      <c r="E3838" t="s">
        <v>53</v>
      </c>
      <c r="F3838" t="s">
        <v>70</v>
      </c>
      <c r="H3838" s="35">
        <v>40912</v>
      </c>
      <c r="I3838" t="s">
        <v>143</v>
      </c>
      <c r="J3838">
        <v>-12</v>
      </c>
      <c r="K3838" t="s">
        <v>11</v>
      </c>
      <c r="M3838" t="s">
        <v>71</v>
      </c>
      <c r="N3838">
        <v>4180485</v>
      </c>
      <c r="O3838" t="s">
        <v>174</v>
      </c>
      <c r="P3838" s="35">
        <v>45204</v>
      </c>
      <c r="Q3838" t="s">
        <v>56</v>
      </c>
      <c r="R3838" s="35">
        <v>44832</v>
      </c>
      <c r="S3838" s="35">
        <v>45182</v>
      </c>
      <c r="T3838" t="s">
        <v>57</v>
      </c>
      <c r="U3838">
        <v>500</v>
      </c>
      <c r="X3838">
        <v>5</v>
      </c>
      <c r="Y3838" t="s">
        <v>58</v>
      </c>
      <c r="AC3838" t="s">
        <v>59</v>
      </c>
      <c r="AL3838">
        <v>1</v>
      </c>
      <c r="AM3838">
        <v>1</v>
      </c>
    </row>
    <row r="3839" spans="1:39" x14ac:dyDescent="0.3">
      <c r="A3839">
        <v>1561787</v>
      </c>
      <c r="B3839" t="s">
        <v>4324</v>
      </c>
      <c r="C3839" t="s">
        <v>984</v>
      </c>
      <c r="D3839">
        <v>4116166</v>
      </c>
      <c r="E3839" t="s">
        <v>53</v>
      </c>
      <c r="H3839" s="35">
        <v>40934</v>
      </c>
      <c r="I3839" t="s">
        <v>143</v>
      </c>
      <c r="J3839">
        <v>-12</v>
      </c>
      <c r="K3839" t="s">
        <v>11</v>
      </c>
      <c r="M3839" t="s">
        <v>181</v>
      </c>
      <c r="N3839">
        <v>4410696</v>
      </c>
      <c r="O3839" t="s">
        <v>227</v>
      </c>
      <c r="P3839" s="35">
        <v>45324</v>
      </c>
      <c r="Q3839" t="s">
        <v>56</v>
      </c>
      <c r="R3839" s="35">
        <v>45324</v>
      </c>
      <c r="T3839" t="s">
        <v>63</v>
      </c>
      <c r="U3839">
        <v>500</v>
      </c>
      <c r="X3839">
        <v>5</v>
      </c>
      <c r="Y3839" t="s">
        <v>58</v>
      </c>
      <c r="AC3839" t="s">
        <v>59</v>
      </c>
      <c r="AL3839">
        <v>0</v>
      </c>
      <c r="AM3839">
        <v>0</v>
      </c>
    </row>
    <row r="3840" spans="1:39" x14ac:dyDescent="0.3">
      <c r="A3840">
        <v>1299803</v>
      </c>
      <c r="B3840" t="s">
        <v>4325</v>
      </c>
      <c r="C3840" t="s">
        <v>1334</v>
      </c>
      <c r="D3840">
        <v>1810006</v>
      </c>
      <c r="E3840" t="s">
        <v>70</v>
      </c>
      <c r="F3840" t="s">
        <v>70</v>
      </c>
      <c r="H3840" s="35">
        <v>39348</v>
      </c>
      <c r="I3840" t="s">
        <v>125</v>
      </c>
      <c r="J3840">
        <v>-17</v>
      </c>
      <c r="K3840" t="s">
        <v>11</v>
      </c>
      <c r="M3840" t="s">
        <v>71</v>
      </c>
      <c r="N3840">
        <v>4180530</v>
      </c>
      <c r="O3840" t="s">
        <v>942</v>
      </c>
      <c r="P3840" s="35">
        <v>45183</v>
      </c>
      <c r="Q3840" t="s">
        <v>56</v>
      </c>
      <c r="R3840" s="35">
        <v>43789</v>
      </c>
      <c r="T3840" t="s">
        <v>63</v>
      </c>
      <c r="U3840">
        <v>511</v>
      </c>
      <c r="X3840">
        <v>5</v>
      </c>
      <c r="Y3840" t="s">
        <v>58</v>
      </c>
      <c r="AC3840" t="s">
        <v>59</v>
      </c>
      <c r="AL3840">
        <v>0</v>
      </c>
      <c r="AM3840">
        <v>0</v>
      </c>
    </row>
    <row r="3841" spans="1:39" x14ac:dyDescent="0.3">
      <c r="A3841">
        <v>1529718</v>
      </c>
      <c r="B3841" t="s">
        <v>4325</v>
      </c>
      <c r="C3841" t="s">
        <v>1614</v>
      </c>
      <c r="D3841">
        <v>1811318</v>
      </c>
      <c r="E3841" t="s">
        <v>53</v>
      </c>
      <c r="H3841" s="35">
        <v>41302</v>
      </c>
      <c r="I3841" t="s">
        <v>66</v>
      </c>
      <c r="J3841">
        <v>-11</v>
      </c>
      <c r="K3841" t="s">
        <v>6</v>
      </c>
      <c r="M3841" t="s">
        <v>71</v>
      </c>
      <c r="N3841">
        <v>4180530</v>
      </c>
      <c r="O3841" t="s">
        <v>942</v>
      </c>
      <c r="P3841" s="35">
        <v>45203</v>
      </c>
      <c r="Q3841" t="s">
        <v>56</v>
      </c>
      <c r="R3841" s="35">
        <v>45203</v>
      </c>
      <c r="T3841" t="s">
        <v>63</v>
      </c>
      <c r="U3841">
        <v>500</v>
      </c>
      <c r="X3841">
        <v>5</v>
      </c>
      <c r="Y3841" t="s">
        <v>58</v>
      </c>
      <c r="AC3841" t="s">
        <v>59</v>
      </c>
      <c r="AL3841">
        <v>0</v>
      </c>
      <c r="AM3841">
        <v>0</v>
      </c>
    </row>
    <row r="3842" spans="1:39" x14ac:dyDescent="0.3">
      <c r="A3842">
        <v>1553575</v>
      </c>
      <c r="B3842" t="s">
        <v>4326</v>
      </c>
      <c r="C3842" t="s">
        <v>4327</v>
      </c>
      <c r="D3842">
        <v>4539511</v>
      </c>
      <c r="E3842" t="s">
        <v>53</v>
      </c>
      <c r="H3842" s="35">
        <v>42684</v>
      </c>
      <c r="I3842" t="s">
        <v>53</v>
      </c>
      <c r="J3842">
        <v>-9</v>
      </c>
      <c r="K3842" t="s">
        <v>6</v>
      </c>
      <c r="M3842" t="s">
        <v>54</v>
      </c>
      <c r="N3842">
        <v>4450410</v>
      </c>
      <c r="O3842" t="s">
        <v>81</v>
      </c>
      <c r="P3842" s="35">
        <v>45267</v>
      </c>
      <c r="Q3842" t="s">
        <v>56</v>
      </c>
      <c r="R3842" s="35">
        <v>45267</v>
      </c>
      <c r="T3842" t="s">
        <v>82</v>
      </c>
      <c r="U3842">
        <v>500</v>
      </c>
      <c r="X3842">
        <v>5</v>
      </c>
      <c r="Y3842" t="s">
        <v>58</v>
      </c>
      <c r="AC3842" t="s">
        <v>59</v>
      </c>
      <c r="AL3842">
        <v>0</v>
      </c>
      <c r="AM3842">
        <v>0</v>
      </c>
    </row>
    <row r="3843" spans="1:39" x14ac:dyDescent="0.3">
      <c r="A3843">
        <v>1527714</v>
      </c>
      <c r="B3843" t="s">
        <v>4328</v>
      </c>
      <c r="C3843" t="s">
        <v>636</v>
      </c>
      <c r="D3843">
        <v>3736324</v>
      </c>
      <c r="E3843" t="s">
        <v>53</v>
      </c>
      <c r="H3843" s="35">
        <v>40575</v>
      </c>
      <c r="I3843" t="s">
        <v>90</v>
      </c>
      <c r="J3843">
        <v>-13</v>
      </c>
      <c r="K3843" t="s">
        <v>6</v>
      </c>
      <c r="M3843" t="s">
        <v>67</v>
      </c>
      <c r="N3843">
        <v>4370013</v>
      </c>
      <c r="O3843" t="s">
        <v>761</v>
      </c>
      <c r="P3843" s="35">
        <v>45201</v>
      </c>
      <c r="Q3843" t="s">
        <v>56</v>
      </c>
      <c r="R3843" s="35">
        <v>45201</v>
      </c>
      <c r="T3843" t="s">
        <v>63</v>
      </c>
      <c r="U3843">
        <v>500</v>
      </c>
      <c r="X3843">
        <v>5</v>
      </c>
      <c r="Y3843" t="s">
        <v>58</v>
      </c>
      <c r="AC3843" t="s">
        <v>59</v>
      </c>
      <c r="AL3843">
        <v>0</v>
      </c>
      <c r="AM3843">
        <v>0</v>
      </c>
    </row>
    <row r="3844" spans="1:39" x14ac:dyDescent="0.3">
      <c r="A3844">
        <v>1518105</v>
      </c>
      <c r="B3844" t="s">
        <v>4329</v>
      </c>
      <c r="C3844" t="s">
        <v>2311</v>
      </c>
      <c r="D3844">
        <v>4538176</v>
      </c>
      <c r="E3844" t="s">
        <v>53</v>
      </c>
      <c r="H3844" s="35">
        <v>41991</v>
      </c>
      <c r="I3844" t="s">
        <v>85</v>
      </c>
      <c r="J3844">
        <v>-10</v>
      </c>
      <c r="K3844" t="s">
        <v>11</v>
      </c>
      <c r="M3844" t="s">
        <v>54</v>
      </c>
      <c r="N3844">
        <v>4450573</v>
      </c>
      <c r="O3844" t="s">
        <v>392</v>
      </c>
      <c r="P3844" s="35">
        <v>45190</v>
      </c>
      <c r="Q3844" t="s">
        <v>56</v>
      </c>
      <c r="R3844" s="35">
        <v>45190</v>
      </c>
      <c r="T3844" t="s">
        <v>63</v>
      </c>
      <c r="U3844">
        <v>500</v>
      </c>
      <c r="X3844">
        <v>5</v>
      </c>
      <c r="Y3844" t="s">
        <v>58</v>
      </c>
      <c r="AC3844" t="s">
        <v>59</v>
      </c>
      <c r="AL3844">
        <v>0</v>
      </c>
      <c r="AM3844">
        <v>0</v>
      </c>
    </row>
    <row r="3845" spans="1:39" x14ac:dyDescent="0.3">
      <c r="A3845">
        <v>1533130</v>
      </c>
      <c r="B3845" t="s">
        <v>4330</v>
      </c>
      <c r="C3845" t="s">
        <v>984</v>
      </c>
      <c r="D3845">
        <v>3736388</v>
      </c>
      <c r="E3845" t="s">
        <v>53</v>
      </c>
      <c r="H3845" s="35">
        <v>41952</v>
      </c>
      <c r="I3845" t="s">
        <v>85</v>
      </c>
      <c r="J3845">
        <v>-10</v>
      </c>
      <c r="K3845" t="s">
        <v>11</v>
      </c>
      <c r="M3845" t="s">
        <v>67</v>
      </c>
      <c r="N3845">
        <v>4370033</v>
      </c>
      <c r="O3845" t="s">
        <v>122</v>
      </c>
      <c r="P3845" s="35">
        <v>45208</v>
      </c>
      <c r="Q3845" t="s">
        <v>56</v>
      </c>
      <c r="R3845" s="35">
        <v>45208</v>
      </c>
      <c r="T3845" t="s">
        <v>63</v>
      </c>
      <c r="U3845">
        <v>500</v>
      </c>
      <c r="X3845">
        <v>5</v>
      </c>
      <c r="Y3845" t="s">
        <v>58</v>
      </c>
      <c r="AC3845" t="s">
        <v>59</v>
      </c>
      <c r="AL3845">
        <v>0</v>
      </c>
      <c r="AM3845">
        <v>0</v>
      </c>
    </row>
    <row r="3846" spans="1:39" x14ac:dyDescent="0.3">
      <c r="A3846">
        <v>1436146</v>
      </c>
      <c r="B3846" t="s">
        <v>4331</v>
      </c>
      <c r="C3846" t="s">
        <v>628</v>
      </c>
      <c r="D3846">
        <v>3734337</v>
      </c>
      <c r="E3846" t="s">
        <v>70</v>
      </c>
      <c r="F3846" t="s">
        <v>70</v>
      </c>
      <c r="H3846" s="35">
        <v>42409</v>
      </c>
      <c r="I3846" t="s">
        <v>53</v>
      </c>
      <c r="J3846">
        <v>-9</v>
      </c>
      <c r="K3846" t="s">
        <v>11</v>
      </c>
      <c r="M3846" t="s">
        <v>67</v>
      </c>
      <c r="N3846">
        <v>4370498</v>
      </c>
      <c r="O3846" t="s">
        <v>95</v>
      </c>
      <c r="P3846" s="35">
        <v>45176</v>
      </c>
      <c r="Q3846" t="s">
        <v>56</v>
      </c>
      <c r="R3846" s="35">
        <v>44831</v>
      </c>
      <c r="T3846" t="s">
        <v>63</v>
      </c>
      <c r="U3846">
        <v>500</v>
      </c>
      <c r="X3846">
        <v>5</v>
      </c>
      <c r="Y3846" t="s">
        <v>58</v>
      </c>
      <c r="AC3846" t="s">
        <v>59</v>
      </c>
      <c r="AL3846">
        <v>0</v>
      </c>
      <c r="AM3846">
        <v>0</v>
      </c>
    </row>
    <row r="3847" spans="1:39" x14ac:dyDescent="0.3">
      <c r="A3847">
        <v>1360578</v>
      </c>
      <c r="B3847" t="s">
        <v>4332</v>
      </c>
      <c r="C3847" t="s">
        <v>4333</v>
      </c>
      <c r="D3847">
        <v>4532591</v>
      </c>
      <c r="E3847" t="s">
        <v>53</v>
      </c>
      <c r="F3847" t="s">
        <v>53</v>
      </c>
      <c r="H3847" s="35">
        <v>41301</v>
      </c>
      <c r="I3847" t="s">
        <v>66</v>
      </c>
      <c r="J3847">
        <v>-11</v>
      </c>
      <c r="K3847" t="s">
        <v>6</v>
      </c>
      <c r="M3847" t="s">
        <v>54</v>
      </c>
      <c r="N3847">
        <v>4450773</v>
      </c>
      <c r="O3847" t="s">
        <v>397</v>
      </c>
      <c r="P3847" s="35">
        <v>45190</v>
      </c>
      <c r="Q3847" t="s">
        <v>56</v>
      </c>
      <c r="R3847" s="35">
        <v>44477</v>
      </c>
      <c r="T3847" t="s">
        <v>63</v>
      </c>
      <c r="U3847">
        <v>500</v>
      </c>
      <c r="X3847">
        <v>5</v>
      </c>
      <c r="Y3847" t="s">
        <v>58</v>
      </c>
      <c r="AC3847" t="s">
        <v>59</v>
      </c>
      <c r="AL3847">
        <v>0</v>
      </c>
      <c r="AM3847">
        <v>0</v>
      </c>
    </row>
    <row r="3848" spans="1:39" x14ac:dyDescent="0.3">
      <c r="A3848">
        <v>1258886</v>
      </c>
      <c r="B3848" t="s">
        <v>4334</v>
      </c>
      <c r="C3848" t="s">
        <v>699</v>
      </c>
      <c r="D3848">
        <v>4530578</v>
      </c>
      <c r="E3848" t="s">
        <v>53</v>
      </c>
      <c r="H3848" s="35">
        <v>40584</v>
      </c>
      <c r="I3848" t="s">
        <v>90</v>
      </c>
      <c r="J3848">
        <v>-13</v>
      </c>
      <c r="K3848" t="s">
        <v>11</v>
      </c>
      <c r="M3848" t="s">
        <v>54</v>
      </c>
      <c r="N3848">
        <v>4450410</v>
      </c>
      <c r="O3848" t="s">
        <v>81</v>
      </c>
      <c r="P3848" s="35">
        <v>45260</v>
      </c>
      <c r="Q3848" t="s">
        <v>56</v>
      </c>
      <c r="R3848" s="35">
        <v>43587</v>
      </c>
      <c r="T3848" t="s">
        <v>82</v>
      </c>
      <c r="U3848">
        <v>500</v>
      </c>
      <c r="X3848">
        <v>5</v>
      </c>
      <c r="Y3848" t="s">
        <v>58</v>
      </c>
      <c r="AC3848" t="s">
        <v>59</v>
      </c>
      <c r="AL3848">
        <v>0</v>
      </c>
      <c r="AM3848">
        <v>0</v>
      </c>
    </row>
    <row r="3849" spans="1:39" x14ac:dyDescent="0.3">
      <c r="A3849">
        <v>1544250</v>
      </c>
      <c r="B3849" t="s">
        <v>4335</v>
      </c>
      <c r="C3849" t="s">
        <v>277</v>
      </c>
      <c r="D3849">
        <v>2817028</v>
      </c>
      <c r="E3849" t="s">
        <v>70</v>
      </c>
      <c r="H3849" s="35">
        <v>40321</v>
      </c>
      <c r="I3849" t="s">
        <v>110</v>
      </c>
      <c r="J3849">
        <v>-14</v>
      </c>
      <c r="K3849" t="s">
        <v>11</v>
      </c>
      <c r="M3849" t="s">
        <v>69</v>
      </c>
      <c r="N3849">
        <v>4280681</v>
      </c>
      <c r="O3849" t="s">
        <v>91</v>
      </c>
      <c r="P3849" s="35">
        <v>45237</v>
      </c>
      <c r="Q3849" t="s">
        <v>56</v>
      </c>
      <c r="R3849" s="35">
        <v>45237</v>
      </c>
      <c r="S3849" s="35">
        <v>45189</v>
      </c>
      <c r="T3849" t="s">
        <v>57</v>
      </c>
      <c r="U3849">
        <v>500</v>
      </c>
      <c r="X3849">
        <v>5</v>
      </c>
      <c r="Y3849" t="s">
        <v>58</v>
      </c>
      <c r="AC3849" t="s">
        <v>59</v>
      </c>
      <c r="AL3849">
        <v>0</v>
      </c>
      <c r="AM3849">
        <v>0</v>
      </c>
    </row>
    <row r="3850" spans="1:39" x14ac:dyDescent="0.3">
      <c r="A3850">
        <v>1556762</v>
      </c>
      <c r="B3850" t="s">
        <v>4336</v>
      </c>
      <c r="C3850" t="s">
        <v>396</v>
      </c>
      <c r="D3850">
        <v>3736752</v>
      </c>
      <c r="E3850" t="s">
        <v>53</v>
      </c>
      <c r="H3850" s="35">
        <v>40533</v>
      </c>
      <c r="I3850" t="s">
        <v>110</v>
      </c>
      <c r="J3850">
        <v>-14</v>
      </c>
      <c r="K3850" t="s">
        <v>11</v>
      </c>
      <c r="M3850" t="s">
        <v>67</v>
      </c>
      <c r="N3850">
        <v>4370691</v>
      </c>
      <c r="O3850" t="s">
        <v>1008</v>
      </c>
      <c r="P3850" s="35">
        <v>45290</v>
      </c>
      <c r="Q3850" t="s">
        <v>56</v>
      </c>
      <c r="R3850" s="35">
        <v>45290</v>
      </c>
      <c r="S3850" s="35">
        <v>45225</v>
      </c>
      <c r="T3850" t="s">
        <v>57</v>
      </c>
      <c r="U3850">
        <v>500</v>
      </c>
      <c r="X3850">
        <v>5</v>
      </c>
      <c r="Y3850" t="s">
        <v>58</v>
      </c>
      <c r="AC3850" t="s">
        <v>59</v>
      </c>
      <c r="AL3850">
        <v>0</v>
      </c>
      <c r="AM3850">
        <v>0</v>
      </c>
    </row>
    <row r="3851" spans="1:39" x14ac:dyDescent="0.3">
      <c r="A3851">
        <v>1005816</v>
      </c>
      <c r="B3851" t="s">
        <v>4337</v>
      </c>
      <c r="C3851" t="s">
        <v>235</v>
      </c>
      <c r="D3851">
        <v>4112392</v>
      </c>
      <c r="E3851" t="s">
        <v>70</v>
      </c>
      <c r="F3851" t="s">
        <v>70</v>
      </c>
      <c r="H3851" s="35">
        <v>39920</v>
      </c>
      <c r="I3851" t="s">
        <v>102</v>
      </c>
      <c r="J3851">
        <v>-15</v>
      </c>
      <c r="K3851" t="s">
        <v>11</v>
      </c>
      <c r="M3851" t="s">
        <v>181</v>
      </c>
      <c r="N3851">
        <v>4410729</v>
      </c>
      <c r="O3851" t="s">
        <v>460</v>
      </c>
      <c r="P3851" s="35">
        <v>45118</v>
      </c>
      <c r="Q3851" t="s">
        <v>56</v>
      </c>
      <c r="R3851" s="35">
        <v>41874</v>
      </c>
      <c r="T3851" t="s">
        <v>63</v>
      </c>
      <c r="U3851">
        <v>935</v>
      </c>
      <c r="X3851">
        <v>9</v>
      </c>
      <c r="Y3851" t="s">
        <v>58</v>
      </c>
      <c r="AC3851" t="s">
        <v>59</v>
      </c>
      <c r="AL3851">
        <v>0</v>
      </c>
      <c r="AM3851">
        <v>0</v>
      </c>
    </row>
    <row r="3852" spans="1:39" x14ac:dyDescent="0.3">
      <c r="A3852">
        <v>1507107</v>
      </c>
      <c r="B3852" t="s">
        <v>4337</v>
      </c>
      <c r="C3852" t="s">
        <v>1296</v>
      </c>
      <c r="D3852">
        <v>1811259</v>
      </c>
      <c r="E3852" t="s">
        <v>76</v>
      </c>
      <c r="H3852" s="35">
        <v>40822</v>
      </c>
      <c r="I3852" t="s">
        <v>90</v>
      </c>
      <c r="J3852">
        <v>-13</v>
      </c>
      <c r="K3852" t="s">
        <v>11</v>
      </c>
      <c r="M3852" t="s">
        <v>71</v>
      </c>
      <c r="N3852">
        <v>4180696</v>
      </c>
      <c r="O3852" t="s">
        <v>137</v>
      </c>
      <c r="P3852" s="35">
        <v>45173</v>
      </c>
      <c r="Q3852" t="s">
        <v>56</v>
      </c>
      <c r="R3852" s="35">
        <v>45173</v>
      </c>
      <c r="T3852" t="s">
        <v>63</v>
      </c>
      <c r="U3852">
        <v>500</v>
      </c>
      <c r="X3852">
        <v>5</v>
      </c>
      <c r="Y3852" t="s">
        <v>58</v>
      </c>
      <c r="AC3852" t="s">
        <v>59</v>
      </c>
      <c r="AL3852">
        <v>0</v>
      </c>
      <c r="AM3852">
        <v>0</v>
      </c>
    </row>
    <row r="3853" spans="1:39" x14ac:dyDescent="0.3">
      <c r="A3853">
        <v>1298246</v>
      </c>
      <c r="B3853" t="s">
        <v>4337</v>
      </c>
      <c r="C3853" t="s">
        <v>3414</v>
      </c>
      <c r="D3853">
        <v>189997</v>
      </c>
      <c r="E3853" t="s">
        <v>70</v>
      </c>
      <c r="F3853" t="s">
        <v>70</v>
      </c>
      <c r="H3853" s="35">
        <v>38808</v>
      </c>
      <c r="I3853" t="s">
        <v>94</v>
      </c>
      <c r="J3853">
        <v>-18</v>
      </c>
      <c r="K3853" t="s">
        <v>11</v>
      </c>
      <c r="M3853" t="s">
        <v>71</v>
      </c>
      <c r="N3853">
        <v>4180613</v>
      </c>
      <c r="O3853" t="s">
        <v>87</v>
      </c>
      <c r="P3853" s="35">
        <v>45182</v>
      </c>
      <c r="Q3853" t="s">
        <v>56</v>
      </c>
      <c r="R3853" s="35">
        <v>43782</v>
      </c>
      <c r="T3853" t="s">
        <v>63</v>
      </c>
      <c r="U3853">
        <v>1132</v>
      </c>
      <c r="X3853">
        <v>11</v>
      </c>
      <c r="Y3853" t="s">
        <v>58</v>
      </c>
      <c r="AC3853" t="s">
        <v>59</v>
      </c>
      <c r="AL3853">
        <v>0</v>
      </c>
      <c r="AM3853">
        <v>0</v>
      </c>
    </row>
    <row r="3854" spans="1:39" x14ac:dyDescent="0.3">
      <c r="A3854">
        <v>1516399</v>
      </c>
      <c r="B3854" t="s">
        <v>4338</v>
      </c>
      <c r="C3854" t="s">
        <v>1045</v>
      </c>
      <c r="D3854">
        <v>3736099</v>
      </c>
      <c r="E3854" t="s">
        <v>53</v>
      </c>
      <c r="H3854" s="35">
        <v>41487</v>
      </c>
      <c r="I3854" t="s">
        <v>66</v>
      </c>
      <c r="J3854">
        <v>-11</v>
      </c>
      <c r="K3854" t="s">
        <v>11</v>
      </c>
      <c r="M3854" t="s">
        <v>67</v>
      </c>
      <c r="N3854">
        <v>4370011</v>
      </c>
      <c r="O3854" t="s">
        <v>244</v>
      </c>
      <c r="P3854" s="35">
        <v>45189</v>
      </c>
      <c r="Q3854" t="s">
        <v>56</v>
      </c>
      <c r="R3854" s="35">
        <v>45189</v>
      </c>
      <c r="T3854" t="s">
        <v>63</v>
      </c>
      <c r="U3854">
        <v>500</v>
      </c>
      <c r="X3854">
        <v>5</v>
      </c>
      <c r="Y3854" t="s">
        <v>58</v>
      </c>
      <c r="AC3854" t="s">
        <v>59</v>
      </c>
      <c r="AL3854">
        <v>0</v>
      </c>
      <c r="AM3854">
        <v>0</v>
      </c>
    </row>
    <row r="3855" spans="1:39" x14ac:dyDescent="0.3">
      <c r="A3855">
        <v>1331558</v>
      </c>
      <c r="B3855" t="s">
        <v>4339</v>
      </c>
      <c r="C3855" t="s">
        <v>400</v>
      </c>
      <c r="D3855">
        <v>1810146</v>
      </c>
      <c r="E3855" t="s">
        <v>70</v>
      </c>
      <c r="F3855" t="s">
        <v>70</v>
      </c>
      <c r="H3855" s="35">
        <v>39889</v>
      </c>
      <c r="I3855" t="s">
        <v>102</v>
      </c>
      <c r="J3855">
        <v>-15</v>
      </c>
      <c r="K3855" t="s">
        <v>11</v>
      </c>
      <c r="M3855" t="s">
        <v>71</v>
      </c>
      <c r="N3855">
        <v>4180174</v>
      </c>
      <c r="O3855" t="s">
        <v>190</v>
      </c>
      <c r="P3855" s="35">
        <v>45175</v>
      </c>
      <c r="Q3855" t="s">
        <v>56</v>
      </c>
      <c r="R3855" s="35">
        <v>44182</v>
      </c>
      <c r="T3855" t="s">
        <v>63</v>
      </c>
      <c r="U3855">
        <v>823</v>
      </c>
      <c r="X3855">
        <v>8</v>
      </c>
      <c r="Y3855" t="s">
        <v>58</v>
      </c>
      <c r="AC3855" t="s">
        <v>59</v>
      </c>
      <c r="AL3855">
        <v>0</v>
      </c>
      <c r="AM3855">
        <v>0</v>
      </c>
    </row>
    <row r="3856" spans="1:39" x14ac:dyDescent="0.3">
      <c r="A3856">
        <v>1558928</v>
      </c>
      <c r="B3856" t="s">
        <v>4339</v>
      </c>
      <c r="C3856" t="s">
        <v>458</v>
      </c>
      <c r="D3856">
        <v>2817079</v>
      </c>
      <c r="E3856" t="s">
        <v>76</v>
      </c>
      <c r="H3856" s="35">
        <v>41509</v>
      </c>
      <c r="I3856" t="s">
        <v>66</v>
      </c>
      <c r="J3856">
        <v>-11</v>
      </c>
      <c r="K3856" t="s">
        <v>11</v>
      </c>
      <c r="M3856" t="s">
        <v>69</v>
      </c>
      <c r="N3856">
        <v>4280121</v>
      </c>
      <c r="O3856" t="s">
        <v>286</v>
      </c>
      <c r="P3856" s="35">
        <v>45309</v>
      </c>
      <c r="Q3856" t="s">
        <v>56</v>
      </c>
      <c r="R3856" s="35">
        <v>45309</v>
      </c>
      <c r="T3856" t="s">
        <v>63</v>
      </c>
      <c r="U3856">
        <v>500</v>
      </c>
      <c r="X3856">
        <v>5</v>
      </c>
      <c r="Y3856" t="s">
        <v>58</v>
      </c>
      <c r="AC3856" t="s">
        <v>59</v>
      </c>
      <c r="AL3856">
        <v>0</v>
      </c>
      <c r="AM3856">
        <v>0</v>
      </c>
    </row>
    <row r="3857" spans="1:39" x14ac:dyDescent="0.3">
      <c r="A3857">
        <v>1526831</v>
      </c>
      <c r="B3857" t="s">
        <v>4339</v>
      </c>
      <c r="C3857" t="s">
        <v>4340</v>
      </c>
      <c r="D3857">
        <v>3736265</v>
      </c>
      <c r="E3857" t="s">
        <v>76</v>
      </c>
      <c r="H3857" s="35">
        <v>43398</v>
      </c>
      <c r="I3857" t="s">
        <v>53</v>
      </c>
      <c r="J3857">
        <v>-9</v>
      </c>
      <c r="K3857" t="s">
        <v>11</v>
      </c>
      <c r="M3857" t="s">
        <v>67</v>
      </c>
      <c r="N3857">
        <v>4370002</v>
      </c>
      <c r="O3857" t="s">
        <v>68</v>
      </c>
      <c r="P3857" s="35">
        <v>45199</v>
      </c>
      <c r="Q3857" t="s">
        <v>56</v>
      </c>
      <c r="R3857" s="35">
        <v>45199</v>
      </c>
      <c r="T3857" t="s">
        <v>63</v>
      </c>
      <c r="U3857">
        <v>500</v>
      </c>
      <c r="X3857">
        <v>5</v>
      </c>
      <c r="Y3857" t="s">
        <v>58</v>
      </c>
      <c r="AC3857" t="s">
        <v>59</v>
      </c>
      <c r="AL3857">
        <v>0</v>
      </c>
      <c r="AM3857">
        <v>0</v>
      </c>
    </row>
    <row r="3858" spans="1:39" x14ac:dyDescent="0.3">
      <c r="A3858">
        <v>1515488</v>
      </c>
      <c r="B3858" t="s">
        <v>4339</v>
      </c>
      <c r="C3858" t="s">
        <v>2758</v>
      </c>
      <c r="D3858">
        <v>4115903</v>
      </c>
      <c r="E3858" t="s">
        <v>53</v>
      </c>
      <c r="H3858" s="35">
        <v>41826</v>
      </c>
      <c r="I3858" t="s">
        <v>85</v>
      </c>
      <c r="J3858">
        <v>-10</v>
      </c>
      <c r="K3858" t="s">
        <v>6</v>
      </c>
      <c r="M3858" t="s">
        <v>181</v>
      </c>
      <c r="N3858">
        <v>4410065</v>
      </c>
      <c r="O3858" t="s">
        <v>272</v>
      </c>
      <c r="P3858" s="35">
        <v>45188</v>
      </c>
      <c r="Q3858" t="s">
        <v>56</v>
      </c>
      <c r="R3858" s="35">
        <v>45188</v>
      </c>
      <c r="T3858" t="s">
        <v>63</v>
      </c>
      <c r="U3858">
        <v>500</v>
      </c>
      <c r="X3858">
        <v>5</v>
      </c>
      <c r="Y3858" t="s">
        <v>58</v>
      </c>
      <c r="AC3858" t="s">
        <v>59</v>
      </c>
      <c r="AL3858">
        <v>0</v>
      </c>
      <c r="AM3858">
        <v>0</v>
      </c>
    </row>
    <row r="3859" spans="1:39" x14ac:dyDescent="0.3">
      <c r="A3859">
        <v>1425319</v>
      </c>
      <c r="B3859" t="s">
        <v>4339</v>
      </c>
      <c r="C3859" t="s">
        <v>251</v>
      </c>
      <c r="D3859">
        <v>1810839</v>
      </c>
      <c r="E3859" t="s">
        <v>70</v>
      </c>
      <c r="F3859" t="s">
        <v>70</v>
      </c>
      <c r="H3859" s="35">
        <v>39889</v>
      </c>
      <c r="I3859" t="s">
        <v>102</v>
      </c>
      <c r="J3859">
        <v>-15</v>
      </c>
      <c r="K3859" t="s">
        <v>11</v>
      </c>
      <c r="M3859" t="s">
        <v>71</v>
      </c>
      <c r="N3859">
        <v>4180174</v>
      </c>
      <c r="O3859" t="s">
        <v>190</v>
      </c>
      <c r="P3859" s="35">
        <v>45175</v>
      </c>
      <c r="Q3859" t="s">
        <v>56</v>
      </c>
      <c r="R3859" s="35">
        <v>44819</v>
      </c>
      <c r="T3859" t="s">
        <v>63</v>
      </c>
      <c r="U3859">
        <v>616</v>
      </c>
      <c r="X3859">
        <v>6</v>
      </c>
      <c r="Y3859" t="s">
        <v>58</v>
      </c>
      <c r="AC3859" t="s">
        <v>59</v>
      </c>
      <c r="AL3859">
        <v>0</v>
      </c>
      <c r="AM3859">
        <v>0</v>
      </c>
    </row>
    <row r="3860" spans="1:39" x14ac:dyDescent="0.3">
      <c r="A3860">
        <v>1100011</v>
      </c>
      <c r="B3860" t="s">
        <v>4341</v>
      </c>
      <c r="C3860" t="s">
        <v>1052</v>
      </c>
      <c r="D3860">
        <v>3727776</v>
      </c>
      <c r="E3860" t="s">
        <v>70</v>
      </c>
      <c r="F3860" t="s">
        <v>70</v>
      </c>
      <c r="H3860" s="35">
        <v>38966</v>
      </c>
      <c r="I3860" t="s">
        <v>94</v>
      </c>
      <c r="J3860">
        <v>-18</v>
      </c>
      <c r="K3860" t="s">
        <v>11</v>
      </c>
      <c r="M3860" t="s">
        <v>67</v>
      </c>
      <c r="N3860">
        <v>4370566</v>
      </c>
      <c r="O3860" t="s">
        <v>111</v>
      </c>
      <c r="P3860" s="35">
        <v>45116</v>
      </c>
      <c r="Q3860" t="s">
        <v>56</v>
      </c>
      <c r="R3860" s="35">
        <v>42405</v>
      </c>
      <c r="S3860" s="35">
        <v>45112</v>
      </c>
      <c r="T3860" t="s">
        <v>57</v>
      </c>
      <c r="U3860">
        <v>1814</v>
      </c>
      <c r="X3860">
        <v>18</v>
      </c>
      <c r="Y3860" t="s">
        <v>58</v>
      </c>
      <c r="AC3860" t="s">
        <v>59</v>
      </c>
      <c r="AL3860">
        <v>0</v>
      </c>
      <c r="AM3860">
        <v>0</v>
      </c>
    </row>
    <row r="3861" spans="1:39" x14ac:dyDescent="0.3">
      <c r="A3861">
        <v>1558188</v>
      </c>
      <c r="B3861" t="s">
        <v>4342</v>
      </c>
      <c r="C3861" t="s">
        <v>121</v>
      </c>
      <c r="D3861">
        <v>4539534</v>
      </c>
      <c r="E3861" t="s">
        <v>53</v>
      </c>
      <c r="H3861" s="35">
        <v>41313</v>
      </c>
      <c r="I3861" t="s">
        <v>66</v>
      </c>
      <c r="J3861">
        <v>-11</v>
      </c>
      <c r="K3861" t="s">
        <v>11</v>
      </c>
      <c r="M3861" t="s">
        <v>54</v>
      </c>
      <c r="N3861">
        <v>4450026</v>
      </c>
      <c r="O3861" t="s">
        <v>62</v>
      </c>
      <c r="P3861" s="35">
        <v>45305</v>
      </c>
      <c r="Q3861" t="s">
        <v>56</v>
      </c>
      <c r="R3861" s="35">
        <v>45305</v>
      </c>
      <c r="T3861" t="s">
        <v>63</v>
      </c>
      <c r="U3861">
        <v>500</v>
      </c>
      <c r="X3861">
        <v>5</v>
      </c>
      <c r="Y3861" t="s">
        <v>58</v>
      </c>
      <c r="AC3861" t="s">
        <v>59</v>
      </c>
      <c r="AL3861">
        <v>0</v>
      </c>
      <c r="AM3861">
        <v>0</v>
      </c>
    </row>
    <row r="3862" spans="1:39" x14ac:dyDescent="0.3">
      <c r="A3862">
        <v>1489150</v>
      </c>
      <c r="B3862" t="s">
        <v>4343</v>
      </c>
      <c r="C3862" t="s">
        <v>4344</v>
      </c>
      <c r="D3862">
        <v>4537433</v>
      </c>
      <c r="E3862" t="s">
        <v>53</v>
      </c>
      <c r="F3862" t="s">
        <v>581</v>
      </c>
      <c r="H3862" s="35">
        <v>41492</v>
      </c>
      <c r="I3862" t="s">
        <v>66</v>
      </c>
      <c r="J3862">
        <v>-11</v>
      </c>
      <c r="K3862" t="s">
        <v>6</v>
      </c>
      <c r="M3862" t="s">
        <v>54</v>
      </c>
      <c r="N3862">
        <v>4450757</v>
      </c>
      <c r="O3862" t="s">
        <v>225</v>
      </c>
      <c r="P3862" s="35">
        <v>45183</v>
      </c>
      <c r="Q3862" t="s">
        <v>56</v>
      </c>
      <c r="R3862" s="35">
        <v>45078</v>
      </c>
      <c r="T3862" t="s">
        <v>63</v>
      </c>
      <c r="U3862">
        <v>500</v>
      </c>
      <c r="X3862">
        <v>5</v>
      </c>
      <c r="Y3862" t="s">
        <v>58</v>
      </c>
      <c r="AC3862" t="s">
        <v>339</v>
      </c>
      <c r="AL3862">
        <v>0</v>
      </c>
      <c r="AM3862">
        <v>0</v>
      </c>
    </row>
    <row r="3863" spans="1:39" x14ac:dyDescent="0.3">
      <c r="A3863">
        <v>1522926</v>
      </c>
      <c r="B3863" t="s">
        <v>4345</v>
      </c>
      <c r="C3863" t="s">
        <v>80</v>
      </c>
      <c r="D3863">
        <v>3736200</v>
      </c>
      <c r="E3863" t="s">
        <v>70</v>
      </c>
      <c r="H3863" s="35">
        <v>41659</v>
      </c>
      <c r="I3863" t="s">
        <v>85</v>
      </c>
      <c r="J3863">
        <v>-10</v>
      </c>
      <c r="K3863" t="s">
        <v>11</v>
      </c>
      <c r="M3863" t="s">
        <v>67</v>
      </c>
      <c r="N3863">
        <v>4370269</v>
      </c>
      <c r="O3863" t="s">
        <v>226</v>
      </c>
      <c r="P3863" s="35">
        <v>45196</v>
      </c>
      <c r="Q3863" t="s">
        <v>56</v>
      </c>
      <c r="R3863" s="35">
        <v>45196</v>
      </c>
      <c r="T3863" t="s">
        <v>63</v>
      </c>
      <c r="U3863">
        <v>500</v>
      </c>
      <c r="X3863">
        <v>5</v>
      </c>
      <c r="Y3863" t="s">
        <v>58</v>
      </c>
      <c r="AC3863" t="s">
        <v>59</v>
      </c>
      <c r="AL3863">
        <v>0</v>
      </c>
      <c r="AM3863">
        <v>0</v>
      </c>
    </row>
    <row r="3864" spans="1:39" x14ac:dyDescent="0.3">
      <c r="A3864">
        <v>1183256</v>
      </c>
      <c r="B3864" t="s">
        <v>4345</v>
      </c>
      <c r="C3864" t="s">
        <v>192</v>
      </c>
      <c r="D3864">
        <v>3729575</v>
      </c>
      <c r="E3864" t="s">
        <v>70</v>
      </c>
      <c r="F3864" t="s">
        <v>70</v>
      </c>
      <c r="H3864" s="35">
        <v>39586</v>
      </c>
      <c r="I3864" t="s">
        <v>98</v>
      </c>
      <c r="J3864">
        <v>-16</v>
      </c>
      <c r="K3864" t="s">
        <v>11</v>
      </c>
      <c r="M3864" t="s">
        <v>67</v>
      </c>
      <c r="N3864">
        <v>4370269</v>
      </c>
      <c r="O3864" t="s">
        <v>226</v>
      </c>
      <c r="P3864" s="35">
        <v>45184</v>
      </c>
      <c r="Q3864" t="s">
        <v>56</v>
      </c>
      <c r="R3864" s="35">
        <v>43015</v>
      </c>
      <c r="T3864" t="s">
        <v>63</v>
      </c>
      <c r="U3864">
        <v>575</v>
      </c>
      <c r="X3864">
        <v>5</v>
      </c>
      <c r="Y3864" t="s">
        <v>58</v>
      </c>
      <c r="AC3864" t="s">
        <v>59</v>
      </c>
      <c r="AL3864">
        <v>0</v>
      </c>
      <c r="AM3864">
        <v>0</v>
      </c>
    </row>
    <row r="3865" spans="1:39" x14ac:dyDescent="0.3">
      <c r="A3865">
        <v>1467880</v>
      </c>
      <c r="B3865" t="s">
        <v>4345</v>
      </c>
      <c r="C3865" t="s">
        <v>778</v>
      </c>
      <c r="D3865">
        <v>4536217</v>
      </c>
      <c r="E3865" t="s">
        <v>53</v>
      </c>
      <c r="F3865" t="s">
        <v>70</v>
      </c>
      <c r="H3865" s="35">
        <v>40740</v>
      </c>
      <c r="I3865" t="s">
        <v>90</v>
      </c>
      <c r="J3865">
        <v>-13</v>
      </c>
      <c r="K3865" t="s">
        <v>11</v>
      </c>
      <c r="M3865" t="s">
        <v>54</v>
      </c>
      <c r="N3865">
        <v>4450576</v>
      </c>
      <c r="O3865" t="s">
        <v>587</v>
      </c>
      <c r="P3865" s="35">
        <v>45182</v>
      </c>
      <c r="Q3865" t="s">
        <v>56</v>
      </c>
      <c r="R3865" s="35">
        <v>44930</v>
      </c>
      <c r="T3865" t="s">
        <v>63</v>
      </c>
      <c r="U3865">
        <v>500</v>
      </c>
      <c r="X3865">
        <v>5</v>
      </c>
      <c r="Y3865" t="s">
        <v>58</v>
      </c>
      <c r="AC3865" t="s">
        <v>59</v>
      </c>
      <c r="AL3865">
        <v>0</v>
      </c>
      <c r="AM3865">
        <v>0</v>
      </c>
    </row>
    <row r="3866" spans="1:39" x14ac:dyDescent="0.3">
      <c r="A3866">
        <v>1533105</v>
      </c>
      <c r="B3866" t="s">
        <v>4346</v>
      </c>
      <c r="C3866" t="s">
        <v>925</v>
      </c>
      <c r="D3866">
        <v>4116010</v>
      </c>
      <c r="E3866" t="s">
        <v>53</v>
      </c>
      <c r="H3866" s="35">
        <v>40909</v>
      </c>
      <c r="I3866" t="s">
        <v>143</v>
      </c>
      <c r="J3866">
        <v>-12</v>
      </c>
      <c r="K3866" t="s">
        <v>6</v>
      </c>
      <c r="M3866" t="s">
        <v>181</v>
      </c>
      <c r="N3866">
        <v>4410015</v>
      </c>
      <c r="O3866" t="s">
        <v>267</v>
      </c>
      <c r="P3866" s="35">
        <v>45208</v>
      </c>
      <c r="Q3866" t="s">
        <v>56</v>
      </c>
      <c r="R3866" s="35">
        <v>45208</v>
      </c>
      <c r="T3866" t="s">
        <v>63</v>
      </c>
      <c r="U3866">
        <v>500</v>
      </c>
      <c r="X3866">
        <v>5</v>
      </c>
      <c r="Y3866" t="s">
        <v>58</v>
      </c>
      <c r="AC3866" t="s">
        <v>59</v>
      </c>
      <c r="AL3866">
        <v>0</v>
      </c>
      <c r="AM3866">
        <v>0</v>
      </c>
    </row>
    <row r="3867" spans="1:39" x14ac:dyDescent="0.3">
      <c r="A3867">
        <v>1376924</v>
      </c>
      <c r="B3867" t="s">
        <v>4346</v>
      </c>
      <c r="C3867" t="s">
        <v>2263</v>
      </c>
      <c r="D3867">
        <v>3733347</v>
      </c>
      <c r="E3867" t="s">
        <v>53</v>
      </c>
      <c r="F3867" t="s">
        <v>53</v>
      </c>
      <c r="H3867" s="35">
        <v>41085</v>
      </c>
      <c r="I3867" t="s">
        <v>143</v>
      </c>
      <c r="J3867">
        <v>-12</v>
      </c>
      <c r="K3867" t="s">
        <v>6</v>
      </c>
      <c r="M3867" t="s">
        <v>67</v>
      </c>
      <c r="N3867">
        <v>4370349</v>
      </c>
      <c r="O3867" t="s">
        <v>220</v>
      </c>
      <c r="P3867" s="35">
        <v>45191</v>
      </c>
      <c r="Q3867" t="s">
        <v>56</v>
      </c>
      <c r="R3867" s="35">
        <v>44522</v>
      </c>
      <c r="T3867" t="s">
        <v>63</v>
      </c>
      <c r="U3867">
        <v>500</v>
      </c>
      <c r="X3867">
        <v>5</v>
      </c>
      <c r="Y3867" t="s">
        <v>58</v>
      </c>
      <c r="AC3867" t="s">
        <v>59</v>
      </c>
      <c r="AL3867">
        <v>0</v>
      </c>
      <c r="AM3867">
        <v>0</v>
      </c>
    </row>
    <row r="3868" spans="1:39" x14ac:dyDescent="0.3">
      <c r="A3868">
        <v>1431116</v>
      </c>
      <c r="B3868" t="s">
        <v>4346</v>
      </c>
      <c r="C3868" t="s">
        <v>218</v>
      </c>
      <c r="D3868">
        <v>3734228</v>
      </c>
      <c r="E3868" t="s">
        <v>70</v>
      </c>
      <c r="F3868" t="s">
        <v>53</v>
      </c>
      <c r="H3868" s="35">
        <v>41847</v>
      </c>
      <c r="I3868" t="s">
        <v>85</v>
      </c>
      <c r="J3868">
        <v>-10</v>
      </c>
      <c r="K3868" t="s">
        <v>11</v>
      </c>
      <c r="M3868" t="s">
        <v>67</v>
      </c>
      <c r="N3868">
        <v>4370289</v>
      </c>
      <c r="O3868" t="s">
        <v>293</v>
      </c>
      <c r="P3868" s="35">
        <v>45183</v>
      </c>
      <c r="Q3868" t="s">
        <v>56</v>
      </c>
      <c r="R3868" s="35">
        <v>44825</v>
      </c>
      <c r="T3868" t="s">
        <v>63</v>
      </c>
      <c r="U3868">
        <v>500</v>
      </c>
      <c r="X3868">
        <v>5</v>
      </c>
      <c r="Y3868" t="s">
        <v>58</v>
      </c>
      <c r="AC3868" t="s">
        <v>59</v>
      </c>
      <c r="AL3868">
        <v>0</v>
      </c>
      <c r="AM3868">
        <v>0</v>
      </c>
    </row>
    <row r="3869" spans="1:39" x14ac:dyDescent="0.3">
      <c r="A3869">
        <v>1290247</v>
      </c>
      <c r="B3869" t="s">
        <v>4347</v>
      </c>
      <c r="C3869" t="s">
        <v>1233</v>
      </c>
      <c r="D3869">
        <v>4531221</v>
      </c>
      <c r="E3869" t="s">
        <v>70</v>
      </c>
      <c r="H3869" s="35">
        <v>41215</v>
      </c>
      <c r="I3869" t="s">
        <v>143</v>
      </c>
      <c r="J3869">
        <v>-12</v>
      </c>
      <c r="K3869" t="s">
        <v>11</v>
      </c>
      <c r="M3869" t="s">
        <v>54</v>
      </c>
      <c r="N3869">
        <v>4450571</v>
      </c>
      <c r="O3869" t="s">
        <v>332</v>
      </c>
      <c r="P3869" s="35">
        <v>45277</v>
      </c>
      <c r="Q3869" t="s">
        <v>56</v>
      </c>
      <c r="R3869" s="35">
        <v>43753</v>
      </c>
      <c r="T3869" t="s">
        <v>63</v>
      </c>
      <c r="U3869">
        <v>500</v>
      </c>
      <c r="X3869">
        <v>5</v>
      </c>
      <c r="Y3869" t="s">
        <v>58</v>
      </c>
      <c r="AC3869" t="s">
        <v>59</v>
      </c>
      <c r="AL3869">
        <v>0</v>
      </c>
      <c r="AM3869">
        <v>0</v>
      </c>
    </row>
    <row r="3870" spans="1:39" x14ac:dyDescent="0.3">
      <c r="A3870">
        <v>1352230</v>
      </c>
      <c r="B3870" t="s">
        <v>4347</v>
      </c>
      <c r="C3870" t="s">
        <v>251</v>
      </c>
      <c r="D3870">
        <v>4114999</v>
      </c>
      <c r="E3870" t="s">
        <v>70</v>
      </c>
      <c r="F3870" t="s">
        <v>70</v>
      </c>
      <c r="H3870" s="35">
        <v>39992</v>
      </c>
      <c r="I3870" t="s">
        <v>102</v>
      </c>
      <c r="J3870">
        <v>-15</v>
      </c>
      <c r="K3870" t="s">
        <v>11</v>
      </c>
      <c r="M3870" t="s">
        <v>181</v>
      </c>
      <c r="N3870">
        <v>4410083</v>
      </c>
      <c r="O3870" t="s">
        <v>541</v>
      </c>
      <c r="P3870" s="35">
        <v>45116</v>
      </c>
      <c r="Q3870" t="s">
        <v>56</v>
      </c>
      <c r="R3870" s="35">
        <v>44467</v>
      </c>
      <c r="T3870" t="s">
        <v>63</v>
      </c>
      <c r="U3870">
        <v>676</v>
      </c>
      <c r="X3870">
        <v>6</v>
      </c>
      <c r="Y3870" t="s">
        <v>58</v>
      </c>
      <c r="AC3870" t="s">
        <v>59</v>
      </c>
      <c r="AL3870">
        <v>0</v>
      </c>
      <c r="AM3870">
        <v>0</v>
      </c>
    </row>
    <row r="3871" spans="1:39" x14ac:dyDescent="0.3">
      <c r="A3871">
        <v>1427302</v>
      </c>
      <c r="B3871" t="s">
        <v>4348</v>
      </c>
      <c r="C3871" t="s">
        <v>180</v>
      </c>
      <c r="D3871">
        <v>4535297</v>
      </c>
      <c r="E3871" t="s">
        <v>53</v>
      </c>
      <c r="F3871" t="s">
        <v>53</v>
      </c>
      <c r="H3871" s="35">
        <v>41618</v>
      </c>
      <c r="I3871" t="s">
        <v>66</v>
      </c>
      <c r="J3871">
        <v>-11</v>
      </c>
      <c r="K3871" t="s">
        <v>11</v>
      </c>
      <c r="M3871" t="s">
        <v>54</v>
      </c>
      <c r="N3871">
        <v>4450768</v>
      </c>
      <c r="O3871" t="s">
        <v>257</v>
      </c>
      <c r="P3871" s="35">
        <v>45178</v>
      </c>
      <c r="Q3871" t="s">
        <v>56</v>
      </c>
      <c r="R3871" s="35">
        <v>44822</v>
      </c>
      <c r="T3871" t="s">
        <v>63</v>
      </c>
      <c r="U3871">
        <v>500</v>
      </c>
      <c r="X3871">
        <v>5</v>
      </c>
      <c r="Y3871" t="s">
        <v>58</v>
      </c>
      <c r="AC3871" t="s">
        <v>59</v>
      </c>
      <c r="AL3871">
        <v>0</v>
      </c>
      <c r="AM3871">
        <v>0</v>
      </c>
    </row>
    <row r="3872" spans="1:39" x14ac:dyDescent="0.3">
      <c r="A3872">
        <v>1559365</v>
      </c>
      <c r="B3872" t="s">
        <v>4348</v>
      </c>
      <c r="C3872" t="s">
        <v>251</v>
      </c>
      <c r="D3872">
        <v>1811487</v>
      </c>
      <c r="E3872" t="s">
        <v>70</v>
      </c>
      <c r="H3872" s="35">
        <v>40644</v>
      </c>
      <c r="I3872" t="s">
        <v>90</v>
      </c>
      <c r="J3872">
        <v>-13</v>
      </c>
      <c r="K3872" t="s">
        <v>11</v>
      </c>
      <c r="M3872" t="s">
        <v>71</v>
      </c>
      <c r="N3872">
        <v>4180711</v>
      </c>
      <c r="O3872" t="s">
        <v>1984</v>
      </c>
      <c r="P3872" s="35">
        <v>45311</v>
      </c>
      <c r="Q3872" t="s">
        <v>56</v>
      </c>
      <c r="R3872" s="35">
        <v>45311</v>
      </c>
      <c r="S3872" s="35">
        <v>45245</v>
      </c>
      <c r="T3872" t="s">
        <v>57</v>
      </c>
      <c r="U3872">
        <v>500</v>
      </c>
      <c r="X3872">
        <v>5</v>
      </c>
      <c r="Y3872" t="s">
        <v>58</v>
      </c>
      <c r="AC3872" t="s">
        <v>59</v>
      </c>
      <c r="AL3872">
        <v>0</v>
      </c>
      <c r="AM3872">
        <v>0</v>
      </c>
    </row>
    <row r="3873" spans="1:39" x14ac:dyDescent="0.3">
      <c r="A3873">
        <v>1456521</v>
      </c>
      <c r="B3873" t="s">
        <v>4349</v>
      </c>
      <c r="C3873" t="s">
        <v>274</v>
      </c>
      <c r="D3873">
        <v>4536033</v>
      </c>
      <c r="E3873" t="s">
        <v>53</v>
      </c>
      <c r="F3873" t="s">
        <v>53</v>
      </c>
      <c r="H3873" s="35">
        <v>41914</v>
      </c>
      <c r="I3873" t="s">
        <v>85</v>
      </c>
      <c r="J3873">
        <v>-10</v>
      </c>
      <c r="K3873" t="s">
        <v>11</v>
      </c>
      <c r="M3873" t="s">
        <v>54</v>
      </c>
      <c r="N3873">
        <v>4450417</v>
      </c>
      <c r="O3873" t="s">
        <v>160</v>
      </c>
      <c r="P3873" s="35">
        <v>45216</v>
      </c>
      <c r="Q3873" t="s">
        <v>56</v>
      </c>
      <c r="R3873" s="35">
        <v>44869</v>
      </c>
      <c r="T3873" t="s">
        <v>63</v>
      </c>
      <c r="U3873">
        <v>500</v>
      </c>
      <c r="X3873">
        <v>5</v>
      </c>
      <c r="Y3873" t="s">
        <v>58</v>
      </c>
      <c r="AC3873" t="s">
        <v>59</v>
      </c>
      <c r="AL3873">
        <v>0</v>
      </c>
      <c r="AM3873">
        <v>0</v>
      </c>
    </row>
    <row r="3874" spans="1:39" x14ac:dyDescent="0.3">
      <c r="A3874">
        <v>1340732</v>
      </c>
      <c r="B3874" t="s">
        <v>4350</v>
      </c>
      <c r="C3874" t="s">
        <v>251</v>
      </c>
      <c r="D3874">
        <v>3732811</v>
      </c>
      <c r="E3874" t="s">
        <v>70</v>
      </c>
      <c r="F3874" t="s">
        <v>70</v>
      </c>
      <c r="H3874" s="35">
        <v>40400</v>
      </c>
      <c r="I3874" t="s">
        <v>110</v>
      </c>
      <c r="J3874">
        <v>-14</v>
      </c>
      <c r="K3874" t="s">
        <v>11</v>
      </c>
      <c r="M3874" t="s">
        <v>67</v>
      </c>
      <c r="N3874">
        <v>4370694</v>
      </c>
      <c r="O3874" t="s">
        <v>103</v>
      </c>
      <c r="P3874" s="35">
        <v>45176</v>
      </c>
      <c r="Q3874" t="s">
        <v>56</v>
      </c>
      <c r="R3874" s="35">
        <v>44454</v>
      </c>
      <c r="T3874" t="s">
        <v>63</v>
      </c>
      <c r="U3874">
        <v>534</v>
      </c>
      <c r="X3874">
        <v>5</v>
      </c>
      <c r="Y3874" t="s">
        <v>58</v>
      </c>
      <c r="AC3874" t="s">
        <v>59</v>
      </c>
      <c r="AL3874">
        <v>0</v>
      </c>
      <c r="AM3874">
        <v>0</v>
      </c>
    </row>
    <row r="3875" spans="1:39" x14ac:dyDescent="0.3">
      <c r="A3875">
        <v>1477815</v>
      </c>
      <c r="B3875" t="s">
        <v>4351</v>
      </c>
      <c r="C3875" t="s">
        <v>925</v>
      </c>
      <c r="D3875">
        <v>4537280</v>
      </c>
      <c r="E3875" t="s">
        <v>53</v>
      </c>
      <c r="F3875" t="s">
        <v>53</v>
      </c>
      <c r="H3875" s="35">
        <v>40570</v>
      </c>
      <c r="I3875" t="s">
        <v>90</v>
      </c>
      <c r="J3875">
        <v>-13</v>
      </c>
      <c r="K3875" t="s">
        <v>6</v>
      </c>
      <c r="M3875" t="s">
        <v>54</v>
      </c>
      <c r="N3875">
        <v>4450210</v>
      </c>
      <c r="O3875" t="s">
        <v>416</v>
      </c>
      <c r="P3875" s="35">
        <v>45210</v>
      </c>
      <c r="Q3875" t="s">
        <v>56</v>
      </c>
      <c r="R3875" s="35">
        <v>44993</v>
      </c>
      <c r="T3875" t="s">
        <v>63</v>
      </c>
      <c r="U3875">
        <v>500</v>
      </c>
      <c r="X3875">
        <v>5</v>
      </c>
      <c r="Y3875" t="s">
        <v>58</v>
      </c>
      <c r="AC3875" t="s">
        <v>59</v>
      </c>
      <c r="AL3875">
        <v>0</v>
      </c>
      <c r="AM3875">
        <v>0</v>
      </c>
    </row>
    <row r="3876" spans="1:39" x14ac:dyDescent="0.3">
      <c r="A3876">
        <v>1506022</v>
      </c>
      <c r="B3876" t="s">
        <v>4352</v>
      </c>
      <c r="C3876" t="s">
        <v>1192</v>
      </c>
      <c r="D3876">
        <v>3735891</v>
      </c>
      <c r="E3876" t="s">
        <v>53</v>
      </c>
      <c r="H3876" s="35">
        <v>40850</v>
      </c>
      <c r="I3876" t="s">
        <v>90</v>
      </c>
      <c r="J3876">
        <v>-13</v>
      </c>
      <c r="K3876" t="s">
        <v>11</v>
      </c>
      <c r="M3876" t="s">
        <v>67</v>
      </c>
      <c r="N3876">
        <v>4370002</v>
      </c>
      <c r="O3876" t="s">
        <v>68</v>
      </c>
      <c r="P3876" s="35">
        <v>45166</v>
      </c>
      <c r="Q3876" t="s">
        <v>56</v>
      </c>
      <c r="R3876" s="35">
        <v>45166</v>
      </c>
      <c r="T3876" t="s">
        <v>63</v>
      </c>
      <c r="U3876">
        <v>500</v>
      </c>
      <c r="X3876">
        <v>5</v>
      </c>
      <c r="Y3876" t="s">
        <v>58</v>
      </c>
      <c r="AC3876" t="s">
        <v>59</v>
      </c>
      <c r="AL3876">
        <v>0</v>
      </c>
      <c r="AM3876">
        <v>0</v>
      </c>
    </row>
    <row r="3877" spans="1:39" x14ac:dyDescent="0.3">
      <c r="A3877">
        <v>1524820</v>
      </c>
      <c r="B3877" t="s">
        <v>4353</v>
      </c>
      <c r="C3877" t="s">
        <v>106</v>
      </c>
      <c r="D3877">
        <v>3611580</v>
      </c>
      <c r="E3877" t="s">
        <v>70</v>
      </c>
      <c r="H3877" s="35">
        <v>40915</v>
      </c>
      <c r="I3877" t="s">
        <v>143</v>
      </c>
      <c r="J3877">
        <v>-12</v>
      </c>
      <c r="K3877" t="s">
        <v>11</v>
      </c>
      <c r="M3877" t="s">
        <v>77</v>
      </c>
      <c r="N3877">
        <v>4360729</v>
      </c>
      <c r="O3877" t="s">
        <v>319</v>
      </c>
      <c r="P3877" s="35">
        <v>45197</v>
      </c>
      <c r="Q3877" t="s">
        <v>56</v>
      </c>
      <c r="R3877" s="35">
        <v>45197</v>
      </c>
      <c r="T3877" t="s">
        <v>63</v>
      </c>
      <c r="U3877">
        <v>500</v>
      </c>
      <c r="X3877">
        <v>5</v>
      </c>
      <c r="Y3877" t="s">
        <v>58</v>
      </c>
      <c r="AC3877" t="s">
        <v>59</v>
      </c>
      <c r="AL3877">
        <v>0</v>
      </c>
      <c r="AM3877">
        <v>0</v>
      </c>
    </row>
    <row r="3878" spans="1:39" x14ac:dyDescent="0.3">
      <c r="A3878">
        <v>1522185</v>
      </c>
      <c r="B3878" t="s">
        <v>4353</v>
      </c>
      <c r="C3878" t="s">
        <v>4354</v>
      </c>
      <c r="D3878">
        <v>3611477</v>
      </c>
      <c r="E3878" t="s">
        <v>76</v>
      </c>
      <c r="H3878" s="35">
        <v>42156</v>
      </c>
      <c r="I3878" t="s">
        <v>53</v>
      </c>
      <c r="J3878">
        <v>-9</v>
      </c>
      <c r="K3878" t="s">
        <v>11</v>
      </c>
      <c r="M3878" t="s">
        <v>77</v>
      </c>
      <c r="N3878">
        <v>4360002</v>
      </c>
      <c r="O3878" t="s">
        <v>78</v>
      </c>
      <c r="P3878" s="35">
        <v>45195</v>
      </c>
      <c r="Q3878" t="s">
        <v>56</v>
      </c>
      <c r="R3878" s="35">
        <v>45195</v>
      </c>
      <c r="T3878" t="s">
        <v>63</v>
      </c>
      <c r="U3878">
        <v>500</v>
      </c>
      <c r="X3878">
        <v>5</v>
      </c>
      <c r="Y3878" t="s">
        <v>58</v>
      </c>
      <c r="AC3878" t="s">
        <v>59</v>
      </c>
      <c r="AL3878">
        <v>0</v>
      </c>
      <c r="AM3878">
        <v>0</v>
      </c>
    </row>
    <row r="3879" spans="1:39" x14ac:dyDescent="0.3">
      <c r="A3879">
        <v>1521927</v>
      </c>
      <c r="B3879" t="s">
        <v>4353</v>
      </c>
      <c r="C3879" t="s">
        <v>2516</v>
      </c>
      <c r="D3879">
        <v>3611389</v>
      </c>
      <c r="E3879" t="s">
        <v>76</v>
      </c>
      <c r="H3879" s="35">
        <v>41792</v>
      </c>
      <c r="I3879" t="s">
        <v>85</v>
      </c>
      <c r="J3879">
        <v>-10</v>
      </c>
      <c r="K3879" t="s">
        <v>6</v>
      </c>
      <c r="M3879" t="s">
        <v>77</v>
      </c>
      <c r="N3879">
        <v>4360002</v>
      </c>
      <c r="O3879" t="s">
        <v>78</v>
      </c>
      <c r="P3879" s="35">
        <v>45195</v>
      </c>
      <c r="Q3879" t="s">
        <v>56</v>
      </c>
      <c r="R3879" s="35">
        <v>45195</v>
      </c>
      <c r="T3879" t="s">
        <v>63</v>
      </c>
      <c r="U3879">
        <v>500</v>
      </c>
      <c r="X3879">
        <v>5</v>
      </c>
      <c r="Y3879" t="s">
        <v>58</v>
      </c>
      <c r="AC3879" t="s">
        <v>59</v>
      </c>
      <c r="AL3879">
        <v>0</v>
      </c>
      <c r="AM3879">
        <v>0</v>
      </c>
    </row>
    <row r="3880" spans="1:39" x14ac:dyDescent="0.3">
      <c r="A3880">
        <v>1557423</v>
      </c>
      <c r="B3880" t="s">
        <v>4355</v>
      </c>
      <c r="C3880" t="s">
        <v>729</v>
      </c>
      <c r="D3880">
        <v>1811481</v>
      </c>
      <c r="E3880" t="s">
        <v>53</v>
      </c>
      <c r="H3880" s="35">
        <v>41064</v>
      </c>
      <c r="I3880" t="s">
        <v>143</v>
      </c>
      <c r="J3880">
        <v>-12</v>
      </c>
      <c r="K3880" t="s">
        <v>11</v>
      </c>
      <c r="M3880" t="s">
        <v>71</v>
      </c>
      <c r="N3880">
        <v>4180737</v>
      </c>
      <c r="O3880" t="s">
        <v>115</v>
      </c>
      <c r="P3880" s="35">
        <v>45299</v>
      </c>
      <c r="Q3880" t="s">
        <v>56</v>
      </c>
      <c r="R3880" s="35">
        <v>45299</v>
      </c>
      <c r="T3880" t="s">
        <v>63</v>
      </c>
      <c r="U3880">
        <v>500</v>
      </c>
      <c r="X3880">
        <v>5</v>
      </c>
      <c r="Y3880" t="s">
        <v>58</v>
      </c>
      <c r="AC3880" t="s">
        <v>59</v>
      </c>
      <c r="AL3880">
        <v>0</v>
      </c>
      <c r="AM3880">
        <v>0</v>
      </c>
    </row>
    <row r="3881" spans="1:39" x14ac:dyDescent="0.3">
      <c r="A3881">
        <v>1524562</v>
      </c>
      <c r="B3881" t="s">
        <v>4356</v>
      </c>
      <c r="C3881" t="s">
        <v>463</v>
      </c>
      <c r="D3881">
        <v>4538257</v>
      </c>
      <c r="E3881" t="s">
        <v>53</v>
      </c>
      <c r="H3881" s="35">
        <v>40844</v>
      </c>
      <c r="I3881" t="s">
        <v>90</v>
      </c>
      <c r="J3881">
        <v>-13</v>
      </c>
      <c r="K3881" t="s">
        <v>11</v>
      </c>
      <c r="M3881" t="s">
        <v>54</v>
      </c>
      <c r="N3881">
        <v>4450410</v>
      </c>
      <c r="O3881" t="s">
        <v>81</v>
      </c>
      <c r="P3881" s="35">
        <v>45197</v>
      </c>
      <c r="Q3881" t="s">
        <v>56</v>
      </c>
      <c r="R3881" s="35">
        <v>45197</v>
      </c>
      <c r="T3881" t="s">
        <v>63</v>
      </c>
      <c r="U3881">
        <v>500</v>
      </c>
      <c r="X3881">
        <v>5</v>
      </c>
      <c r="Y3881" t="s">
        <v>58</v>
      </c>
      <c r="AC3881" t="s">
        <v>59</v>
      </c>
      <c r="AL3881">
        <v>0</v>
      </c>
      <c r="AM3881">
        <v>0</v>
      </c>
    </row>
    <row r="3882" spans="1:39" x14ac:dyDescent="0.3">
      <c r="A3882">
        <v>1336917</v>
      </c>
      <c r="B3882" t="s">
        <v>4357</v>
      </c>
      <c r="C3882" t="s">
        <v>89</v>
      </c>
      <c r="D3882">
        <v>4532305</v>
      </c>
      <c r="E3882" t="s">
        <v>70</v>
      </c>
      <c r="F3882" t="s">
        <v>70</v>
      </c>
      <c r="H3882" s="35">
        <v>41856</v>
      </c>
      <c r="I3882" t="s">
        <v>85</v>
      </c>
      <c r="J3882">
        <v>-10</v>
      </c>
      <c r="K3882" t="s">
        <v>11</v>
      </c>
      <c r="M3882" t="s">
        <v>54</v>
      </c>
      <c r="N3882">
        <v>4450759</v>
      </c>
      <c r="O3882" t="s">
        <v>499</v>
      </c>
      <c r="P3882" s="35">
        <v>45164</v>
      </c>
      <c r="Q3882" t="s">
        <v>56</v>
      </c>
      <c r="R3882" s="35">
        <v>44443</v>
      </c>
      <c r="T3882" t="s">
        <v>63</v>
      </c>
      <c r="U3882">
        <v>500</v>
      </c>
      <c r="X3882">
        <v>5</v>
      </c>
      <c r="Y3882" t="s">
        <v>58</v>
      </c>
      <c r="AC3882" t="s">
        <v>59</v>
      </c>
      <c r="AL3882">
        <v>0</v>
      </c>
      <c r="AM3882">
        <v>0</v>
      </c>
    </row>
    <row r="3883" spans="1:39" x14ac:dyDescent="0.3">
      <c r="A3883">
        <v>1433423</v>
      </c>
      <c r="B3883" t="s">
        <v>4358</v>
      </c>
      <c r="C3883" t="s">
        <v>543</v>
      </c>
      <c r="D3883">
        <v>4115464</v>
      </c>
      <c r="E3883" t="s">
        <v>53</v>
      </c>
      <c r="F3883" t="s">
        <v>53</v>
      </c>
      <c r="H3883" s="35">
        <v>40157</v>
      </c>
      <c r="I3883" t="s">
        <v>102</v>
      </c>
      <c r="J3883">
        <v>-15</v>
      </c>
      <c r="K3883" t="s">
        <v>11</v>
      </c>
      <c r="M3883" t="s">
        <v>181</v>
      </c>
      <c r="N3883">
        <v>4410217</v>
      </c>
      <c r="O3883" t="s">
        <v>866</v>
      </c>
      <c r="P3883" s="35">
        <v>45171</v>
      </c>
      <c r="Q3883" t="s">
        <v>56</v>
      </c>
      <c r="R3883" s="35">
        <v>44827</v>
      </c>
      <c r="T3883" t="s">
        <v>63</v>
      </c>
      <c r="U3883">
        <v>500</v>
      </c>
      <c r="X3883">
        <v>5</v>
      </c>
      <c r="Y3883" t="s">
        <v>58</v>
      </c>
      <c r="AC3883" t="s">
        <v>59</v>
      </c>
      <c r="AL3883">
        <v>1</v>
      </c>
      <c r="AM3883">
        <v>0</v>
      </c>
    </row>
    <row r="3884" spans="1:39" x14ac:dyDescent="0.3">
      <c r="A3884">
        <v>1547932</v>
      </c>
      <c r="B3884" t="s">
        <v>4359</v>
      </c>
      <c r="C3884" t="s">
        <v>192</v>
      </c>
      <c r="D3884">
        <v>4538546</v>
      </c>
      <c r="E3884" t="s">
        <v>53</v>
      </c>
      <c r="H3884" s="35">
        <v>40676</v>
      </c>
      <c r="I3884" t="s">
        <v>90</v>
      </c>
      <c r="J3884">
        <v>-13</v>
      </c>
      <c r="K3884" t="s">
        <v>11</v>
      </c>
      <c r="M3884" t="s">
        <v>54</v>
      </c>
      <c r="N3884">
        <v>4450757</v>
      </c>
      <c r="O3884" t="s">
        <v>225</v>
      </c>
      <c r="P3884" s="35">
        <v>45248</v>
      </c>
      <c r="Q3884" t="s">
        <v>56</v>
      </c>
      <c r="R3884" s="35">
        <v>45248</v>
      </c>
      <c r="T3884" t="s">
        <v>63</v>
      </c>
      <c r="U3884">
        <v>500</v>
      </c>
      <c r="X3884">
        <v>5</v>
      </c>
      <c r="Y3884" t="s">
        <v>58</v>
      </c>
      <c r="AC3884" t="s">
        <v>59</v>
      </c>
      <c r="AL3884">
        <v>0</v>
      </c>
      <c r="AM3884">
        <v>0</v>
      </c>
    </row>
    <row r="3885" spans="1:39" x14ac:dyDescent="0.3">
      <c r="A3885">
        <v>1285089</v>
      </c>
      <c r="B3885" t="s">
        <v>4360</v>
      </c>
      <c r="C3885" t="s">
        <v>89</v>
      </c>
      <c r="D3885">
        <v>189936</v>
      </c>
      <c r="E3885" t="s">
        <v>70</v>
      </c>
      <c r="F3885" t="s">
        <v>53</v>
      </c>
      <c r="H3885" s="35">
        <v>41331</v>
      </c>
      <c r="I3885" t="s">
        <v>66</v>
      </c>
      <c r="J3885">
        <v>-11</v>
      </c>
      <c r="K3885" t="s">
        <v>11</v>
      </c>
      <c r="M3885" t="s">
        <v>71</v>
      </c>
      <c r="N3885">
        <v>4180696</v>
      </c>
      <c r="O3885" t="s">
        <v>137</v>
      </c>
      <c r="P3885" s="35">
        <v>45201</v>
      </c>
      <c r="Q3885" t="s">
        <v>56</v>
      </c>
      <c r="R3885" s="35">
        <v>43744</v>
      </c>
      <c r="T3885" t="s">
        <v>63</v>
      </c>
      <c r="U3885">
        <v>507</v>
      </c>
      <c r="X3885">
        <v>5</v>
      </c>
      <c r="Y3885" t="s">
        <v>58</v>
      </c>
      <c r="AC3885" t="s">
        <v>59</v>
      </c>
      <c r="AL3885">
        <v>0</v>
      </c>
      <c r="AM3885">
        <v>0</v>
      </c>
    </row>
    <row r="3886" spans="1:39" x14ac:dyDescent="0.3">
      <c r="A3886">
        <v>1519243</v>
      </c>
      <c r="B3886" t="s">
        <v>4361</v>
      </c>
      <c r="C3886" t="s">
        <v>2263</v>
      </c>
      <c r="D3886">
        <v>1811292</v>
      </c>
      <c r="E3886" t="s">
        <v>70</v>
      </c>
      <c r="H3886" s="35">
        <v>39466</v>
      </c>
      <c r="I3886" t="s">
        <v>98</v>
      </c>
      <c r="J3886">
        <v>-16</v>
      </c>
      <c r="K3886" t="s">
        <v>6</v>
      </c>
      <c r="M3886" t="s">
        <v>71</v>
      </c>
      <c r="N3886">
        <v>4180711</v>
      </c>
      <c r="O3886" t="s">
        <v>1984</v>
      </c>
      <c r="P3886" s="35">
        <v>45191</v>
      </c>
      <c r="Q3886" t="s">
        <v>56</v>
      </c>
      <c r="R3886" s="35">
        <v>45191</v>
      </c>
      <c r="S3886" s="35">
        <v>45189</v>
      </c>
      <c r="T3886" t="s">
        <v>57</v>
      </c>
      <c r="U3886">
        <v>500</v>
      </c>
      <c r="X3886">
        <v>5</v>
      </c>
      <c r="Y3886" t="s">
        <v>58</v>
      </c>
      <c r="AC3886" t="s">
        <v>59</v>
      </c>
      <c r="AL3886">
        <v>0</v>
      </c>
      <c r="AM3886">
        <v>0</v>
      </c>
    </row>
    <row r="3887" spans="1:39" x14ac:dyDescent="0.3">
      <c r="A3887">
        <v>1257126</v>
      </c>
      <c r="B3887" t="s">
        <v>4361</v>
      </c>
      <c r="C3887" t="s">
        <v>640</v>
      </c>
      <c r="D3887">
        <v>189832</v>
      </c>
      <c r="E3887" t="s">
        <v>70</v>
      </c>
      <c r="F3887" t="s">
        <v>70</v>
      </c>
      <c r="H3887" s="35">
        <v>39466</v>
      </c>
      <c r="I3887" t="s">
        <v>98</v>
      </c>
      <c r="J3887">
        <v>-16</v>
      </c>
      <c r="K3887" t="s">
        <v>11</v>
      </c>
      <c r="M3887" t="s">
        <v>71</v>
      </c>
      <c r="N3887">
        <v>4180711</v>
      </c>
      <c r="O3887" t="s">
        <v>1984</v>
      </c>
      <c r="P3887" s="35">
        <v>45188</v>
      </c>
      <c r="Q3887" t="s">
        <v>56</v>
      </c>
      <c r="R3887" s="35">
        <v>43547</v>
      </c>
      <c r="T3887" t="s">
        <v>63</v>
      </c>
      <c r="U3887">
        <v>508</v>
      </c>
      <c r="X3887">
        <v>5</v>
      </c>
      <c r="Y3887" t="s">
        <v>58</v>
      </c>
      <c r="AC3887" t="s">
        <v>59</v>
      </c>
      <c r="AL3887">
        <v>0</v>
      </c>
      <c r="AM3887">
        <v>0</v>
      </c>
    </row>
    <row r="3888" spans="1:39" x14ac:dyDescent="0.3">
      <c r="A3888">
        <v>1557816</v>
      </c>
      <c r="B3888" t="s">
        <v>4363</v>
      </c>
      <c r="C3888" t="s">
        <v>259</v>
      </c>
      <c r="D3888">
        <v>3611741</v>
      </c>
      <c r="E3888" t="s">
        <v>53</v>
      </c>
      <c r="H3888" s="35">
        <v>41596</v>
      </c>
      <c r="I3888" t="s">
        <v>66</v>
      </c>
      <c r="J3888">
        <v>-11</v>
      </c>
      <c r="K3888" t="s">
        <v>11</v>
      </c>
      <c r="M3888" t="s">
        <v>77</v>
      </c>
      <c r="N3888">
        <v>4360315</v>
      </c>
      <c r="O3888" t="s">
        <v>480</v>
      </c>
      <c r="P3888" s="35">
        <v>45301</v>
      </c>
      <c r="Q3888" t="s">
        <v>56</v>
      </c>
      <c r="R3888" s="35">
        <v>45301</v>
      </c>
      <c r="S3888" s="35">
        <v>45281</v>
      </c>
      <c r="T3888" t="s">
        <v>57</v>
      </c>
      <c r="U3888">
        <v>500</v>
      </c>
      <c r="X3888">
        <v>5</v>
      </c>
      <c r="Y3888" t="s">
        <v>58</v>
      </c>
      <c r="AC3888" t="s">
        <v>59</v>
      </c>
      <c r="AL3888">
        <v>1</v>
      </c>
      <c r="AM3888">
        <v>1</v>
      </c>
    </row>
    <row r="3889" spans="1:39" x14ac:dyDescent="0.3">
      <c r="A3889">
        <v>1189990</v>
      </c>
      <c r="B3889" t="s">
        <v>4364</v>
      </c>
      <c r="C3889" t="s">
        <v>1888</v>
      </c>
      <c r="D3889">
        <v>2814994</v>
      </c>
      <c r="E3889" t="s">
        <v>53</v>
      </c>
      <c r="F3889" t="s">
        <v>70</v>
      </c>
      <c r="H3889" s="35">
        <v>40043</v>
      </c>
      <c r="I3889" t="s">
        <v>102</v>
      </c>
      <c r="J3889">
        <v>-15</v>
      </c>
      <c r="K3889" t="s">
        <v>11</v>
      </c>
      <c r="M3889" t="s">
        <v>69</v>
      </c>
      <c r="N3889">
        <v>4280045</v>
      </c>
      <c r="O3889" t="s">
        <v>172</v>
      </c>
      <c r="P3889" s="35">
        <v>45221</v>
      </c>
      <c r="Q3889" t="s">
        <v>56</v>
      </c>
      <c r="R3889" s="35">
        <v>43029</v>
      </c>
      <c r="T3889" t="s">
        <v>63</v>
      </c>
      <c r="U3889">
        <v>500</v>
      </c>
      <c r="X3889">
        <v>5</v>
      </c>
      <c r="Y3889" t="s">
        <v>58</v>
      </c>
      <c r="AC3889" t="s">
        <v>59</v>
      </c>
      <c r="AL3889">
        <v>0</v>
      </c>
      <c r="AM3889">
        <v>0</v>
      </c>
    </row>
    <row r="3890" spans="1:39" x14ac:dyDescent="0.3">
      <c r="A3890">
        <v>1507687</v>
      </c>
      <c r="B3890" t="s">
        <v>4365</v>
      </c>
      <c r="C3890" t="s">
        <v>780</v>
      </c>
      <c r="D3890">
        <v>4537990</v>
      </c>
      <c r="E3890" t="s">
        <v>53</v>
      </c>
      <c r="H3890" s="35">
        <v>40473</v>
      </c>
      <c r="I3890" t="s">
        <v>110</v>
      </c>
      <c r="J3890">
        <v>-14</v>
      </c>
      <c r="K3890" t="s">
        <v>11</v>
      </c>
      <c r="M3890" t="s">
        <v>54</v>
      </c>
      <c r="N3890">
        <v>4450589</v>
      </c>
      <c r="O3890" t="s">
        <v>290</v>
      </c>
      <c r="P3890" s="35">
        <v>45175</v>
      </c>
      <c r="Q3890" t="s">
        <v>56</v>
      </c>
      <c r="R3890" s="35">
        <v>45175</v>
      </c>
      <c r="T3890" t="s">
        <v>63</v>
      </c>
      <c r="U3890">
        <v>500</v>
      </c>
      <c r="X3890">
        <v>5</v>
      </c>
      <c r="Y3890" t="s">
        <v>58</v>
      </c>
      <c r="AC3890" t="s">
        <v>59</v>
      </c>
      <c r="AL3890">
        <v>0</v>
      </c>
      <c r="AM3890">
        <v>0</v>
      </c>
    </row>
    <row r="3891" spans="1:39" x14ac:dyDescent="0.3">
      <c r="A3891">
        <v>1439222</v>
      </c>
      <c r="B3891" t="s">
        <v>4366</v>
      </c>
      <c r="C3891" t="s">
        <v>4367</v>
      </c>
      <c r="D3891">
        <v>2816514</v>
      </c>
      <c r="E3891" t="s">
        <v>53</v>
      </c>
      <c r="F3891" t="s">
        <v>53</v>
      </c>
      <c r="H3891" s="35">
        <v>39771</v>
      </c>
      <c r="I3891" t="s">
        <v>98</v>
      </c>
      <c r="J3891">
        <v>-16</v>
      </c>
      <c r="K3891" t="s">
        <v>6</v>
      </c>
      <c r="M3891" t="s">
        <v>69</v>
      </c>
      <c r="N3891">
        <v>4280716</v>
      </c>
      <c r="O3891" t="s">
        <v>489</v>
      </c>
      <c r="P3891" s="35">
        <v>45186</v>
      </c>
      <c r="Q3891" t="s">
        <v>56</v>
      </c>
      <c r="R3891" s="35">
        <v>44834</v>
      </c>
      <c r="S3891" s="35">
        <v>45145</v>
      </c>
      <c r="T3891" t="s">
        <v>57</v>
      </c>
      <c r="U3891">
        <v>500</v>
      </c>
      <c r="X3891">
        <v>5</v>
      </c>
      <c r="Y3891" t="s">
        <v>58</v>
      </c>
      <c r="AC3891" t="s">
        <v>59</v>
      </c>
      <c r="AL3891">
        <v>0</v>
      </c>
      <c r="AM3891">
        <v>0</v>
      </c>
    </row>
    <row r="3892" spans="1:39" x14ac:dyDescent="0.3">
      <c r="A3892">
        <v>1513427</v>
      </c>
      <c r="B3892" t="s">
        <v>4368</v>
      </c>
      <c r="C3892" t="s">
        <v>4369</v>
      </c>
      <c r="D3892">
        <v>2816788</v>
      </c>
      <c r="E3892" t="s">
        <v>53</v>
      </c>
      <c r="H3892" s="35">
        <v>41303</v>
      </c>
      <c r="I3892" t="s">
        <v>66</v>
      </c>
      <c r="J3892">
        <v>-11</v>
      </c>
      <c r="K3892" t="s">
        <v>11</v>
      </c>
      <c r="M3892" t="s">
        <v>69</v>
      </c>
      <c r="N3892">
        <v>4280716</v>
      </c>
      <c r="O3892" t="s">
        <v>489</v>
      </c>
      <c r="P3892" s="35">
        <v>45186</v>
      </c>
      <c r="Q3892" t="s">
        <v>56</v>
      </c>
      <c r="R3892" s="35">
        <v>45186</v>
      </c>
      <c r="S3892" s="35">
        <v>45169</v>
      </c>
      <c r="T3892" t="s">
        <v>57</v>
      </c>
      <c r="U3892">
        <v>500</v>
      </c>
      <c r="X3892">
        <v>5</v>
      </c>
      <c r="Y3892" t="s">
        <v>58</v>
      </c>
      <c r="AC3892" t="s">
        <v>59</v>
      </c>
      <c r="AL3892">
        <v>0</v>
      </c>
      <c r="AM3892">
        <v>0</v>
      </c>
    </row>
    <row r="3893" spans="1:39" x14ac:dyDescent="0.3">
      <c r="A3893">
        <v>1424828</v>
      </c>
      <c r="B3893" t="s">
        <v>4370</v>
      </c>
      <c r="C3893" t="s">
        <v>251</v>
      </c>
      <c r="D3893">
        <v>3733997</v>
      </c>
      <c r="E3893" t="s">
        <v>70</v>
      </c>
      <c r="F3893" t="s">
        <v>53</v>
      </c>
      <c r="H3893" s="35">
        <v>41459</v>
      </c>
      <c r="I3893" t="s">
        <v>66</v>
      </c>
      <c r="J3893">
        <v>-11</v>
      </c>
      <c r="K3893" t="s">
        <v>11</v>
      </c>
      <c r="M3893" t="s">
        <v>67</v>
      </c>
      <c r="N3893">
        <v>4370289</v>
      </c>
      <c r="O3893" t="s">
        <v>293</v>
      </c>
      <c r="P3893" s="35">
        <v>45183</v>
      </c>
      <c r="Q3893" t="s">
        <v>56</v>
      </c>
      <c r="R3893" s="35">
        <v>44819</v>
      </c>
      <c r="T3893" t="s">
        <v>63</v>
      </c>
      <c r="U3893">
        <v>509</v>
      </c>
      <c r="X3893">
        <v>5</v>
      </c>
      <c r="Y3893" t="s">
        <v>58</v>
      </c>
      <c r="AC3893" t="s">
        <v>59</v>
      </c>
      <c r="AL3893">
        <v>1</v>
      </c>
      <c r="AM3893">
        <v>0</v>
      </c>
    </row>
    <row r="3894" spans="1:39" x14ac:dyDescent="0.3">
      <c r="A3894">
        <v>1295405</v>
      </c>
      <c r="B3894" t="s">
        <v>4371</v>
      </c>
      <c r="C3894" t="s">
        <v>156</v>
      </c>
      <c r="D3894">
        <v>189983</v>
      </c>
      <c r="E3894" t="s">
        <v>70</v>
      </c>
      <c r="F3894" t="s">
        <v>70</v>
      </c>
      <c r="H3894" s="35">
        <v>38727</v>
      </c>
      <c r="I3894" t="s">
        <v>94</v>
      </c>
      <c r="J3894">
        <v>-18</v>
      </c>
      <c r="K3894" t="s">
        <v>11</v>
      </c>
      <c r="M3894" t="s">
        <v>71</v>
      </c>
      <c r="N3894">
        <v>4180716</v>
      </c>
      <c r="O3894" t="s">
        <v>626</v>
      </c>
      <c r="P3894" s="35">
        <v>45189</v>
      </c>
      <c r="Q3894" t="s">
        <v>56</v>
      </c>
      <c r="R3894" s="35">
        <v>43773</v>
      </c>
      <c r="T3894" t="s">
        <v>63</v>
      </c>
      <c r="U3894">
        <v>599</v>
      </c>
      <c r="X3894">
        <v>5</v>
      </c>
      <c r="Y3894" t="s">
        <v>58</v>
      </c>
      <c r="AC3894" t="s">
        <v>59</v>
      </c>
      <c r="AL3894">
        <v>0</v>
      </c>
      <c r="AM3894">
        <v>0</v>
      </c>
    </row>
    <row r="3895" spans="1:39" x14ac:dyDescent="0.3">
      <c r="A3895">
        <v>1190540</v>
      </c>
      <c r="B3895" t="s">
        <v>4372</v>
      </c>
      <c r="C3895" t="s">
        <v>1394</v>
      </c>
      <c r="D3895">
        <v>3729738</v>
      </c>
      <c r="E3895" t="s">
        <v>53</v>
      </c>
      <c r="F3895" t="s">
        <v>53</v>
      </c>
      <c r="H3895" s="35">
        <v>41720</v>
      </c>
      <c r="I3895" t="s">
        <v>85</v>
      </c>
      <c r="J3895">
        <v>-10</v>
      </c>
      <c r="K3895" t="s">
        <v>11</v>
      </c>
      <c r="M3895" t="s">
        <v>69</v>
      </c>
      <c r="N3895">
        <v>4280359</v>
      </c>
      <c r="O3895" t="s">
        <v>321</v>
      </c>
      <c r="P3895" s="35">
        <v>45222</v>
      </c>
      <c r="Q3895" t="s">
        <v>56</v>
      </c>
      <c r="R3895" s="35">
        <v>43032</v>
      </c>
      <c r="T3895" t="s">
        <v>63</v>
      </c>
      <c r="U3895">
        <v>500</v>
      </c>
      <c r="X3895">
        <v>5</v>
      </c>
      <c r="Y3895" t="s">
        <v>58</v>
      </c>
      <c r="AC3895" t="s">
        <v>59</v>
      </c>
      <c r="AL3895">
        <v>0</v>
      </c>
      <c r="AM3895">
        <v>0</v>
      </c>
    </row>
    <row r="3896" spans="1:39" x14ac:dyDescent="0.3">
      <c r="A3896">
        <v>1465567</v>
      </c>
      <c r="B3896" t="s">
        <v>4372</v>
      </c>
      <c r="C3896" t="s">
        <v>2432</v>
      </c>
      <c r="D3896">
        <v>2816689</v>
      </c>
      <c r="E3896" t="s">
        <v>53</v>
      </c>
      <c r="F3896" t="s">
        <v>53</v>
      </c>
      <c r="H3896" s="35">
        <v>42878</v>
      </c>
      <c r="I3896" t="s">
        <v>53</v>
      </c>
      <c r="J3896">
        <v>-9</v>
      </c>
      <c r="K3896" t="s">
        <v>6</v>
      </c>
      <c r="M3896" t="s">
        <v>69</v>
      </c>
      <c r="N3896">
        <v>4280359</v>
      </c>
      <c r="O3896" t="s">
        <v>321</v>
      </c>
      <c r="P3896" s="35">
        <v>45222</v>
      </c>
      <c r="Q3896" t="s">
        <v>56</v>
      </c>
      <c r="R3896" s="35">
        <v>44906</v>
      </c>
      <c r="T3896" t="s">
        <v>63</v>
      </c>
      <c r="U3896">
        <v>500</v>
      </c>
      <c r="X3896">
        <v>5</v>
      </c>
      <c r="Y3896" t="s">
        <v>58</v>
      </c>
      <c r="AC3896" t="s">
        <v>59</v>
      </c>
      <c r="AL3896">
        <v>1</v>
      </c>
      <c r="AM3896">
        <v>0</v>
      </c>
    </row>
    <row r="3897" spans="1:39" x14ac:dyDescent="0.3">
      <c r="A3897">
        <v>1516129</v>
      </c>
      <c r="B3897" t="s">
        <v>4373</v>
      </c>
      <c r="C3897" t="s">
        <v>870</v>
      </c>
      <c r="D3897">
        <v>3736091</v>
      </c>
      <c r="E3897" t="s">
        <v>53</v>
      </c>
      <c r="H3897" s="35">
        <v>41940</v>
      </c>
      <c r="I3897" t="s">
        <v>85</v>
      </c>
      <c r="J3897">
        <v>-10</v>
      </c>
      <c r="K3897" t="s">
        <v>11</v>
      </c>
      <c r="M3897" t="s">
        <v>67</v>
      </c>
      <c r="N3897">
        <v>4370001</v>
      </c>
      <c r="O3897" t="s">
        <v>461</v>
      </c>
      <c r="P3897" s="35">
        <v>45189</v>
      </c>
      <c r="Q3897" t="s">
        <v>56</v>
      </c>
      <c r="R3897" s="35">
        <v>45189</v>
      </c>
      <c r="T3897" t="s">
        <v>63</v>
      </c>
      <c r="U3897">
        <v>500</v>
      </c>
      <c r="X3897">
        <v>5</v>
      </c>
      <c r="Y3897" t="s">
        <v>58</v>
      </c>
      <c r="AC3897" t="s">
        <v>59</v>
      </c>
      <c r="AL3897">
        <v>0</v>
      </c>
      <c r="AM3897">
        <v>0</v>
      </c>
    </row>
    <row r="3898" spans="1:39" x14ac:dyDescent="0.3">
      <c r="A3898">
        <v>1520927</v>
      </c>
      <c r="B3898" t="s">
        <v>4374</v>
      </c>
      <c r="C3898" t="s">
        <v>4375</v>
      </c>
      <c r="D3898">
        <v>3736167</v>
      </c>
      <c r="E3898" t="s">
        <v>53</v>
      </c>
      <c r="H3898" s="35">
        <v>43505</v>
      </c>
      <c r="I3898" t="s">
        <v>53</v>
      </c>
      <c r="J3898">
        <v>-9</v>
      </c>
      <c r="K3898" t="s">
        <v>6</v>
      </c>
      <c r="M3898" t="s">
        <v>67</v>
      </c>
      <c r="N3898">
        <v>4370002</v>
      </c>
      <c r="O3898" t="s">
        <v>68</v>
      </c>
      <c r="P3898" s="35">
        <v>45194</v>
      </c>
      <c r="Q3898" t="s">
        <v>56</v>
      </c>
      <c r="R3898" s="35">
        <v>45194</v>
      </c>
      <c r="S3898" s="35">
        <v>45161</v>
      </c>
      <c r="T3898" t="s">
        <v>57</v>
      </c>
      <c r="U3898">
        <v>500</v>
      </c>
      <c r="X3898">
        <v>5</v>
      </c>
      <c r="Y3898" t="s">
        <v>58</v>
      </c>
      <c r="AC3898" t="s">
        <v>59</v>
      </c>
      <c r="AL3898">
        <v>0</v>
      </c>
      <c r="AM3898">
        <v>0</v>
      </c>
    </row>
    <row r="3899" spans="1:39" x14ac:dyDescent="0.3">
      <c r="A3899">
        <v>1340488</v>
      </c>
      <c r="B3899" t="s">
        <v>4374</v>
      </c>
      <c r="C3899" t="s">
        <v>127</v>
      </c>
      <c r="D3899">
        <v>3732806</v>
      </c>
      <c r="E3899" t="s">
        <v>53</v>
      </c>
      <c r="F3899" t="s">
        <v>53</v>
      </c>
      <c r="H3899" s="35">
        <v>42424</v>
      </c>
      <c r="I3899" t="s">
        <v>53</v>
      </c>
      <c r="J3899">
        <v>-9</v>
      </c>
      <c r="K3899" t="s">
        <v>11</v>
      </c>
      <c r="M3899" t="s">
        <v>67</v>
      </c>
      <c r="N3899">
        <v>4370002</v>
      </c>
      <c r="O3899" t="s">
        <v>68</v>
      </c>
      <c r="P3899" s="35">
        <v>45165</v>
      </c>
      <c r="Q3899" t="s">
        <v>56</v>
      </c>
      <c r="R3899" s="35">
        <v>44453</v>
      </c>
      <c r="T3899" t="s">
        <v>63</v>
      </c>
      <c r="U3899">
        <v>500</v>
      </c>
      <c r="X3899">
        <v>5</v>
      </c>
      <c r="Y3899" t="s">
        <v>58</v>
      </c>
      <c r="AC3899" t="s">
        <v>59</v>
      </c>
      <c r="AL3899">
        <v>0</v>
      </c>
      <c r="AM3899">
        <v>0</v>
      </c>
    </row>
    <row r="3900" spans="1:39" x14ac:dyDescent="0.3">
      <c r="A3900">
        <v>1335849</v>
      </c>
      <c r="B3900" t="s">
        <v>4374</v>
      </c>
      <c r="C3900" t="s">
        <v>231</v>
      </c>
      <c r="D3900">
        <v>3732672</v>
      </c>
      <c r="E3900" t="s">
        <v>53</v>
      </c>
      <c r="F3900" t="s">
        <v>53</v>
      </c>
      <c r="H3900" s="35">
        <v>41768</v>
      </c>
      <c r="I3900" t="s">
        <v>85</v>
      </c>
      <c r="J3900">
        <v>-10</v>
      </c>
      <c r="K3900" t="s">
        <v>11</v>
      </c>
      <c r="M3900" t="s">
        <v>67</v>
      </c>
      <c r="N3900">
        <v>4370002</v>
      </c>
      <c r="O3900" t="s">
        <v>68</v>
      </c>
      <c r="P3900" s="35">
        <v>45165</v>
      </c>
      <c r="Q3900" t="s">
        <v>56</v>
      </c>
      <c r="R3900" s="35">
        <v>44433</v>
      </c>
      <c r="T3900" t="s">
        <v>63</v>
      </c>
      <c r="U3900">
        <v>500</v>
      </c>
      <c r="X3900">
        <v>5</v>
      </c>
      <c r="Y3900" t="s">
        <v>58</v>
      </c>
      <c r="AC3900" t="s">
        <v>59</v>
      </c>
      <c r="AL3900">
        <v>0</v>
      </c>
      <c r="AM3900">
        <v>0</v>
      </c>
    </row>
    <row r="3901" spans="1:39" x14ac:dyDescent="0.3">
      <c r="A3901">
        <v>1420099</v>
      </c>
      <c r="B3901" t="s">
        <v>4376</v>
      </c>
      <c r="C3901" t="s">
        <v>4377</v>
      </c>
      <c r="D3901">
        <v>3733895</v>
      </c>
      <c r="E3901" t="s">
        <v>70</v>
      </c>
      <c r="F3901" t="s">
        <v>70</v>
      </c>
      <c r="H3901" s="35">
        <v>39882</v>
      </c>
      <c r="I3901" t="s">
        <v>102</v>
      </c>
      <c r="J3901">
        <v>-15</v>
      </c>
      <c r="K3901" t="s">
        <v>11</v>
      </c>
      <c r="M3901" t="s">
        <v>67</v>
      </c>
      <c r="N3901">
        <v>4370011</v>
      </c>
      <c r="O3901" t="s">
        <v>244</v>
      </c>
      <c r="P3901" s="35">
        <v>45189</v>
      </c>
      <c r="Q3901" t="s">
        <v>56</v>
      </c>
      <c r="R3901" s="35">
        <v>44811</v>
      </c>
      <c r="T3901" t="s">
        <v>63</v>
      </c>
      <c r="U3901">
        <v>500</v>
      </c>
      <c r="X3901">
        <v>5</v>
      </c>
      <c r="Y3901" t="s">
        <v>58</v>
      </c>
      <c r="AC3901" t="s">
        <v>59</v>
      </c>
      <c r="AL3901">
        <v>1</v>
      </c>
      <c r="AM3901">
        <v>0</v>
      </c>
    </row>
    <row r="3902" spans="1:39" x14ac:dyDescent="0.3">
      <c r="A3902">
        <v>1509611</v>
      </c>
      <c r="B3902" t="s">
        <v>4378</v>
      </c>
      <c r="C3902" t="s">
        <v>2231</v>
      </c>
      <c r="D3902">
        <v>4538022</v>
      </c>
      <c r="E3902" t="s">
        <v>53</v>
      </c>
      <c r="H3902" s="35">
        <v>42389</v>
      </c>
      <c r="I3902" t="s">
        <v>53</v>
      </c>
      <c r="J3902">
        <v>-9</v>
      </c>
      <c r="K3902" t="s">
        <v>6</v>
      </c>
      <c r="M3902" t="s">
        <v>54</v>
      </c>
      <c r="N3902">
        <v>4450026</v>
      </c>
      <c r="O3902" t="s">
        <v>62</v>
      </c>
      <c r="P3902" s="35">
        <v>45180</v>
      </c>
      <c r="Q3902" t="s">
        <v>56</v>
      </c>
      <c r="R3902" s="35">
        <v>45180</v>
      </c>
      <c r="T3902" t="s">
        <v>63</v>
      </c>
      <c r="U3902">
        <v>500</v>
      </c>
      <c r="X3902">
        <v>5</v>
      </c>
      <c r="Y3902" t="s">
        <v>58</v>
      </c>
      <c r="AC3902" t="s">
        <v>59</v>
      </c>
      <c r="AL3902">
        <v>0</v>
      </c>
      <c r="AM3902">
        <v>0</v>
      </c>
    </row>
    <row r="3903" spans="1:39" x14ac:dyDescent="0.3">
      <c r="A3903">
        <v>1371536</v>
      </c>
      <c r="B3903" t="s">
        <v>4378</v>
      </c>
      <c r="C3903" t="s">
        <v>3863</v>
      </c>
      <c r="D3903">
        <v>4532725</v>
      </c>
      <c r="E3903" t="s">
        <v>53</v>
      </c>
      <c r="H3903" s="35">
        <v>40721</v>
      </c>
      <c r="I3903" t="s">
        <v>90</v>
      </c>
      <c r="J3903">
        <v>-13</v>
      </c>
      <c r="K3903" t="s">
        <v>11</v>
      </c>
      <c r="M3903" t="s">
        <v>54</v>
      </c>
      <c r="N3903">
        <v>4450026</v>
      </c>
      <c r="O3903" t="s">
        <v>62</v>
      </c>
      <c r="P3903" s="35">
        <v>45180</v>
      </c>
      <c r="Q3903" t="s">
        <v>56</v>
      </c>
      <c r="R3903" s="35">
        <v>44501</v>
      </c>
      <c r="T3903" t="s">
        <v>63</v>
      </c>
      <c r="U3903">
        <v>500</v>
      </c>
      <c r="X3903">
        <v>5</v>
      </c>
      <c r="Y3903" t="s">
        <v>58</v>
      </c>
      <c r="AC3903" t="s">
        <v>59</v>
      </c>
      <c r="AL3903">
        <v>0</v>
      </c>
      <c r="AM3903">
        <v>0</v>
      </c>
    </row>
    <row r="3904" spans="1:39" x14ac:dyDescent="0.3">
      <c r="A3904">
        <v>1336054</v>
      </c>
      <c r="B3904" t="s">
        <v>4379</v>
      </c>
      <c r="C3904" t="s">
        <v>4380</v>
      </c>
      <c r="D3904">
        <v>4114769</v>
      </c>
      <c r="E3904" t="s">
        <v>53</v>
      </c>
      <c r="H3904" s="35">
        <v>40968</v>
      </c>
      <c r="I3904" t="s">
        <v>143</v>
      </c>
      <c r="J3904">
        <v>-12</v>
      </c>
      <c r="K3904" t="s">
        <v>11</v>
      </c>
      <c r="M3904" t="s">
        <v>181</v>
      </c>
      <c r="N3904">
        <v>4410612</v>
      </c>
      <c r="O3904" t="s">
        <v>213</v>
      </c>
      <c r="P3904" s="35">
        <v>45189</v>
      </c>
      <c r="Q3904" t="s">
        <v>56</v>
      </c>
      <c r="R3904" s="35">
        <v>44437</v>
      </c>
      <c r="T3904" t="s">
        <v>63</v>
      </c>
      <c r="U3904">
        <v>500</v>
      </c>
      <c r="X3904">
        <v>5</v>
      </c>
      <c r="Y3904" t="s">
        <v>58</v>
      </c>
      <c r="AC3904" t="s">
        <v>339</v>
      </c>
      <c r="AL3904">
        <v>0</v>
      </c>
      <c r="AM3904">
        <v>0</v>
      </c>
    </row>
    <row r="3905" spans="1:39" x14ac:dyDescent="0.3">
      <c r="A3905">
        <v>1529115</v>
      </c>
      <c r="B3905" t="s">
        <v>4381</v>
      </c>
      <c r="C3905" t="s">
        <v>1020</v>
      </c>
      <c r="D3905">
        <v>4115984</v>
      </c>
      <c r="E3905" t="s">
        <v>53</v>
      </c>
      <c r="H3905" s="35">
        <v>43632</v>
      </c>
      <c r="I3905" t="s">
        <v>53</v>
      </c>
      <c r="J3905">
        <v>-9</v>
      </c>
      <c r="K3905" t="s">
        <v>6</v>
      </c>
      <c r="M3905" t="s">
        <v>181</v>
      </c>
      <c r="N3905">
        <v>4410697</v>
      </c>
      <c r="O3905" t="s">
        <v>423</v>
      </c>
      <c r="P3905" s="35">
        <v>45203</v>
      </c>
      <c r="Q3905" t="s">
        <v>56</v>
      </c>
      <c r="R3905" s="35">
        <v>45203</v>
      </c>
      <c r="T3905" t="s">
        <v>63</v>
      </c>
      <c r="U3905">
        <v>500</v>
      </c>
      <c r="X3905">
        <v>5</v>
      </c>
      <c r="Y3905" t="s">
        <v>58</v>
      </c>
      <c r="AC3905" t="s">
        <v>59</v>
      </c>
      <c r="AL3905">
        <v>0</v>
      </c>
      <c r="AM3905">
        <v>0</v>
      </c>
    </row>
    <row r="3906" spans="1:39" x14ac:dyDescent="0.3">
      <c r="A3906">
        <v>1520819</v>
      </c>
      <c r="B3906" t="s">
        <v>4382</v>
      </c>
      <c r="C3906" t="s">
        <v>384</v>
      </c>
      <c r="D3906">
        <v>2816847</v>
      </c>
      <c r="E3906" t="s">
        <v>53</v>
      </c>
      <c r="H3906" s="35">
        <v>42636</v>
      </c>
      <c r="I3906" t="s">
        <v>53</v>
      </c>
      <c r="J3906">
        <v>-9</v>
      </c>
      <c r="K3906" t="s">
        <v>11</v>
      </c>
      <c r="M3906" t="s">
        <v>69</v>
      </c>
      <c r="N3906">
        <v>4280004</v>
      </c>
      <c r="O3906" t="s">
        <v>99</v>
      </c>
      <c r="P3906" s="35">
        <v>45194</v>
      </c>
      <c r="Q3906" t="s">
        <v>56</v>
      </c>
      <c r="R3906" s="35">
        <v>45194</v>
      </c>
      <c r="T3906" t="s">
        <v>63</v>
      </c>
      <c r="U3906">
        <v>500</v>
      </c>
      <c r="X3906">
        <v>5</v>
      </c>
      <c r="Y3906" t="s">
        <v>58</v>
      </c>
      <c r="AC3906" t="s">
        <v>59</v>
      </c>
      <c r="AL3906">
        <v>0</v>
      </c>
      <c r="AM3906">
        <v>0</v>
      </c>
    </row>
    <row r="3907" spans="1:39" x14ac:dyDescent="0.3">
      <c r="A3907">
        <v>1425057</v>
      </c>
      <c r="B3907" t="s">
        <v>4383</v>
      </c>
      <c r="C3907" t="s">
        <v>558</v>
      </c>
      <c r="D3907">
        <v>4535273</v>
      </c>
      <c r="E3907" t="s">
        <v>53</v>
      </c>
      <c r="F3907" t="s">
        <v>53</v>
      </c>
      <c r="H3907" s="35">
        <v>41046</v>
      </c>
      <c r="I3907" t="s">
        <v>143</v>
      </c>
      <c r="J3907">
        <v>-12</v>
      </c>
      <c r="K3907" t="s">
        <v>6</v>
      </c>
      <c r="M3907" t="s">
        <v>54</v>
      </c>
      <c r="N3907">
        <v>4450410</v>
      </c>
      <c r="O3907" t="s">
        <v>81</v>
      </c>
      <c r="P3907" s="35">
        <v>45183</v>
      </c>
      <c r="Q3907" t="s">
        <v>56</v>
      </c>
      <c r="R3907" s="35">
        <v>44819</v>
      </c>
      <c r="T3907" t="s">
        <v>63</v>
      </c>
      <c r="U3907">
        <v>500</v>
      </c>
      <c r="X3907">
        <v>5</v>
      </c>
      <c r="Y3907" t="s">
        <v>58</v>
      </c>
      <c r="AC3907" t="s">
        <v>59</v>
      </c>
      <c r="AL3907">
        <v>0</v>
      </c>
      <c r="AM3907">
        <v>0</v>
      </c>
    </row>
    <row r="3908" spans="1:39" x14ac:dyDescent="0.3">
      <c r="A3908">
        <v>1548376</v>
      </c>
      <c r="B3908" t="s">
        <v>4384</v>
      </c>
      <c r="C3908" t="s">
        <v>3266</v>
      </c>
      <c r="D3908">
        <v>1811419</v>
      </c>
      <c r="E3908" t="s">
        <v>53</v>
      </c>
      <c r="H3908" s="35">
        <v>41914</v>
      </c>
      <c r="I3908" t="s">
        <v>85</v>
      </c>
      <c r="J3908">
        <v>-10</v>
      </c>
      <c r="K3908" t="s">
        <v>6</v>
      </c>
      <c r="M3908" t="s">
        <v>71</v>
      </c>
      <c r="N3908">
        <v>4180530</v>
      </c>
      <c r="O3908" t="s">
        <v>942</v>
      </c>
      <c r="P3908" s="35">
        <v>45250</v>
      </c>
      <c r="Q3908" t="s">
        <v>56</v>
      </c>
      <c r="R3908" s="35">
        <v>45250</v>
      </c>
      <c r="T3908" t="s">
        <v>63</v>
      </c>
      <c r="U3908">
        <v>500</v>
      </c>
      <c r="X3908">
        <v>5</v>
      </c>
      <c r="Y3908" t="s">
        <v>58</v>
      </c>
      <c r="AC3908" t="s">
        <v>59</v>
      </c>
      <c r="AL3908">
        <v>0</v>
      </c>
      <c r="AM3908">
        <v>0</v>
      </c>
    </row>
    <row r="3909" spans="1:39" x14ac:dyDescent="0.3">
      <c r="A3909">
        <v>1540815</v>
      </c>
      <c r="B3909" t="s">
        <v>4385</v>
      </c>
      <c r="C3909" t="s">
        <v>949</v>
      </c>
      <c r="D3909">
        <v>3736510</v>
      </c>
      <c r="E3909" t="s">
        <v>53</v>
      </c>
      <c r="H3909" s="35">
        <v>41990</v>
      </c>
      <c r="I3909" t="s">
        <v>85</v>
      </c>
      <c r="J3909">
        <v>-10</v>
      </c>
      <c r="K3909" t="s">
        <v>11</v>
      </c>
      <c r="M3909" t="s">
        <v>67</v>
      </c>
      <c r="N3909">
        <v>4370549</v>
      </c>
      <c r="O3909" t="s">
        <v>891</v>
      </c>
      <c r="P3909" s="35">
        <v>45221</v>
      </c>
      <c r="Q3909" t="s">
        <v>56</v>
      </c>
      <c r="R3909" s="35">
        <v>45221</v>
      </c>
      <c r="T3909" t="s">
        <v>63</v>
      </c>
      <c r="U3909">
        <v>500</v>
      </c>
      <c r="X3909">
        <v>5</v>
      </c>
      <c r="Y3909" t="s">
        <v>58</v>
      </c>
      <c r="AC3909" t="s">
        <v>59</v>
      </c>
      <c r="AL3909">
        <v>0</v>
      </c>
      <c r="AM3909">
        <v>0</v>
      </c>
    </row>
    <row r="3910" spans="1:39" x14ac:dyDescent="0.3">
      <c r="A3910">
        <v>1266804</v>
      </c>
      <c r="B3910" t="s">
        <v>4385</v>
      </c>
      <c r="C3910" t="s">
        <v>218</v>
      </c>
      <c r="D3910">
        <v>3731125</v>
      </c>
      <c r="E3910" t="s">
        <v>70</v>
      </c>
      <c r="F3910" t="s">
        <v>70</v>
      </c>
      <c r="H3910" s="35">
        <v>41638</v>
      </c>
      <c r="I3910" t="s">
        <v>66</v>
      </c>
      <c r="J3910">
        <v>-11</v>
      </c>
      <c r="K3910" t="s">
        <v>11</v>
      </c>
      <c r="M3910" t="s">
        <v>67</v>
      </c>
      <c r="N3910">
        <v>4370566</v>
      </c>
      <c r="O3910" t="s">
        <v>111</v>
      </c>
      <c r="P3910" s="35">
        <v>45176</v>
      </c>
      <c r="Q3910" t="s">
        <v>56</v>
      </c>
      <c r="R3910" s="35">
        <v>43719</v>
      </c>
      <c r="T3910" t="s">
        <v>63</v>
      </c>
      <c r="U3910">
        <v>500</v>
      </c>
      <c r="X3910">
        <v>5</v>
      </c>
      <c r="Y3910" t="s">
        <v>58</v>
      </c>
      <c r="AC3910" t="s">
        <v>59</v>
      </c>
      <c r="AL3910">
        <v>0</v>
      </c>
      <c r="AM3910">
        <v>0</v>
      </c>
    </row>
    <row r="3911" spans="1:39" x14ac:dyDescent="0.3">
      <c r="A3911">
        <v>1274103</v>
      </c>
      <c r="B3911" t="s">
        <v>4386</v>
      </c>
      <c r="C3911" t="s">
        <v>910</v>
      </c>
      <c r="D3911">
        <v>3731379</v>
      </c>
      <c r="E3911" t="s">
        <v>70</v>
      </c>
      <c r="F3911" t="s">
        <v>70</v>
      </c>
      <c r="H3911" s="35">
        <v>39471</v>
      </c>
      <c r="I3911" t="s">
        <v>98</v>
      </c>
      <c r="J3911">
        <v>-16</v>
      </c>
      <c r="K3911" t="s">
        <v>11</v>
      </c>
      <c r="M3911" t="s">
        <v>67</v>
      </c>
      <c r="N3911">
        <v>4370015</v>
      </c>
      <c r="O3911" t="s">
        <v>561</v>
      </c>
      <c r="P3911" s="35">
        <v>45176</v>
      </c>
      <c r="Q3911" t="s">
        <v>56</v>
      </c>
      <c r="R3911" s="35">
        <v>43730</v>
      </c>
      <c r="T3911" t="s">
        <v>63</v>
      </c>
      <c r="U3911">
        <v>954</v>
      </c>
      <c r="X3911">
        <v>9</v>
      </c>
      <c r="Y3911" t="s">
        <v>58</v>
      </c>
      <c r="AC3911" t="s">
        <v>59</v>
      </c>
      <c r="AL3911">
        <v>0</v>
      </c>
      <c r="AM3911">
        <v>0</v>
      </c>
    </row>
    <row r="3912" spans="1:39" x14ac:dyDescent="0.3">
      <c r="A3912">
        <v>1119266</v>
      </c>
      <c r="B3912" t="s">
        <v>4387</v>
      </c>
      <c r="C3912" t="s">
        <v>192</v>
      </c>
      <c r="D3912">
        <v>3728208</v>
      </c>
      <c r="E3912" t="s">
        <v>70</v>
      </c>
      <c r="F3912" t="s">
        <v>70</v>
      </c>
      <c r="H3912" s="35">
        <v>39997</v>
      </c>
      <c r="I3912" t="s">
        <v>102</v>
      </c>
      <c r="J3912">
        <v>-15</v>
      </c>
      <c r="K3912" t="s">
        <v>11</v>
      </c>
      <c r="M3912" t="s">
        <v>67</v>
      </c>
      <c r="N3912">
        <v>4370002</v>
      </c>
      <c r="O3912" t="s">
        <v>68</v>
      </c>
      <c r="P3912" s="35">
        <v>45174</v>
      </c>
      <c r="Q3912" t="s">
        <v>56</v>
      </c>
      <c r="R3912" s="35">
        <v>42630</v>
      </c>
      <c r="T3912" t="s">
        <v>63</v>
      </c>
      <c r="U3912">
        <v>1951</v>
      </c>
      <c r="X3912">
        <v>19</v>
      </c>
      <c r="Y3912" t="s">
        <v>58</v>
      </c>
      <c r="AB3912" s="35">
        <v>44743</v>
      </c>
      <c r="AC3912" t="s">
        <v>59</v>
      </c>
      <c r="AL3912">
        <v>0</v>
      </c>
      <c r="AM3912">
        <v>0</v>
      </c>
    </row>
    <row r="3913" spans="1:39" x14ac:dyDescent="0.3">
      <c r="A3913">
        <v>1527165</v>
      </c>
      <c r="B3913" t="s">
        <v>4388</v>
      </c>
      <c r="C3913" t="s">
        <v>101</v>
      </c>
      <c r="D3913">
        <v>3611604</v>
      </c>
      <c r="E3913" t="s">
        <v>76</v>
      </c>
      <c r="H3913" s="35">
        <v>42599</v>
      </c>
      <c r="I3913" t="s">
        <v>53</v>
      </c>
      <c r="J3913">
        <v>-9</v>
      </c>
      <c r="K3913" t="s">
        <v>11</v>
      </c>
      <c r="M3913" t="s">
        <v>77</v>
      </c>
      <c r="N3913">
        <v>4360002</v>
      </c>
      <c r="O3913" t="s">
        <v>78</v>
      </c>
      <c r="P3913" s="35">
        <v>45200</v>
      </c>
      <c r="Q3913" t="s">
        <v>56</v>
      </c>
      <c r="R3913" s="35">
        <v>45200</v>
      </c>
      <c r="T3913" t="s">
        <v>63</v>
      </c>
      <c r="U3913">
        <v>500</v>
      </c>
      <c r="X3913">
        <v>5</v>
      </c>
      <c r="Y3913" t="s">
        <v>58</v>
      </c>
      <c r="AC3913" t="s">
        <v>59</v>
      </c>
      <c r="AL3913">
        <v>0</v>
      </c>
      <c r="AM3913">
        <v>0</v>
      </c>
    </row>
    <row r="3914" spans="1:39" x14ac:dyDescent="0.3">
      <c r="A3914">
        <v>1279491</v>
      </c>
      <c r="B3914" t="s">
        <v>4389</v>
      </c>
      <c r="C3914" t="s">
        <v>162</v>
      </c>
      <c r="D3914">
        <v>4114201</v>
      </c>
      <c r="E3914" t="s">
        <v>53</v>
      </c>
      <c r="F3914" t="s">
        <v>53</v>
      </c>
      <c r="H3914" s="35">
        <v>41492</v>
      </c>
      <c r="I3914" t="s">
        <v>66</v>
      </c>
      <c r="J3914">
        <v>-11</v>
      </c>
      <c r="K3914" t="s">
        <v>11</v>
      </c>
      <c r="M3914" t="s">
        <v>181</v>
      </c>
      <c r="N3914">
        <v>4410080</v>
      </c>
      <c r="O3914" t="s">
        <v>182</v>
      </c>
      <c r="P3914" s="35">
        <v>45211</v>
      </c>
      <c r="Q3914" t="s">
        <v>56</v>
      </c>
      <c r="R3914" s="35">
        <v>43737</v>
      </c>
      <c r="T3914" t="s">
        <v>82</v>
      </c>
      <c r="U3914">
        <v>500</v>
      </c>
      <c r="X3914">
        <v>5</v>
      </c>
      <c r="Y3914" t="s">
        <v>58</v>
      </c>
      <c r="AC3914" t="s">
        <v>59</v>
      </c>
      <c r="AL3914">
        <v>0</v>
      </c>
      <c r="AM3914">
        <v>0</v>
      </c>
    </row>
    <row r="3915" spans="1:39" x14ac:dyDescent="0.3">
      <c r="A3915">
        <v>1534892</v>
      </c>
      <c r="B3915" t="s">
        <v>4390</v>
      </c>
      <c r="C3915" t="s">
        <v>487</v>
      </c>
      <c r="D3915">
        <v>2816971</v>
      </c>
      <c r="E3915" t="s">
        <v>53</v>
      </c>
      <c r="H3915" s="35">
        <v>42249</v>
      </c>
      <c r="I3915" t="s">
        <v>53</v>
      </c>
      <c r="J3915">
        <v>-9</v>
      </c>
      <c r="K3915" t="s">
        <v>11</v>
      </c>
      <c r="M3915" t="s">
        <v>69</v>
      </c>
      <c r="N3915">
        <v>4280005</v>
      </c>
      <c r="O3915" t="s">
        <v>205</v>
      </c>
      <c r="P3915" s="35">
        <v>45210</v>
      </c>
      <c r="Q3915" t="s">
        <v>56</v>
      </c>
      <c r="R3915" s="35">
        <v>45210</v>
      </c>
      <c r="T3915" t="s">
        <v>63</v>
      </c>
      <c r="U3915">
        <v>500</v>
      </c>
      <c r="X3915">
        <v>5</v>
      </c>
      <c r="Y3915" t="s">
        <v>58</v>
      </c>
      <c r="AC3915" t="s">
        <v>59</v>
      </c>
      <c r="AL3915">
        <v>0</v>
      </c>
      <c r="AM3915">
        <v>0</v>
      </c>
    </row>
    <row r="3916" spans="1:39" x14ac:dyDescent="0.3">
      <c r="A3916">
        <v>1288869</v>
      </c>
      <c r="B3916" t="s">
        <v>4391</v>
      </c>
      <c r="C3916" t="s">
        <v>230</v>
      </c>
      <c r="D3916">
        <v>4531206</v>
      </c>
      <c r="E3916" t="s">
        <v>53</v>
      </c>
      <c r="F3916" t="s">
        <v>53</v>
      </c>
      <c r="H3916" s="35">
        <v>39394</v>
      </c>
      <c r="I3916" t="s">
        <v>125</v>
      </c>
      <c r="J3916">
        <v>-17</v>
      </c>
      <c r="K3916" t="s">
        <v>11</v>
      </c>
      <c r="M3916" t="s">
        <v>54</v>
      </c>
      <c r="N3916">
        <v>4450108</v>
      </c>
      <c r="O3916" t="s">
        <v>157</v>
      </c>
      <c r="P3916" s="35">
        <v>45178</v>
      </c>
      <c r="Q3916" t="s">
        <v>56</v>
      </c>
      <c r="R3916" s="35">
        <v>43750</v>
      </c>
      <c r="T3916" t="s">
        <v>63</v>
      </c>
      <c r="U3916">
        <v>500</v>
      </c>
      <c r="X3916">
        <v>5</v>
      </c>
      <c r="Y3916" t="s">
        <v>58</v>
      </c>
      <c r="AC3916" t="s">
        <v>59</v>
      </c>
      <c r="AL3916">
        <v>0</v>
      </c>
      <c r="AM3916">
        <v>0</v>
      </c>
    </row>
    <row r="3917" spans="1:39" x14ac:dyDescent="0.3">
      <c r="A3917">
        <v>1477119</v>
      </c>
      <c r="B3917" t="s">
        <v>4392</v>
      </c>
      <c r="C3917" t="s">
        <v>385</v>
      </c>
      <c r="D3917">
        <v>4537274</v>
      </c>
      <c r="E3917" t="s">
        <v>53</v>
      </c>
      <c r="F3917" t="s">
        <v>53</v>
      </c>
      <c r="H3917" s="35">
        <v>40860</v>
      </c>
      <c r="I3917" t="s">
        <v>90</v>
      </c>
      <c r="J3917">
        <v>-13</v>
      </c>
      <c r="K3917" t="s">
        <v>11</v>
      </c>
      <c r="M3917" t="s">
        <v>54</v>
      </c>
      <c r="N3917">
        <v>4450192</v>
      </c>
      <c r="O3917" t="s">
        <v>128</v>
      </c>
      <c r="P3917" s="35">
        <v>45188</v>
      </c>
      <c r="Q3917" t="s">
        <v>56</v>
      </c>
      <c r="R3917" s="35">
        <v>44989</v>
      </c>
      <c r="T3917" t="s">
        <v>63</v>
      </c>
      <c r="U3917">
        <v>500</v>
      </c>
      <c r="X3917">
        <v>5</v>
      </c>
      <c r="Y3917" t="s">
        <v>58</v>
      </c>
      <c r="AC3917" t="s">
        <v>59</v>
      </c>
      <c r="AL3917">
        <v>0</v>
      </c>
      <c r="AM3917">
        <v>1</v>
      </c>
    </row>
    <row r="3918" spans="1:39" x14ac:dyDescent="0.3">
      <c r="A3918">
        <v>1534890</v>
      </c>
      <c r="B3918" t="s">
        <v>4391</v>
      </c>
      <c r="C3918" t="s">
        <v>905</v>
      </c>
      <c r="D3918">
        <v>2816970</v>
      </c>
      <c r="E3918" t="s">
        <v>53</v>
      </c>
      <c r="H3918" s="35">
        <v>42926</v>
      </c>
      <c r="I3918" t="s">
        <v>53</v>
      </c>
      <c r="J3918">
        <v>-9</v>
      </c>
      <c r="K3918" t="s">
        <v>11</v>
      </c>
      <c r="M3918" t="s">
        <v>69</v>
      </c>
      <c r="N3918">
        <v>4280005</v>
      </c>
      <c r="O3918" t="s">
        <v>205</v>
      </c>
      <c r="P3918" s="35">
        <v>45210</v>
      </c>
      <c r="Q3918" t="s">
        <v>56</v>
      </c>
      <c r="R3918" s="35">
        <v>45210</v>
      </c>
      <c r="T3918" t="s">
        <v>63</v>
      </c>
      <c r="U3918">
        <v>500</v>
      </c>
      <c r="X3918">
        <v>5</v>
      </c>
      <c r="Y3918" t="s">
        <v>58</v>
      </c>
      <c r="AC3918" t="s">
        <v>59</v>
      </c>
      <c r="AL3918">
        <v>0</v>
      </c>
      <c r="AM3918">
        <v>0</v>
      </c>
    </row>
    <row r="3919" spans="1:39" x14ac:dyDescent="0.3">
      <c r="A3919">
        <v>1513556</v>
      </c>
      <c r="B3919" t="s">
        <v>4391</v>
      </c>
      <c r="C3919" t="s">
        <v>112</v>
      </c>
      <c r="D3919">
        <v>4115890</v>
      </c>
      <c r="E3919" t="s">
        <v>53</v>
      </c>
      <c r="H3919" s="35">
        <v>42031</v>
      </c>
      <c r="I3919" t="s">
        <v>53</v>
      </c>
      <c r="J3919">
        <v>-9</v>
      </c>
      <c r="K3919" t="s">
        <v>11</v>
      </c>
      <c r="M3919" t="s">
        <v>181</v>
      </c>
      <c r="N3919">
        <v>4410065</v>
      </c>
      <c r="O3919" t="s">
        <v>272</v>
      </c>
      <c r="P3919" s="35">
        <v>45186</v>
      </c>
      <c r="Q3919" t="s">
        <v>56</v>
      </c>
      <c r="R3919" s="35">
        <v>45186</v>
      </c>
      <c r="T3919" t="s">
        <v>63</v>
      </c>
      <c r="U3919">
        <v>500</v>
      </c>
      <c r="X3919">
        <v>5</v>
      </c>
      <c r="Y3919" t="s">
        <v>58</v>
      </c>
      <c r="AC3919" t="s">
        <v>59</v>
      </c>
      <c r="AL3919">
        <v>0</v>
      </c>
      <c r="AM3919">
        <v>0</v>
      </c>
    </row>
    <row r="3920" spans="1:39" x14ac:dyDescent="0.3">
      <c r="A3920">
        <v>1513552</v>
      </c>
      <c r="B3920" t="s">
        <v>4393</v>
      </c>
      <c r="C3920" t="s">
        <v>4394</v>
      </c>
      <c r="D3920">
        <v>4115889</v>
      </c>
      <c r="E3920" t="s">
        <v>53</v>
      </c>
      <c r="H3920" s="35">
        <v>41339</v>
      </c>
      <c r="I3920" t="s">
        <v>66</v>
      </c>
      <c r="J3920">
        <v>-11</v>
      </c>
      <c r="K3920" t="s">
        <v>11</v>
      </c>
      <c r="M3920" t="s">
        <v>181</v>
      </c>
      <c r="N3920">
        <v>4410065</v>
      </c>
      <c r="O3920" t="s">
        <v>272</v>
      </c>
      <c r="P3920" s="35">
        <v>45186</v>
      </c>
      <c r="Q3920" t="s">
        <v>56</v>
      </c>
      <c r="R3920" s="35">
        <v>45186</v>
      </c>
      <c r="T3920" t="s">
        <v>63</v>
      </c>
      <c r="U3920">
        <v>500</v>
      </c>
      <c r="X3920">
        <v>5</v>
      </c>
      <c r="Y3920" t="s">
        <v>58</v>
      </c>
      <c r="AC3920" t="s">
        <v>59</v>
      </c>
      <c r="AL3920">
        <v>1</v>
      </c>
      <c r="AM3920">
        <v>0</v>
      </c>
    </row>
    <row r="3921" spans="1:39" x14ac:dyDescent="0.3">
      <c r="A3921">
        <v>1525065</v>
      </c>
      <c r="B3921" t="s">
        <v>4395</v>
      </c>
      <c r="C3921" t="s">
        <v>121</v>
      </c>
      <c r="D3921">
        <v>4538273</v>
      </c>
      <c r="E3921" t="s">
        <v>70</v>
      </c>
      <c r="H3921" s="35">
        <v>40786</v>
      </c>
      <c r="I3921" t="s">
        <v>90</v>
      </c>
      <c r="J3921">
        <v>-13</v>
      </c>
      <c r="K3921" t="s">
        <v>11</v>
      </c>
      <c r="M3921" t="s">
        <v>54</v>
      </c>
      <c r="N3921">
        <v>4450192</v>
      </c>
      <c r="O3921" t="s">
        <v>128</v>
      </c>
      <c r="P3921" s="35">
        <v>45198</v>
      </c>
      <c r="Q3921" t="s">
        <v>56</v>
      </c>
      <c r="R3921" s="35">
        <v>45198</v>
      </c>
      <c r="T3921" t="s">
        <v>63</v>
      </c>
      <c r="U3921">
        <v>500</v>
      </c>
      <c r="X3921">
        <v>5</v>
      </c>
      <c r="Y3921" t="s">
        <v>58</v>
      </c>
      <c r="AC3921" t="s">
        <v>59</v>
      </c>
      <c r="AL3921">
        <v>0</v>
      </c>
      <c r="AM3921">
        <v>0</v>
      </c>
    </row>
    <row r="3922" spans="1:39" x14ac:dyDescent="0.3">
      <c r="A3922">
        <v>1512780</v>
      </c>
      <c r="B3922" t="s">
        <v>4395</v>
      </c>
      <c r="C3922" t="s">
        <v>4396</v>
      </c>
      <c r="D3922">
        <v>3736043</v>
      </c>
      <c r="E3922" t="s">
        <v>53</v>
      </c>
      <c r="H3922" s="35">
        <v>41234</v>
      </c>
      <c r="I3922" t="s">
        <v>143</v>
      </c>
      <c r="J3922">
        <v>-12</v>
      </c>
      <c r="K3922" t="s">
        <v>11</v>
      </c>
      <c r="M3922" t="s">
        <v>67</v>
      </c>
      <c r="N3922">
        <v>4370349</v>
      </c>
      <c r="O3922" t="s">
        <v>220</v>
      </c>
      <c r="P3922" s="35">
        <v>45185</v>
      </c>
      <c r="Q3922" t="s">
        <v>56</v>
      </c>
      <c r="R3922" s="35">
        <v>45185</v>
      </c>
      <c r="S3922" s="35">
        <v>45155</v>
      </c>
      <c r="T3922" t="s">
        <v>57</v>
      </c>
      <c r="U3922">
        <v>500</v>
      </c>
      <c r="X3922">
        <v>5</v>
      </c>
      <c r="Y3922" t="s">
        <v>58</v>
      </c>
      <c r="AC3922" t="s">
        <v>59</v>
      </c>
      <c r="AL3922">
        <v>1</v>
      </c>
      <c r="AM3922">
        <v>1</v>
      </c>
    </row>
    <row r="3923" spans="1:39" x14ac:dyDescent="0.3">
      <c r="A3923">
        <v>1530983</v>
      </c>
      <c r="B3923" t="s">
        <v>4397</v>
      </c>
      <c r="C3923" t="s">
        <v>487</v>
      </c>
      <c r="D3923">
        <v>3736353</v>
      </c>
      <c r="E3923" t="s">
        <v>53</v>
      </c>
      <c r="H3923" s="35">
        <v>41488</v>
      </c>
      <c r="I3923" t="s">
        <v>66</v>
      </c>
      <c r="J3923">
        <v>-11</v>
      </c>
      <c r="K3923" t="s">
        <v>11</v>
      </c>
      <c r="M3923" t="s">
        <v>67</v>
      </c>
      <c r="N3923">
        <v>4370349</v>
      </c>
      <c r="O3923" t="s">
        <v>220</v>
      </c>
      <c r="P3923" s="35">
        <v>45204</v>
      </c>
      <c r="Q3923" t="s">
        <v>56</v>
      </c>
      <c r="R3923" s="35">
        <v>45204</v>
      </c>
      <c r="S3923" s="35">
        <v>45182</v>
      </c>
      <c r="T3923" t="s">
        <v>57</v>
      </c>
      <c r="U3923">
        <v>500</v>
      </c>
      <c r="X3923">
        <v>5</v>
      </c>
      <c r="Y3923" t="s">
        <v>58</v>
      </c>
      <c r="AC3923" t="s">
        <v>59</v>
      </c>
      <c r="AL3923">
        <v>0</v>
      </c>
      <c r="AM3923">
        <v>0</v>
      </c>
    </row>
    <row r="3924" spans="1:39" x14ac:dyDescent="0.3">
      <c r="A3924">
        <v>1444794</v>
      </c>
      <c r="B3924" t="s">
        <v>4398</v>
      </c>
      <c r="C3924" t="s">
        <v>3720</v>
      </c>
      <c r="D3924">
        <v>2816560</v>
      </c>
      <c r="E3924" t="s">
        <v>53</v>
      </c>
      <c r="F3924" t="s">
        <v>53</v>
      </c>
      <c r="H3924" s="35">
        <v>42156</v>
      </c>
      <c r="I3924" t="s">
        <v>53</v>
      </c>
      <c r="J3924">
        <v>-9</v>
      </c>
      <c r="K3924" t="s">
        <v>6</v>
      </c>
      <c r="M3924" t="s">
        <v>69</v>
      </c>
      <c r="N3924">
        <v>4280322</v>
      </c>
      <c r="O3924" t="s">
        <v>324</v>
      </c>
      <c r="P3924" s="35">
        <v>45196</v>
      </c>
      <c r="Q3924" t="s">
        <v>56</v>
      </c>
      <c r="R3924" s="35">
        <v>44841</v>
      </c>
      <c r="T3924" t="s">
        <v>63</v>
      </c>
      <c r="U3924">
        <v>500</v>
      </c>
      <c r="X3924">
        <v>5</v>
      </c>
      <c r="Y3924" t="s">
        <v>58</v>
      </c>
      <c r="AC3924" t="s">
        <v>59</v>
      </c>
      <c r="AL3924">
        <v>0</v>
      </c>
      <c r="AM3924">
        <v>0</v>
      </c>
    </row>
    <row r="3925" spans="1:39" x14ac:dyDescent="0.3">
      <c r="A3925">
        <v>1547430</v>
      </c>
      <c r="B3925" t="s">
        <v>4399</v>
      </c>
      <c r="C3925" t="s">
        <v>4400</v>
      </c>
      <c r="D3925">
        <v>2817043</v>
      </c>
      <c r="E3925" t="s">
        <v>53</v>
      </c>
      <c r="H3925" s="35">
        <v>40452</v>
      </c>
      <c r="I3925" t="s">
        <v>110</v>
      </c>
      <c r="J3925">
        <v>-14</v>
      </c>
      <c r="K3925" t="s">
        <v>11</v>
      </c>
      <c r="M3925" t="s">
        <v>69</v>
      </c>
      <c r="N3925">
        <v>4280722</v>
      </c>
      <c r="O3925" t="s">
        <v>134</v>
      </c>
      <c r="P3925" s="35">
        <v>45246</v>
      </c>
      <c r="Q3925" t="s">
        <v>56</v>
      </c>
      <c r="R3925" s="35">
        <v>45246</v>
      </c>
      <c r="T3925" t="s">
        <v>63</v>
      </c>
      <c r="U3925">
        <v>500</v>
      </c>
      <c r="X3925">
        <v>5</v>
      </c>
      <c r="Y3925" t="s">
        <v>58</v>
      </c>
      <c r="AC3925" t="s">
        <v>59</v>
      </c>
      <c r="AL3925">
        <v>0</v>
      </c>
      <c r="AM3925">
        <v>0</v>
      </c>
    </row>
    <row r="3926" spans="1:39" x14ac:dyDescent="0.3">
      <c r="A3926">
        <v>1545651</v>
      </c>
      <c r="B3926" t="s">
        <v>4401</v>
      </c>
      <c r="C3926" t="s">
        <v>179</v>
      </c>
      <c r="D3926">
        <v>4538509</v>
      </c>
      <c r="E3926" t="s">
        <v>53</v>
      </c>
      <c r="H3926" s="35">
        <v>39166</v>
      </c>
      <c r="I3926" t="s">
        <v>125</v>
      </c>
      <c r="J3926">
        <v>-17</v>
      </c>
      <c r="K3926" t="s">
        <v>11</v>
      </c>
      <c r="M3926" t="s">
        <v>54</v>
      </c>
      <c r="N3926">
        <v>4450108</v>
      </c>
      <c r="O3926" t="s">
        <v>157</v>
      </c>
      <c r="P3926" s="35">
        <v>45242</v>
      </c>
      <c r="Q3926" t="s">
        <v>56</v>
      </c>
      <c r="R3926" s="35">
        <v>45242</v>
      </c>
      <c r="T3926" t="s">
        <v>63</v>
      </c>
      <c r="U3926">
        <v>500</v>
      </c>
      <c r="X3926">
        <v>5</v>
      </c>
      <c r="Y3926" t="s">
        <v>58</v>
      </c>
      <c r="AC3926" t="s">
        <v>59</v>
      </c>
      <c r="AL3926">
        <v>0</v>
      </c>
      <c r="AM3926">
        <v>0</v>
      </c>
    </row>
    <row r="3927" spans="1:39" x14ac:dyDescent="0.3">
      <c r="A3927">
        <v>1510900</v>
      </c>
      <c r="B3927" t="s">
        <v>4402</v>
      </c>
      <c r="C3927" t="s">
        <v>3131</v>
      </c>
      <c r="D3927">
        <v>3736002</v>
      </c>
      <c r="E3927" t="s">
        <v>70</v>
      </c>
      <c r="H3927" s="35">
        <v>42604</v>
      </c>
      <c r="I3927" t="s">
        <v>53</v>
      </c>
      <c r="J3927">
        <v>-9</v>
      </c>
      <c r="K3927" t="s">
        <v>6</v>
      </c>
      <c r="M3927" t="s">
        <v>67</v>
      </c>
      <c r="N3927">
        <v>4370669</v>
      </c>
      <c r="O3927" t="s">
        <v>165</v>
      </c>
      <c r="P3927" s="35">
        <v>45182</v>
      </c>
      <c r="Q3927" t="s">
        <v>56</v>
      </c>
      <c r="R3927" s="35">
        <v>45182</v>
      </c>
      <c r="T3927" t="s">
        <v>63</v>
      </c>
      <c r="U3927">
        <v>500</v>
      </c>
      <c r="X3927">
        <v>5</v>
      </c>
      <c r="Y3927" t="s">
        <v>58</v>
      </c>
      <c r="AC3927" t="s">
        <v>59</v>
      </c>
      <c r="AL3927">
        <v>0</v>
      </c>
      <c r="AM3927">
        <v>0</v>
      </c>
    </row>
    <row r="3928" spans="1:39" x14ac:dyDescent="0.3">
      <c r="A3928">
        <v>1317134</v>
      </c>
      <c r="B3928" t="s">
        <v>4402</v>
      </c>
      <c r="C3928" t="s">
        <v>1703</v>
      </c>
      <c r="D3928">
        <v>3732241</v>
      </c>
      <c r="E3928" t="s">
        <v>70</v>
      </c>
      <c r="F3928" t="s">
        <v>53</v>
      </c>
      <c r="H3928" s="35">
        <v>40221</v>
      </c>
      <c r="I3928" t="s">
        <v>110</v>
      </c>
      <c r="J3928">
        <v>-14</v>
      </c>
      <c r="K3928" t="s">
        <v>11</v>
      </c>
      <c r="M3928" t="s">
        <v>67</v>
      </c>
      <c r="N3928">
        <v>4370439</v>
      </c>
      <c r="O3928" t="s">
        <v>593</v>
      </c>
      <c r="P3928" s="35">
        <v>45279</v>
      </c>
      <c r="Q3928" t="s">
        <v>56</v>
      </c>
      <c r="R3928" s="35">
        <v>44089</v>
      </c>
      <c r="S3928" s="35">
        <v>45203</v>
      </c>
      <c r="T3928" t="s">
        <v>57</v>
      </c>
      <c r="U3928">
        <v>500</v>
      </c>
      <c r="X3928">
        <v>5</v>
      </c>
      <c r="Y3928" t="s">
        <v>58</v>
      </c>
      <c r="AC3928" t="s">
        <v>59</v>
      </c>
      <c r="AL3928">
        <v>0</v>
      </c>
      <c r="AM3928">
        <v>0</v>
      </c>
    </row>
    <row r="3929" spans="1:39" x14ac:dyDescent="0.3">
      <c r="A3929">
        <v>1403672</v>
      </c>
      <c r="B3929" t="s">
        <v>4403</v>
      </c>
      <c r="C3929" t="s">
        <v>252</v>
      </c>
      <c r="D3929">
        <v>3610124</v>
      </c>
      <c r="E3929" t="s">
        <v>70</v>
      </c>
      <c r="F3929" t="s">
        <v>70</v>
      </c>
      <c r="H3929" s="35">
        <v>41148</v>
      </c>
      <c r="I3929" t="s">
        <v>143</v>
      </c>
      <c r="J3929">
        <v>-12</v>
      </c>
      <c r="K3929" t="s">
        <v>11</v>
      </c>
      <c r="M3929" t="s">
        <v>77</v>
      </c>
      <c r="N3929">
        <v>4360605</v>
      </c>
      <c r="O3929" t="s">
        <v>733</v>
      </c>
      <c r="P3929" s="35">
        <v>45191</v>
      </c>
      <c r="Q3929" t="s">
        <v>56</v>
      </c>
      <c r="R3929" s="35">
        <v>44693</v>
      </c>
      <c r="T3929" t="s">
        <v>63</v>
      </c>
      <c r="U3929">
        <v>500</v>
      </c>
      <c r="X3929">
        <v>5</v>
      </c>
      <c r="Y3929" t="s">
        <v>58</v>
      </c>
      <c r="AC3929" t="s">
        <v>59</v>
      </c>
      <c r="AL3929">
        <v>1</v>
      </c>
      <c r="AM3929">
        <v>0</v>
      </c>
    </row>
    <row r="3930" spans="1:39" x14ac:dyDescent="0.3">
      <c r="A3930">
        <v>1324649</v>
      </c>
      <c r="B3930" t="s">
        <v>4404</v>
      </c>
      <c r="C3930" t="s">
        <v>1112</v>
      </c>
      <c r="D3930">
        <v>4532034</v>
      </c>
      <c r="E3930" t="s">
        <v>70</v>
      </c>
      <c r="F3930" t="s">
        <v>70</v>
      </c>
      <c r="H3930" s="35">
        <v>42948</v>
      </c>
      <c r="I3930" t="s">
        <v>53</v>
      </c>
      <c r="J3930">
        <v>-9</v>
      </c>
      <c r="K3930" t="s">
        <v>11</v>
      </c>
      <c r="M3930" t="s">
        <v>54</v>
      </c>
      <c r="N3930">
        <v>4450571</v>
      </c>
      <c r="O3930" t="s">
        <v>332</v>
      </c>
      <c r="P3930" s="35">
        <v>45184</v>
      </c>
      <c r="Q3930" t="s">
        <v>56</v>
      </c>
      <c r="R3930" s="35">
        <v>44108</v>
      </c>
      <c r="T3930" t="s">
        <v>63</v>
      </c>
      <c r="U3930">
        <v>500</v>
      </c>
      <c r="X3930">
        <v>5</v>
      </c>
      <c r="Y3930" t="s">
        <v>58</v>
      </c>
      <c r="AC3930" t="s">
        <v>59</v>
      </c>
      <c r="AL3930">
        <v>0</v>
      </c>
      <c r="AM3930">
        <v>0</v>
      </c>
    </row>
    <row r="3931" spans="1:39" x14ac:dyDescent="0.3">
      <c r="A3931">
        <v>1344071</v>
      </c>
      <c r="B3931" t="s">
        <v>2032</v>
      </c>
      <c r="C3931" t="s">
        <v>349</v>
      </c>
      <c r="D3931">
        <v>4114850</v>
      </c>
      <c r="E3931" t="s">
        <v>53</v>
      </c>
      <c r="F3931" t="s">
        <v>53</v>
      </c>
      <c r="H3931" s="35">
        <v>40991</v>
      </c>
      <c r="I3931" t="s">
        <v>143</v>
      </c>
      <c r="J3931">
        <v>-12</v>
      </c>
      <c r="K3931" t="s">
        <v>11</v>
      </c>
      <c r="M3931" t="s">
        <v>181</v>
      </c>
      <c r="N3931">
        <v>4410612</v>
      </c>
      <c r="O3931" t="s">
        <v>213</v>
      </c>
      <c r="P3931" s="35">
        <v>45178</v>
      </c>
      <c r="Q3931" t="s">
        <v>56</v>
      </c>
      <c r="R3931" s="35">
        <v>44458</v>
      </c>
      <c r="T3931" t="s">
        <v>63</v>
      </c>
      <c r="U3931">
        <v>500</v>
      </c>
      <c r="X3931">
        <v>5</v>
      </c>
      <c r="Y3931" t="s">
        <v>58</v>
      </c>
      <c r="AC3931" t="s">
        <v>339</v>
      </c>
      <c r="AL3931">
        <v>1</v>
      </c>
      <c r="AM3931">
        <v>0</v>
      </c>
    </row>
    <row r="3932" spans="1:39" x14ac:dyDescent="0.3">
      <c r="A3932">
        <v>1427678</v>
      </c>
      <c r="B3932" t="s">
        <v>4405</v>
      </c>
      <c r="C3932" t="s">
        <v>3872</v>
      </c>
      <c r="D3932">
        <v>4115408</v>
      </c>
      <c r="E3932" t="s">
        <v>53</v>
      </c>
      <c r="F3932" t="s">
        <v>53</v>
      </c>
      <c r="H3932" s="35">
        <v>42724</v>
      </c>
      <c r="I3932" t="s">
        <v>53</v>
      </c>
      <c r="J3932">
        <v>-9</v>
      </c>
      <c r="K3932" t="s">
        <v>11</v>
      </c>
      <c r="M3932" t="s">
        <v>181</v>
      </c>
      <c r="N3932">
        <v>4410724</v>
      </c>
      <c r="O3932" t="s">
        <v>265</v>
      </c>
      <c r="P3932" s="35">
        <v>45218</v>
      </c>
      <c r="Q3932" t="s">
        <v>56</v>
      </c>
      <c r="R3932" s="35">
        <v>44823</v>
      </c>
      <c r="T3932" t="s">
        <v>63</v>
      </c>
      <c r="U3932">
        <v>500</v>
      </c>
      <c r="X3932">
        <v>5</v>
      </c>
      <c r="Y3932" t="s">
        <v>58</v>
      </c>
      <c r="AC3932" t="s">
        <v>59</v>
      </c>
      <c r="AL3932">
        <v>0</v>
      </c>
      <c r="AM3932">
        <v>0</v>
      </c>
    </row>
    <row r="3933" spans="1:39" x14ac:dyDescent="0.3">
      <c r="A3933">
        <v>1519269</v>
      </c>
      <c r="B3933" t="s">
        <v>4406</v>
      </c>
      <c r="C3933" t="s">
        <v>277</v>
      </c>
      <c r="D3933">
        <v>4115929</v>
      </c>
      <c r="E3933" t="s">
        <v>53</v>
      </c>
      <c r="H3933" s="35">
        <v>41269</v>
      </c>
      <c r="I3933" t="s">
        <v>143</v>
      </c>
      <c r="J3933">
        <v>-12</v>
      </c>
      <c r="K3933" t="s">
        <v>11</v>
      </c>
      <c r="M3933" t="s">
        <v>181</v>
      </c>
      <c r="N3933">
        <v>4410730</v>
      </c>
      <c r="O3933" t="s">
        <v>653</v>
      </c>
      <c r="P3933" s="35">
        <v>45191</v>
      </c>
      <c r="Q3933" t="s">
        <v>56</v>
      </c>
      <c r="R3933" s="35">
        <v>45191</v>
      </c>
      <c r="T3933" t="s">
        <v>63</v>
      </c>
      <c r="U3933">
        <v>500</v>
      </c>
      <c r="X3933">
        <v>5</v>
      </c>
      <c r="Y3933" t="s">
        <v>58</v>
      </c>
      <c r="AC3933" t="s">
        <v>59</v>
      </c>
      <c r="AL3933">
        <v>1</v>
      </c>
      <c r="AM3933">
        <v>0</v>
      </c>
    </row>
    <row r="3934" spans="1:39" x14ac:dyDescent="0.3">
      <c r="A3934">
        <v>1558930</v>
      </c>
      <c r="B3934" t="s">
        <v>4407</v>
      </c>
      <c r="C3934" t="s">
        <v>1207</v>
      </c>
      <c r="D3934">
        <v>2817080</v>
      </c>
      <c r="E3934" t="s">
        <v>76</v>
      </c>
      <c r="H3934" s="35">
        <v>41552</v>
      </c>
      <c r="I3934" t="s">
        <v>66</v>
      </c>
      <c r="J3934">
        <v>-11</v>
      </c>
      <c r="K3934" t="s">
        <v>6</v>
      </c>
      <c r="M3934" t="s">
        <v>69</v>
      </c>
      <c r="N3934">
        <v>4280121</v>
      </c>
      <c r="O3934" t="s">
        <v>286</v>
      </c>
      <c r="P3934" s="35">
        <v>45309</v>
      </c>
      <c r="Q3934" t="s">
        <v>56</v>
      </c>
      <c r="R3934" s="35">
        <v>45309</v>
      </c>
      <c r="T3934" t="s">
        <v>63</v>
      </c>
      <c r="U3934">
        <v>500</v>
      </c>
      <c r="X3934">
        <v>5</v>
      </c>
      <c r="Y3934" t="s">
        <v>58</v>
      </c>
      <c r="AC3934" t="s">
        <v>59</v>
      </c>
      <c r="AL3934">
        <v>0</v>
      </c>
      <c r="AM3934">
        <v>0</v>
      </c>
    </row>
    <row r="3935" spans="1:39" x14ac:dyDescent="0.3">
      <c r="A3935">
        <v>1337226</v>
      </c>
      <c r="B3935" t="s">
        <v>4408</v>
      </c>
      <c r="C3935" t="s">
        <v>266</v>
      </c>
      <c r="D3935">
        <v>4532308</v>
      </c>
      <c r="E3935" t="s">
        <v>70</v>
      </c>
      <c r="F3935" t="s">
        <v>70</v>
      </c>
      <c r="H3935" s="35">
        <v>41541</v>
      </c>
      <c r="I3935" t="s">
        <v>66</v>
      </c>
      <c r="J3935">
        <v>-11</v>
      </c>
      <c r="K3935" t="s">
        <v>6</v>
      </c>
      <c r="M3935" t="s">
        <v>54</v>
      </c>
      <c r="N3935">
        <v>4450617</v>
      </c>
      <c r="O3935" t="s">
        <v>107</v>
      </c>
      <c r="P3935" s="35">
        <v>45179</v>
      </c>
      <c r="Q3935" t="s">
        <v>56</v>
      </c>
      <c r="R3935" s="35">
        <v>44444</v>
      </c>
      <c r="T3935" t="s">
        <v>63</v>
      </c>
      <c r="U3935">
        <v>500</v>
      </c>
      <c r="X3935">
        <v>5</v>
      </c>
      <c r="Y3935" t="s">
        <v>58</v>
      </c>
      <c r="AC3935" t="s">
        <v>59</v>
      </c>
      <c r="AL3935">
        <v>0</v>
      </c>
      <c r="AM3935">
        <v>0</v>
      </c>
    </row>
    <row r="3936" spans="1:39" x14ac:dyDescent="0.3">
      <c r="A3936">
        <v>1268681</v>
      </c>
      <c r="B3936" t="s">
        <v>4409</v>
      </c>
      <c r="C3936" t="s">
        <v>159</v>
      </c>
      <c r="D3936">
        <v>189866</v>
      </c>
      <c r="E3936" t="s">
        <v>70</v>
      </c>
      <c r="F3936" t="s">
        <v>70</v>
      </c>
      <c r="H3936" s="35">
        <v>39321</v>
      </c>
      <c r="I3936" t="s">
        <v>125</v>
      </c>
      <c r="J3936">
        <v>-17</v>
      </c>
      <c r="K3936" t="s">
        <v>11</v>
      </c>
      <c r="M3936" t="s">
        <v>71</v>
      </c>
      <c r="N3936">
        <v>4180174</v>
      </c>
      <c r="O3936" t="s">
        <v>190</v>
      </c>
      <c r="P3936" s="35">
        <v>45170</v>
      </c>
      <c r="Q3936" t="s">
        <v>56</v>
      </c>
      <c r="R3936" s="35">
        <v>43723</v>
      </c>
      <c r="T3936" t="s">
        <v>63</v>
      </c>
      <c r="U3936">
        <v>805</v>
      </c>
      <c r="X3936">
        <v>8</v>
      </c>
      <c r="Y3936" t="s">
        <v>58</v>
      </c>
      <c r="AC3936" t="s">
        <v>59</v>
      </c>
      <c r="AL3936">
        <v>0</v>
      </c>
      <c r="AM3936">
        <v>0</v>
      </c>
    </row>
    <row r="3937" spans="1:39" x14ac:dyDescent="0.3">
      <c r="A3937">
        <v>1528014</v>
      </c>
      <c r="B3937" t="s">
        <v>4410</v>
      </c>
      <c r="C3937" t="s">
        <v>4411</v>
      </c>
      <c r="D3937">
        <v>4115973</v>
      </c>
      <c r="E3937" t="s">
        <v>70</v>
      </c>
      <c r="H3937" s="35">
        <v>42842</v>
      </c>
      <c r="I3937" t="s">
        <v>53</v>
      </c>
      <c r="J3937">
        <v>-9</v>
      </c>
      <c r="K3937" t="s">
        <v>6</v>
      </c>
      <c r="M3937" t="s">
        <v>181</v>
      </c>
      <c r="N3937">
        <v>4410546</v>
      </c>
      <c r="O3937" t="s">
        <v>403</v>
      </c>
      <c r="P3937" s="35">
        <v>45299</v>
      </c>
      <c r="Q3937" t="s">
        <v>56</v>
      </c>
      <c r="R3937" s="35">
        <v>45201</v>
      </c>
      <c r="T3937" t="s">
        <v>63</v>
      </c>
      <c r="U3937">
        <v>500</v>
      </c>
      <c r="X3937">
        <v>5</v>
      </c>
      <c r="Y3937" t="s">
        <v>58</v>
      </c>
      <c r="AC3937" t="s">
        <v>59</v>
      </c>
      <c r="AL3937">
        <v>0</v>
      </c>
      <c r="AM3937">
        <v>0</v>
      </c>
    </row>
    <row r="3938" spans="1:39" x14ac:dyDescent="0.3">
      <c r="A3938">
        <v>1519123</v>
      </c>
      <c r="B3938" t="s">
        <v>4410</v>
      </c>
      <c r="C3938" t="s">
        <v>523</v>
      </c>
      <c r="D3938">
        <v>4115928</v>
      </c>
      <c r="E3938" t="s">
        <v>70</v>
      </c>
      <c r="H3938" s="35">
        <v>42192</v>
      </c>
      <c r="I3938" t="s">
        <v>53</v>
      </c>
      <c r="J3938">
        <v>-9</v>
      </c>
      <c r="K3938" t="s">
        <v>6</v>
      </c>
      <c r="M3938" t="s">
        <v>181</v>
      </c>
      <c r="N3938">
        <v>4410546</v>
      </c>
      <c r="O3938" t="s">
        <v>403</v>
      </c>
      <c r="P3938" s="35">
        <v>45299</v>
      </c>
      <c r="Q3938" t="s">
        <v>56</v>
      </c>
      <c r="R3938" s="35">
        <v>45191</v>
      </c>
      <c r="T3938" t="s">
        <v>63</v>
      </c>
      <c r="U3938">
        <v>500</v>
      </c>
      <c r="X3938">
        <v>5</v>
      </c>
      <c r="Y3938" t="s">
        <v>58</v>
      </c>
      <c r="AC3938" t="s">
        <v>59</v>
      </c>
      <c r="AL3938">
        <v>0</v>
      </c>
      <c r="AM3938">
        <v>0</v>
      </c>
    </row>
    <row r="3939" spans="1:39" x14ac:dyDescent="0.3">
      <c r="A3939">
        <v>1295519</v>
      </c>
      <c r="B3939" t="s">
        <v>4412</v>
      </c>
      <c r="C3939" t="s">
        <v>3437</v>
      </c>
      <c r="D3939">
        <v>4531298</v>
      </c>
      <c r="E3939" t="s">
        <v>53</v>
      </c>
      <c r="H3939" s="35">
        <v>41285</v>
      </c>
      <c r="I3939" t="s">
        <v>66</v>
      </c>
      <c r="J3939">
        <v>-11</v>
      </c>
      <c r="K3939" t="s">
        <v>11</v>
      </c>
      <c r="M3939" t="s">
        <v>54</v>
      </c>
      <c r="N3939">
        <v>4450410</v>
      </c>
      <c r="O3939" t="s">
        <v>81</v>
      </c>
      <c r="P3939" s="35">
        <v>45260</v>
      </c>
      <c r="Q3939" t="s">
        <v>56</v>
      </c>
      <c r="R3939" s="35">
        <v>43774</v>
      </c>
      <c r="T3939" t="s">
        <v>82</v>
      </c>
      <c r="U3939">
        <v>500</v>
      </c>
      <c r="X3939">
        <v>5</v>
      </c>
      <c r="Y3939" t="s">
        <v>58</v>
      </c>
      <c r="AC3939" t="s">
        <v>59</v>
      </c>
      <c r="AL3939">
        <v>0</v>
      </c>
      <c r="AM3939">
        <v>0</v>
      </c>
    </row>
    <row r="3940" spans="1:39" x14ac:dyDescent="0.3">
      <c r="A3940">
        <v>1426716</v>
      </c>
      <c r="B3940" t="s">
        <v>4413</v>
      </c>
      <c r="C3940" t="s">
        <v>121</v>
      </c>
      <c r="D3940">
        <v>1810843</v>
      </c>
      <c r="E3940" t="s">
        <v>70</v>
      </c>
      <c r="F3940" t="s">
        <v>53</v>
      </c>
      <c r="H3940" s="35">
        <v>40360</v>
      </c>
      <c r="I3940" t="s">
        <v>110</v>
      </c>
      <c r="J3940">
        <v>-14</v>
      </c>
      <c r="K3940" t="s">
        <v>11</v>
      </c>
      <c r="M3940" t="s">
        <v>71</v>
      </c>
      <c r="N3940">
        <v>4180530</v>
      </c>
      <c r="O3940" t="s">
        <v>942</v>
      </c>
      <c r="P3940" s="35">
        <v>45183</v>
      </c>
      <c r="Q3940" t="s">
        <v>56</v>
      </c>
      <c r="R3940" s="35">
        <v>44821</v>
      </c>
      <c r="T3940" t="s">
        <v>63</v>
      </c>
      <c r="U3940">
        <v>500</v>
      </c>
      <c r="X3940">
        <v>5</v>
      </c>
      <c r="Y3940" t="s">
        <v>58</v>
      </c>
      <c r="AC3940" t="s">
        <v>59</v>
      </c>
      <c r="AL3940">
        <v>0</v>
      </c>
      <c r="AM3940">
        <v>0</v>
      </c>
    </row>
    <row r="3941" spans="1:39" x14ac:dyDescent="0.3">
      <c r="A3941">
        <v>1535557</v>
      </c>
      <c r="B3941" t="s">
        <v>4413</v>
      </c>
      <c r="C3941" t="s">
        <v>1778</v>
      </c>
      <c r="D3941">
        <v>1811341</v>
      </c>
      <c r="E3941" t="s">
        <v>53</v>
      </c>
      <c r="H3941" s="35">
        <v>41564</v>
      </c>
      <c r="I3941" t="s">
        <v>66</v>
      </c>
      <c r="J3941">
        <v>-11</v>
      </c>
      <c r="K3941" t="s">
        <v>11</v>
      </c>
      <c r="M3941" t="s">
        <v>71</v>
      </c>
      <c r="N3941">
        <v>4180530</v>
      </c>
      <c r="O3941" t="s">
        <v>942</v>
      </c>
      <c r="P3941" s="35">
        <v>45211</v>
      </c>
      <c r="Q3941" t="s">
        <v>56</v>
      </c>
      <c r="R3941" s="35">
        <v>45211</v>
      </c>
      <c r="T3941" t="s">
        <v>63</v>
      </c>
      <c r="U3941">
        <v>500</v>
      </c>
      <c r="X3941">
        <v>5</v>
      </c>
      <c r="Y3941" t="s">
        <v>58</v>
      </c>
      <c r="AC3941" t="s">
        <v>59</v>
      </c>
      <c r="AL3941">
        <v>0</v>
      </c>
      <c r="AM3941">
        <v>0</v>
      </c>
    </row>
    <row r="3942" spans="1:39" x14ac:dyDescent="0.3">
      <c r="A3942">
        <v>1377050</v>
      </c>
      <c r="B3942" t="s">
        <v>4414</v>
      </c>
      <c r="C3942" t="s">
        <v>697</v>
      </c>
      <c r="D3942">
        <v>4532842</v>
      </c>
      <c r="E3942" t="s">
        <v>53</v>
      </c>
      <c r="F3942" t="s">
        <v>53</v>
      </c>
      <c r="H3942" s="35">
        <v>41142</v>
      </c>
      <c r="I3942" t="s">
        <v>143</v>
      </c>
      <c r="J3942">
        <v>-12</v>
      </c>
      <c r="K3942" t="s">
        <v>11</v>
      </c>
      <c r="M3942" t="s">
        <v>54</v>
      </c>
      <c r="N3942">
        <v>4450753</v>
      </c>
      <c r="O3942" t="s">
        <v>441</v>
      </c>
      <c r="P3942" s="35">
        <v>45190</v>
      </c>
      <c r="Q3942" t="s">
        <v>56</v>
      </c>
      <c r="R3942" s="35">
        <v>44523</v>
      </c>
      <c r="T3942" t="s">
        <v>63</v>
      </c>
      <c r="U3942">
        <v>500</v>
      </c>
      <c r="X3942">
        <v>5</v>
      </c>
      <c r="Y3942" t="s">
        <v>58</v>
      </c>
      <c r="AC3942" t="s">
        <v>59</v>
      </c>
      <c r="AL3942">
        <v>0</v>
      </c>
      <c r="AM3942">
        <v>0</v>
      </c>
    </row>
    <row r="3943" spans="1:39" x14ac:dyDescent="0.3">
      <c r="A3943">
        <v>1301023</v>
      </c>
      <c r="B3943" t="s">
        <v>4415</v>
      </c>
      <c r="C3943" t="s">
        <v>990</v>
      </c>
      <c r="D3943">
        <v>2815764</v>
      </c>
      <c r="E3943" t="s">
        <v>70</v>
      </c>
      <c r="F3943" t="s">
        <v>53</v>
      </c>
      <c r="H3943" s="35">
        <v>39269</v>
      </c>
      <c r="I3943" t="s">
        <v>125</v>
      </c>
      <c r="J3943">
        <v>-17</v>
      </c>
      <c r="K3943" t="s">
        <v>11</v>
      </c>
      <c r="M3943" t="s">
        <v>69</v>
      </c>
      <c r="N3943">
        <v>4280359</v>
      </c>
      <c r="O3943" t="s">
        <v>321</v>
      </c>
      <c r="P3943" s="35">
        <v>45214</v>
      </c>
      <c r="Q3943" t="s">
        <v>56</v>
      </c>
      <c r="R3943" s="35">
        <v>43796</v>
      </c>
      <c r="T3943" t="s">
        <v>63</v>
      </c>
      <c r="U3943">
        <v>500</v>
      </c>
      <c r="X3943">
        <v>5</v>
      </c>
      <c r="Y3943" t="s">
        <v>58</v>
      </c>
      <c r="AC3943" t="s">
        <v>59</v>
      </c>
      <c r="AL3943">
        <v>0</v>
      </c>
      <c r="AM3943">
        <v>0</v>
      </c>
    </row>
    <row r="3944" spans="1:39" x14ac:dyDescent="0.3">
      <c r="A3944">
        <v>1301021</v>
      </c>
      <c r="B3944" t="s">
        <v>4415</v>
      </c>
      <c r="C3944" t="s">
        <v>289</v>
      </c>
      <c r="D3944">
        <v>2815763</v>
      </c>
      <c r="E3944" t="s">
        <v>53</v>
      </c>
      <c r="H3944" s="35">
        <v>39799</v>
      </c>
      <c r="I3944" t="s">
        <v>98</v>
      </c>
      <c r="J3944">
        <v>-16</v>
      </c>
      <c r="K3944" t="s">
        <v>11</v>
      </c>
      <c r="M3944" t="s">
        <v>69</v>
      </c>
      <c r="N3944">
        <v>4280359</v>
      </c>
      <c r="O3944" t="s">
        <v>321</v>
      </c>
      <c r="P3944" s="35">
        <v>45214</v>
      </c>
      <c r="Q3944" t="s">
        <v>56</v>
      </c>
      <c r="R3944" s="35">
        <v>43796</v>
      </c>
      <c r="T3944" t="s">
        <v>63</v>
      </c>
      <c r="U3944">
        <v>500</v>
      </c>
      <c r="X3944">
        <v>5</v>
      </c>
      <c r="Y3944" t="s">
        <v>58</v>
      </c>
      <c r="AC3944" t="s">
        <v>59</v>
      </c>
      <c r="AL3944">
        <v>0</v>
      </c>
      <c r="AM3944">
        <v>0</v>
      </c>
    </row>
    <row r="3945" spans="1:39" x14ac:dyDescent="0.3">
      <c r="A3945">
        <v>1553156</v>
      </c>
      <c r="B3945" t="s">
        <v>4416</v>
      </c>
      <c r="C3945" t="s">
        <v>4417</v>
      </c>
      <c r="D3945">
        <v>3736697</v>
      </c>
      <c r="E3945" t="s">
        <v>53</v>
      </c>
      <c r="H3945" s="35">
        <v>41656</v>
      </c>
      <c r="I3945" t="s">
        <v>85</v>
      </c>
      <c r="J3945">
        <v>-10</v>
      </c>
      <c r="K3945" t="s">
        <v>11</v>
      </c>
      <c r="M3945" t="s">
        <v>67</v>
      </c>
      <c r="N3945">
        <v>4370102</v>
      </c>
      <c r="O3945" t="s">
        <v>498</v>
      </c>
      <c r="P3945" s="35">
        <v>45266</v>
      </c>
      <c r="Q3945" t="s">
        <v>56</v>
      </c>
      <c r="R3945" s="35">
        <v>45266</v>
      </c>
      <c r="S3945" s="35">
        <v>45271</v>
      </c>
      <c r="T3945" t="s">
        <v>57</v>
      </c>
      <c r="U3945">
        <v>500</v>
      </c>
      <c r="X3945">
        <v>5</v>
      </c>
      <c r="Y3945" t="s">
        <v>58</v>
      </c>
      <c r="AC3945" t="s">
        <v>59</v>
      </c>
      <c r="AL3945">
        <v>0</v>
      </c>
      <c r="AM3945">
        <v>0</v>
      </c>
    </row>
    <row r="3946" spans="1:39" x14ac:dyDescent="0.3">
      <c r="A3946">
        <v>1382119</v>
      </c>
      <c r="B3946" t="s">
        <v>4418</v>
      </c>
      <c r="C3946" t="s">
        <v>4419</v>
      </c>
      <c r="D3946">
        <v>1810330</v>
      </c>
      <c r="E3946" t="s">
        <v>70</v>
      </c>
      <c r="F3946" t="s">
        <v>70</v>
      </c>
      <c r="H3946" s="35">
        <v>41611</v>
      </c>
      <c r="I3946" t="s">
        <v>66</v>
      </c>
      <c r="J3946">
        <v>-11</v>
      </c>
      <c r="K3946" t="s">
        <v>11</v>
      </c>
      <c r="M3946" t="s">
        <v>71</v>
      </c>
      <c r="N3946">
        <v>4180621</v>
      </c>
      <c r="O3946" t="s">
        <v>770</v>
      </c>
      <c r="P3946" s="35">
        <v>45182</v>
      </c>
      <c r="Q3946" t="s">
        <v>56</v>
      </c>
      <c r="R3946" s="35">
        <v>44542</v>
      </c>
      <c r="T3946" t="s">
        <v>63</v>
      </c>
      <c r="U3946">
        <v>502</v>
      </c>
      <c r="X3946">
        <v>5</v>
      </c>
      <c r="Y3946" t="s">
        <v>58</v>
      </c>
      <c r="AC3946" t="s">
        <v>59</v>
      </c>
      <c r="AL3946">
        <v>0</v>
      </c>
      <c r="AM3946">
        <v>0</v>
      </c>
    </row>
    <row r="3947" spans="1:39" x14ac:dyDescent="0.3">
      <c r="A3947">
        <v>1376845</v>
      </c>
      <c r="B3947" t="s">
        <v>4420</v>
      </c>
      <c r="C3947" t="s">
        <v>4421</v>
      </c>
      <c r="D3947">
        <v>3733344</v>
      </c>
      <c r="E3947" t="s">
        <v>70</v>
      </c>
      <c r="F3947" t="s">
        <v>70</v>
      </c>
      <c r="H3947" s="35">
        <v>40983</v>
      </c>
      <c r="I3947" t="s">
        <v>143</v>
      </c>
      <c r="J3947">
        <v>-12</v>
      </c>
      <c r="K3947" t="s">
        <v>11</v>
      </c>
      <c r="M3947" t="s">
        <v>67</v>
      </c>
      <c r="N3947">
        <v>4370691</v>
      </c>
      <c r="O3947" t="s">
        <v>1008</v>
      </c>
      <c r="P3947" s="35">
        <v>45179</v>
      </c>
      <c r="Q3947" t="s">
        <v>56</v>
      </c>
      <c r="R3947" s="35">
        <v>44522</v>
      </c>
      <c r="T3947" t="s">
        <v>63</v>
      </c>
      <c r="U3947">
        <v>509</v>
      </c>
      <c r="X3947">
        <v>5</v>
      </c>
      <c r="Y3947" t="s">
        <v>58</v>
      </c>
      <c r="AC3947" t="s">
        <v>59</v>
      </c>
      <c r="AL3947">
        <v>0</v>
      </c>
      <c r="AM3947">
        <v>0</v>
      </c>
    </row>
    <row r="3948" spans="1:39" x14ac:dyDescent="0.3">
      <c r="A3948">
        <v>1522282</v>
      </c>
      <c r="B3948" t="s">
        <v>4420</v>
      </c>
      <c r="C3948" t="s">
        <v>1278</v>
      </c>
      <c r="D3948">
        <v>2816874</v>
      </c>
      <c r="E3948" t="s">
        <v>53</v>
      </c>
      <c r="H3948" s="35">
        <v>41519</v>
      </c>
      <c r="I3948" t="s">
        <v>66</v>
      </c>
      <c r="J3948">
        <v>-11</v>
      </c>
      <c r="K3948" t="s">
        <v>11</v>
      </c>
      <c r="M3948" t="s">
        <v>69</v>
      </c>
      <c r="N3948">
        <v>4280722</v>
      </c>
      <c r="O3948" t="s">
        <v>134</v>
      </c>
      <c r="P3948" s="35">
        <v>45196</v>
      </c>
      <c r="Q3948" t="s">
        <v>56</v>
      </c>
      <c r="R3948" s="35">
        <v>45196</v>
      </c>
      <c r="T3948" t="s">
        <v>63</v>
      </c>
      <c r="U3948">
        <v>500</v>
      </c>
      <c r="X3948">
        <v>5</v>
      </c>
      <c r="Y3948" t="s">
        <v>58</v>
      </c>
      <c r="AC3948" t="s">
        <v>59</v>
      </c>
      <c r="AL3948">
        <v>0</v>
      </c>
      <c r="AM3948">
        <v>0</v>
      </c>
    </row>
    <row r="3949" spans="1:39" x14ac:dyDescent="0.3">
      <c r="A3949">
        <v>1522124</v>
      </c>
      <c r="B3949" t="s">
        <v>4422</v>
      </c>
      <c r="C3949" t="s">
        <v>2314</v>
      </c>
      <c r="D3949">
        <v>3611451</v>
      </c>
      <c r="E3949" t="s">
        <v>76</v>
      </c>
      <c r="H3949" s="35">
        <v>41545</v>
      </c>
      <c r="I3949" t="s">
        <v>66</v>
      </c>
      <c r="J3949">
        <v>-11</v>
      </c>
      <c r="K3949" t="s">
        <v>11</v>
      </c>
      <c r="M3949" t="s">
        <v>77</v>
      </c>
      <c r="N3949">
        <v>4360002</v>
      </c>
      <c r="O3949" t="s">
        <v>78</v>
      </c>
      <c r="P3949" s="35">
        <v>45195</v>
      </c>
      <c r="Q3949" t="s">
        <v>56</v>
      </c>
      <c r="R3949" s="35">
        <v>45195</v>
      </c>
      <c r="T3949" t="s">
        <v>63</v>
      </c>
      <c r="U3949">
        <v>500</v>
      </c>
      <c r="X3949">
        <v>5</v>
      </c>
      <c r="Y3949" t="s">
        <v>58</v>
      </c>
      <c r="AC3949" t="s">
        <v>59</v>
      </c>
      <c r="AL3949">
        <v>0</v>
      </c>
      <c r="AM3949">
        <v>0</v>
      </c>
    </row>
    <row r="3950" spans="1:39" x14ac:dyDescent="0.3">
      <c r="A3950">
        <v>1296414</v>
      </c>
      <c r="B3950" t="s">
        <v>4423</v>
      </c>
      <c r="C3950" t="s">
        <v>1764</v>
      </c>
      <c r="D3950">
        <v>2815726</v>
      </c>
      <c r="E3950" t="s">
        <v>70</v>
      </c>
      <c r="F3950" t="s">
        <v>70</v>
      </c>
      <c r="H3950" s="35">
        <v>39492</v>
      </c>
      <c r="I3950" t="s">
        <v>98</v>
      </c>
      <c r="J3950">
        <v>-16</v>
      </c>
      <c r="K3950" t="s">
        <v>11</v>
      </c>
      <c r="M3950" t="s">
        <v>69</v>
      </c>
      <c r="N3950">
        <v>4280004</v>
      </c>
      <c r="O3950" t="s">
        <v>99</v>
      </c>
      <c r="P3950" s="35">
        <v>45177</v>
      </c>
      <c r="Q3950" t="s">
        <v>56</v>
      </c>
      <c r="R3950" s="35">
        <v>43776</v>
      </c>
      <c r="T3950" t="s">
        <v>63</v>
      </c>
      <c r="U3950">
        <v>681</v>
      </c>
      <c r="X3950">
        <v>6</v>
      </c>
      <c r="Y3950" t="s">
        <v>58</v>
      </c>
      <c r="AC3950" t="s">
        <v>59</v>
      </c>
      <c r="AL3950">
        <v>0</v>
      </c>
      <c r="AM3950">
        <v>0</v>
      </c>
    </row>
    <row r="3951" spans="1:39" x14ac:dyDescent="0.3">
      <c r="A3951">
        <v>1563857</v>
      </c>
      <c r="B3951" t="s">
        <v>5490</v>
      </c>
      <c r="C3951" t="s">
        <v>1886</v>
      </c>
      <c r="D3951">
        <v>3611763</v>
      </c>
      <c r="E3951" t="s">
        <v>53</v>
      </c>
      <c r="H3951" s="35">
        <v>40757</v>
      </c>
      <c r="I3951" t="s">
        <v>90</v>
      </c>
      <c r="J3951">
        <v>-13</v>
      </c>
      <c r="K3951" t="s">
        <v>11</v>
      </c>
      <c r="M3951" t="s">
        <v>77</v>
      </c>
      <c r="N3951">
        <v>4360721</v>
      </c>
      <c r="O3951" t="s">
        <v>1199</v>
      </c>
      <c r="P3951" s="35">
        <v>45335</v>
      </c>
      <c r="Q3951" t="s">
        <v>56</v>
      </c>
      <c r="R3951" s="35">
        <v>45335</v>
      </c>
      <c r="T3951" t="s">
        <v>63</v>
      </c>
      <c r="U3951">
        <v>500</v>
      </c>
      <c r="X3951">
        <v>5</v>
      </c>
      <c r="Y3951" t="s">
        <v>58</v>
      </c>
      <c r="AC3951" t="s">
        <v>59</v>
      </c>
      <c r="AL3951">
        <v>0</v>
      </c>
      <c r="AM3951">
        <v>0</v>
      </c>
    </row>
    <row r="3952" spans="1:39" x14ac:dyDescent="0.3">
      <c r="A3952">
        <v>1519157</v>
      </c>
      <c r="B3952" t="s">
        <v>4424</v>
      </c>
      <c r="C3952" t="s">
        <v>422</v>
      </c>
      <c r="D3952">
        <v>2816833</v>
      </c>
      <c r="E3952" t="s">
        <v>70</v>
      </c>
      <c r="H3952" s="35">
        <v>41150</v>
      </c>
      <c r="I3952" t="s">
        <v>143</v>
      </c>
      <c r="J3952">
        <v>-12</v>
      </c>
      <c r="K3952" t="s">
        <v>11</v>
      </c>
      <c r="M3952" t="s">
        <v>69</v>
      </c>
      <c r="N3952">
        <v>4280722</v>
      </c>
      <c r="O3952" t="s">
        <v>134</v>
      </c>
      <c r="P3952" s="35">
        <v>45191</v>
      </c>
      <c r="Q3952" t="s">
        <v>56</v>
      </c>
      <c r="R3952" s="35">
        <v>45191</v>
      </c>
      <c r="T3952" t="s">
        <v>63</v>
      </c>
      <c r="U3952">
        <v>500</v>
      </c>
      <c r="X3952">
        <v>5</v>
      </c>
      <c r="Y3952" t="s">
        <v>58</v>
      </c>
      <c r="AC3952" t="s">
        <v>59</v>
      </c>
      <c r="AL3952">
        <v>0</v>
      </c>
      <c r="AM3952">
        <v>0</v>
      </c>
    </row>
    <row r="3953" spans="1:39" x14ac:dyDescent="0.3">
      <c r="A3953">
        <v>1543992</v>
      </c>
      <c r="B3953" t="s">
        <v>4425</v>
      </c>
      <c r="C3953" t="s">
        <v>2190</v>
      </c>
      <c r="D3953">
        <v>4538492</v>
      </c>
      <c r="E3953" t="s">
        <v>53</v>
      </c>
      <c r="H3953" s="35">
        <v>43862</v>
      </c>
      <c r="I3953" t="s">
        <v>53</v>
      </c>
      <c r="J3953">
        <v>-9</v>
      </c>
      <c r="K3953" t="s">
        <v>6</v>
      </c>
      <c r="M3953" t="s">
        <v>54</v>
      </c>
      <c r="N3953">
        <v>4450429</v>
      </c>
      <c r="O3953" t="s">
        <v>304</v>
      </c>
      <c r="P3953" s="35">
        <v>45237</v>
      </c>
      <c r="Q3953" t="s">
        <v>56</v>
      </c>
      <c r="R3953" s="35">
        <v>45237</v>
      </c>
      <c r="T3953" t="s">
        <v>63</v>
      </c>
      <c r="U3953">
        <v>500</v>
      </c>
      <c r="X3953">
        <v>5</v>
      </c>
      <c r="Y3953" t="s">
        <v>58</v>
      </c>
      <c r="AC3953" t="s">
        <v>59</v>
      </c>
      <c r="AL3953">
        <v>0</v>
      </c>
      <c r="AM3953">
        <v>0</v>
      </c>
    </row>
    <row r="3954" spans="1:39" x14ac:dyDescent="0.3">
      <c r="A3954">
        <v>1456121</v>
      </c>
      <c r="B3954" t="s">
        <v>4425</v>
      </c>
      <c r="C3954" t="s">
        <v>271</v>
      </c>
      <c r="D3954">
        <v>4536001</v>
      </c>
      <c r="E3954" t="s">
        <v>53</v>
      </c>
      <c r="F3954" t="s">
        <v>53</v>
      </c>
      <c r="H3954" s="35">
        <v>43085</v>
      </c>
      <c r="I3954" t="s">
        <v>53</v>
      </c>
      <c r="J3954">
        <v>-9</v>
      </c>
      <c r="K3954" t="s">
        <v>6</v>
      </c>
      <c r="M3954" t="s">
        <v>54</v>
      </c>
      <c r="N3954">
        <v>4450429</v>
      </c>
      <c r="O3954" t="s">
        <v>304</v>
      </c>
      <c r="P3954" s="35">
        <v>45231</v>
      </c>
      <c r="Q3954" t="s">
        <v>56</v>
      </c>
      <c r="R3954" s="35">
        <v>44867</v>
      </c>
      <c r="T3954" t="s">
        <v>63</v>
      </c>
      <c r="U3954">
        <v>500</v>
      </c>
      <c r="X3954">
        <v>5</v>
      </c>
      <c r="Y3954" t="s">
        <v>58</v>
      </c>
      <c r="AC3954" t="s">
        <v>59</v>
      </c>
      <c r="AL3954">
        <v>0</v>
      </c>
      <c r="AM3954">
        <v>0</v>
      </c>
    </row>
    <row r="3955" spans="1:39" x14ac:dyDescent="0.3">
      <c r="A3955">
        <v>1475759</v>
      </c>
      <c r="B3955" t="s">
        <v>4425</v>
      </c>
      <c r="C3955" t="s">
        <v>4426</v>
      </c>
      <c r="D3955">
        <v>2816723</v>
      </c>
      <c r="E3955" t="s">
        <v>53</v>
      </c>
      <c r="F3955" t="s">
        <v>53</v>
      </c>
      <c r="H3955" s="35">
        <v>42348</v>
      </c>
      <c r="I3955" t="s">
        <v>53</v>
      </c>
      <c r="J3955">
        <v>-9</v>
      </c>
      <c r="K3955" t="s">
        <v>6</v>
      </c>
      <c r="M3955" t="s">
        <v>69</v>
      </c>
      <c r="N3955">
        <v>4280121</v>
      </c>
      <c r="O3955" t="s">
        <v>286</v>
      </c>
      <c r="P3955" s="35">
        <v>45209</v>
      </c>
      <c r="Q3955" t="s">
        <v>56</v>
      </c>
      <c r="R3955" s="35">
        <v>44975</v>
      </c>
      <c r="T3955" t="s">
        <v>63</v>
      </c>
      <c r="U3955">
        <v>500</v>
      </c>
      <c r="X3955">
        <v>5</v>
      </c>
      <c r="Y3955" t="s">
        <v>58</v>
      </c>
      <c r="AC3955" t="s">
        <v>59</v>
      </c>
      <c r="AL3955">
        <v>0</v>
      </c>
      <c r="AM3955">
        <v>0</v>
      </c>
    </row>
    <row r="3956" spans="1:39" x14ac:dyDescent="0.3">
      <c r="A3956">
        <v>1354125</v>
      </c>
      <c r="B3956" t="s">
        <v>4425</v>
      </c>
      <c r="C3956" t="s">
        <v>101</v>
      </c>
      <c r="D3956">
        <v>4532541</v>
      </c>
      <c r="E3956" t="s">
        <v>70</v>
      </c>
      <c r="F3956" t="s">
        <v>70</v>
      </c>
      <c r="H3956" s="35">
        <v>42181</v>
      </c>
      <c r="I3956" t="s">
        <v>53</v>
      </c>
      <c r="J3956">
        <v>-9</v>
      </c>
      <c r="K3956" t="s">
        <v>11</v>
      </c>
      <c r="M3956" t="s">
        <v>54</v>
      </c>
      <c r="N3956">
        <v>4450751</v>
      </c>
      <c r="O3956" t="s">
        <v>187</v>
      </c>
      <c r="P3956" s="35">
        <v>45195</v>
      </c>
      <c r="Q3956" t="s">
        <v>56</v>
      </c>
      <c r="R3956" s="35">
        <v>44469</v>
      </c>
      <c r="T3956" t="s">
        <v>63</v>
      </c>
      <c r="U3956">
        <v>611</v>
      </c>
      <c r="X3956">
        <v>6</v>
      </c>
      <c r="Y3956" t="s">
        <v>58</v>
      </c>
      <c r="AC3956" t="s">
        <v>59</v>
      </c>
      <c r="AL3956">
        <v>0</v>
      </c>
      <c r="AM3956">
        <v>0</v>
      </c>
    </row>
    <row r="3957" spans="1:39" x14ac:dyDescent="0.3">
      <c r="A3957">
        <v>1438846</v>
      </c>
      <c r="B3957" t="s">
        <v>4425</v>
      </c>
      <c r="C3957" t="s">
        <v>104</v>
      </c>
      <c r="D3957">
        <v>2816510</v>
      </c>
      <c r="E3957" t="s">
        <v>70</v>
      </c>
      <c r="F3957" t="s">
        <v>70</v>
      </c>
      <c r="H3957" s="35">
        <v>40165</v>
      </c>
      <c r="I3957" t="s">
        <v>102</v>
      </c>
      <c r="J3957">
        <v>-15</v>
      </c>
      <c r="K3957" t="s">
        <v>11</v>
      </c>
      <c r="M3957" t="s">
        <v>69</v>
      </c>
      <c r="N3957">
        <v>4280404</v>
      </c>
      <c r="O3957" t="s">
        <v>477</v>
      </c>
      <c r="P3957" s="35">
        <v>45194</v>
      </c>
      <c r="Q3957" t="s">
        <v>56</v>
      </c>
      <c r="R3957" s="35">
        <v>44834</v>
      </c>
      <c r="T3957" t="s">
        <v>63</v>
      </c>
      <c r="U3957">
        <v>501</v>
      </c>
      <c r="X3957">
        <v>5</v>
      </c>
      <c r="Y3957" t="s">
        <v>58</v>
      </c>
      <c r="AC3957" t="s">
        <v>59</v>
      </c>
      <c r="AL3957">
        <v>1</v>
      </c>
      <c r="AM3957">
        <v>0</v>
      </c>
    </row>
    <row r="3958" spans="1:39" x14ac:dyDescent="0.3">
      <c r="A3958">
        <v>1558931</v>
      </c>
      <c r="B3958" t="s">
        <v>4425</v>
      </c>
      <c r="C3958" t="s">
        <v>523</v>
      </c>
      <c r="D3958">
        <v>2817081</v>
      </c>
      <c r="E3958" t="s">
        <v>76</v>
      </c>
      <c r="H3958" s="35">
        <v>41503</v>
      </c>
      <c r="I3958" t="s">
        <v>66</v>
      </c>
      <c r="J3958">
        <v>-11</v>
      </c>
      <c r="K3958" t="s">
        <v>6</v>
      </c>
      <c r="M3958" t="s">
        <v>69</v>
      </c>
      <c r="N3958">
        <v>4280121</v>
      </c>
      <c r="O3958" t="s">
        <v>286</v>
      </c>
      <c r="P3958" s="35">
        <v>45309</v>
      </c>
      <c r="Q3958" t="s">
        <v>56</v>
      </c>
      <c r="R3958" s="35">
        <v>45309</v>
      </c>
      <c r="T3958" t="s">
        <v>63</v>
      </c>
      <c r="U3958">
        <v>500</v>
      </c>
      <c r="X3958">
        <v>5</v>
      </c>
      <c r="Y3958" t="s">
        <v>58</v>
      </c>
      <c r="AC3958" t="s">
        <v>59</v>
      </c>
      <c r="AL3958">
        <v>0</v>
      </c>
      <c r="AM3958">
        <v>0</v>
      </c>
    </row>
    <row r="3959" spans="1:39" x14ac:dyDescent="0.3">
      <c r="A3959">
        <v>1527269</v>
      </c>
      <c r="B3959" t="s">
        <v>4427</v>
      </c>
      <c r="C3959" t="s">
        <v>4428</v>
      </c>
      <c r="D3959">
        <v>3611628</v>
      </c>
      <c r="E3959" t="s">
        <v>76</v>
      </c>
      <c r="H3959" s="35">
        <v>42508</v>
      </c>
      <c r="I3959" t="s">
        <v>53</v>
      </c>
      <c r="J3959">
        <v>-9</v>
      </c>
      <c r="K3959" t="s">
        <v>6</v>
      </c>
      <c r="M3959" t="s">
        <v>77</v>
      </c>
      <c r="N3959">
        <v>4360002</v>
      </c>
      <c r="O3959" t="s">
        <v>78</v>
      </c>
      <c r="P3959" s="35">
        <v>45200</v>
      </c>
      <c r="Q3959" t="s">
        <v>56</v>
      </c>
      <c r="R3959" s="35">
        <v>45200</v>
      </c>
      <c r="T3959" t="s">
        <v>63</v>
      </c>
      <c r="U3959">
        <v>500</v>
      </c>
      <c r="X3959">
        <v>5</v>
      </c>
      <c r="Y3959" t="s">
        <v>58</v>
      </c>
      <c r="AC3959" t="s">
        <v>59</v>
      </c>
      <c r="AL3959">
        <v>0</v>
      </c>
      <c r="AM3959">
        <v>0</v>
      </c>
    </row>
    <row r="3960" spans="1:39" x14ac:dyDescent="0.3">
      <c r="A3960">
        <v>1381390</v>
      </c>
      <c r="B3960" t="s">
        <v>4427</v>
      </c>
      <c r="C3960" t="s">
        <v>311</v>
      </c>
      <c r="D3960">
        <v>1810326</v>
      </c>
      <c r="E3960" t="s">
        <v>70</v>
      </c>
      <c r="F3960" t="s">
        <v>70</v>
      </c>
      <c r="H3960" s="35">
        <v>40187</v>
      </c>
      <c r="I3960" t="s">
        <v>110</v>
      </c>
      <c r="J3960">
        <v>-14</v>
      </c>
      <c r="K3960" t="s">
        <v>11</v>
      </c>
      <c r="M3960" t="s">
        <v>71</v>
      </c>
      <c r="N3960">
        <v>4180313</v>
      </c>
      <c r="O3960" t="s">
        <v>585</v>
      </c>
      <c r="P3960" s="35">
        <v>45202</v>
      </c>
      <c r="Q3960" t="s">
        <v>56</v>
      </c>
      <c r="R3960" s="35">
        <v>44538</v>
      </c>
      <c r="T3960" t="s">
        <v>63</v>
      </c>
      <c r="U3960">
        <v>500</v>
      </c>
      <c r="X3960">
        <v>5</v>
      </c>
      <c r="Y3960" t="s">
        <v>58</v>
      </c>
      <c r="AC3960" t="s">
        <v>59</v>
      </c>
      <c r="AL3960">
        <v>0</v>
      </c>
      <c r="AM3960">
        <v>0</v>
      </c>
    </row>
    <row r="3961" spans="1:39" x14ac:dyDescent="0.3">
      <c r="A3961">
        <v>1359078</v>
      </c>
      <c r="B3961" t="s">
        <v>4429</v>
      </c>
      <c r="C3961" t="s">
        <v>729</v>
      </c>
      <c r="D3961">
        <v>369792</v>
      </c>
      <c r="E3961" t="s">
        <v>53</v>
      </c>
      <c r="F3961" t="s">
        <v>53</v>
      </c>
      <c r="H3961" s="35">
        <v>40899</v>
      </c>
      <c r="I3961" t="s">
        <v>90</v>
      </c>
      <c r="J3961">
        <v>-13</v>
      </c>
      <c r="K3961" t="s">
        <v>11</v>
      </c>
      <c r="M3961" t="s">
        <v>77</v>
      </c>
      <c r="N3961">
        <v>4360729</v>
      </c>
      <c r="O3961" t="s">
        <v>319</v>
      </c>
      <c r="P3961" s="35">
        <v>45184</v>
      </c>
      <c r="Q3961" t="s">
        <v>56</v>
      </c>
      <c r="R3961" s="35">
        <v>44475</v>
      </c>
      <c r="T3961" t="s">
        <v>63</v>
      </c>
      <c r="U3961">
        <v>500</v>
      </c>
      <c r="X3961">
        <v>5</v>
      </c>
      <c r="Y3961" t="s">
        <v>58</v>
      </c>
      <c r="AC3961" t="s">
        <v>59</v>
      </c>
      <c r="AL3961">
        <v>0</v>
      </c>
      <c r="AM3961">
        <v>0</v>
      </c>
    </row>
    <row r="3962" spans="1:39" x14ac:dyDescent="0.3">
      <c r="A3962">
        <v>1476435</v>
      </c>
      <c r="B3962" t="s">
        <v>4430</v>
      </c>
      <c r="C3962" t="s">
        <v>124</v>
      </c>
      <c r="D3962">
        <v>4115816</v>
      </c>
      <c r="E3962" t="s">
        <v>70</v>
      </c>
      <c r="H3962" s="35">
        <v>39973</v>
      </c>
      <c r="I3962" t="s">
        <v>102</v>
      </c>
      <c r="J3962">
        <v>-15</v>
      </c>
      <c r="K3962" t="s">
        <v>6</v>
      </c>
      <c r="M3962" t="s">
        <v>181</v>
      </c>
      <c r="N3962">
        <v>4410080</v>
      </c>
      <c r="O3962" t="s">
        <v>182</v>
      </c>
      <c r="P3962" s="35">
        <v>45323</v>
      </c>
      <c r="Q3962" t="s">
        <v>56</v>
      </c>
      <c r="R3962" s="35">
        <v>44979</v>
      </c>
      <c r="T3962" t="s">
        <v>63</v>
      </c>
      <c r="U3962">
        <v>500</v>
      </c>
      <c r="X3962">
        <v>5</v>
      </c>
      <c r="Y3962" t="s">
        <v>58</v>
      </c>
      <c r="AC3962" t="s">
        <v>59</v>
      </c>
      <c r="AL3962">
        <v>1</v>
      </c>
      <c r="AM3962">
        <v>0</v>
      </c>
    </row>
    <row r="3963" spans="1:39" x14ac:dyDescent="0.3">
      <c r="A3963">
        <v>1336903</v>
      </c>
      <c r="B3963" t="s">
        <v>4430</v>
      </c>
      <c r="C3963" t="s">
        <v>2326</v>
      </c>
      <c r="D3963">
        <v>3732703</v>
      </c>
      <c r="E3963" t="s">
        <v>53</v>
      </c>
      <c r="H3963" s="35">
        <v>40081</v>
      </c>
      <c r="I3963" t="s">
        <v>102</v>
      </c>
      <c r="J3963">
        <v>-15</v>
      </c>
      <c r="K3963" t="s">
        <v>11</v>
      </c>
      <c r="M3963" t="s">
        <v>67</v>
      </c>
      <c r="N3963">
        <v>4370269</v>
      </c>
      <c r="O3963" t="s">
        <v>226</v>
      </c>
      <c r="P3963" s="35">
        <v>45182</v>
      </c>
      <c r="Q3963" t="s">
        <v>56</v>
      </c>
      <c r="R3963" s="35">
        <v>44443</v>
      </c>
      <c r="T3963" t="s">
        <v>63</v>
      </c>
      <c r="U3963">
        <v>500</v>
      </c>
      <c r="X3963">
        <v>5</v>
      </c>
      <c r="Y3963" t="s">
        <v>58</v>
      </c>
      <c r="AC3963" t="s">
        <v>59</v>
      </c>
      <c r="AL3963">
        <v>0</v>
      </c>
      <c r="AM3963">
        <v>0</v>
      </c>
    </row>
    <row r="3964" spans="1:39" x14ac:dyDescent="0.3">
      <c r="A3964">
        <v>1449148</v>
      </c>
      <c r="B3964" t="s">
        <v>4431</v>
      </c>
      <c r="C3964" t="s">
        <v>349</v>
      </c>
      <c r="D3964">
        <v>3734587</v>
      </c>
      <c r="E3964" t="s">
        <v>53</v>
      </c>
      <c r="F3964" t="s">
        <v>53</v>
      </c>
      <c r="H3964" s="35">
        <v>40871</v>
      </c>
      <c r="I3964" t="s">
        <v>90</v>
      </c>
      <c r="J3964">
        <v>-13</v>
      </c>
      <c r="K3964" t="s">
        <v>11</v>
      </c>
      <c r="M3964" t="s">
        <v>67</v>
      </c>
      <c r="N3964">
        <v>4370038</v>
      </c>
      <c r="O3964" t="s">
        <v>427</v>
      </c>
      <c r="P3964" s="35">
        <v>45181</v>
      </c>
      <c r="Q3964" t="s">
        <v>56</v>
      </c>
      <c r="R3964" s="35">
        <v>44848</v>
      </c>
      <c r="S3964" s="35">
        <v>45160</v>
      </c>
      <c r="T3964" t="s">
        <v>57</v>
      </c>
      <c r="U3964">
        <v>500</v>
      </c>
      <c r="X3964">
        <v>5</v>
      </c>
      <c r="Y3964" t="s">
        <v>58</v>
      </c>
      <c r="AC3964" t="s">
        <v>59</v>
      </c>
      <c r="AL3964">
        <v>0</v>
      </c>
      <c r="AM3964">
        <v>0</v>
      </c>
    </row>
    <row r="3965" spans="1:39" x14ac:dyDescent="0.3">
      <c r="A3965">
        <v>1524666</v>
      </c>
      <c r="B3965" t="s">
        <v>4432</v>
      </c>
      <c r="C3965" t="s">
        <v>101</v>
      </c>
      <c r="D3965">
        <v>4538267</v>
      </c>
      <c r="E3965" t="s">
        <v>53</v>
      </c>
      <c r="H3965" s="35">
        <v>41700</v>
      </c>
      <c r="I3965" t="s">
        <v>85</v>
      </c>
      <c r="J3965">
        <v>-10</v>
      </c>
      <c r="K3965" t="s">
        <v>11</v>
      </c>
      <c r="M3965" t="s">
        <v>54</v>
      </c>
      <c r="N3965">
        <v>4450773</v>
      </c>
      <c r="O3965" t="s">
        <v>397</v>
      </c>
      <c r="P3965" s="35">
        <v>45197</v>
      </c>
      <c r="Q3965" t="s">
        <v>56</v>
      </c>
      <c r="R3965" s="35">
        <v>45197</v>
      </c>
      <c r="T3965" t="s">
        <v>63</v>
      </c>
      <c r="U3965">
        <v>500</v>
      </c>
      <c r="X3965">
        <v>5</v>
      </c>
      <c r="Y3965" t="s">
        <v>58</v>
      </c>
      <c r="AC3965" t="s">
        <v>59</v>
      </c>
      <c r="AL3965">
        <v>0</v>
      </c>
      <c r="AM3965">
        <v>0</v>
      </c>
    </row>
    <row r="3966" spans="1:39" x14ac:dyDescent="0.3">
      <c r="A3966">
        <v>1540042</v>
      </c>
      <c r="B3966" t="s">
        <v>4433</v>
      </c>
      <c r="C3966" t="s">
        <v>1370</v>
      </c>
      <c r="D3966">
        <v>4538420</v>
      </c>
      <c r="E3966" t="s">
        <v>53</v>
      </c>
      <c r="H3966" s="35">
        <v>40738</v>
      </c>
      <c r="I3966" t="s">
        <v>90</v>
      </c>
      <c r="J3966">
        <v>-13</v>
      </c>
      <c r="K3966" t="s">
        <v>11</v>
      </c>
      <c r="M3966" t="s">
        <v>54</v>
      </c>
      <c r="N3966">
        <v>4450026</v>
      </c>
      <c r="O3966" t="s">
        <v>62</v>
      </c>
      <c r="P3966" s="35">
        <v>45219</v>
      </c>
      <c r="Q3966" t="s">
        <v>56</v>
      </c>
      <c r="R3966" s="35">
        <v>45219</v>
      </c>
      <c r="T3966" t="s">
        <v>63</v>
      </c>
      <c r="U3966">
        <v>500</v>
      </c>
      <c r="X3966">
        <v>5</v>
      </c>
      <c r="Y3966" t="s">
        <v>58</v>
      </c>
      <c r="AC3966" t="s">
        <v>59</v>
      </c>
      <c r="AL3966">
        <v>0</v>
      </c>
      <c r="AM3966">
        <v>0</v>
      </c>
    </row>
    <row r="3967" spans="1:39" x14ac:dyDescent="0.3">
      <c r="A3967">
        <v>1239974</v>
      </c>
      <c r="B3967" t="s">
        <v>4434</v>
      </c>
      <c r="C3967" t="s">
        <v>458</v>
      </c>
      <c r="D3967">
        <v>3730619</v>
      </c>
      <c r="E3967" t="s">
        <v>70</v>
      </c>
      <c r="F3967" t="s">
        <v>70</v>
      </c>
      <c r="H3967" s="35">
        <v>39895</v>
      </c>
      <c r="I3967" t="s">
        <v>102</v>
      </c>
      <c r="J3967">
        <v>-15</v>
      </c>
      <c r="K3967" t="s">
        <v>11</v>
      </c>
      <c r="M3967" t="s">
        <v>67</v>
      </c>
      <c r="N3967">
        <v>4370698</v>
      </c>
      <c r="O3967" t="s">
        <v>200</v>
      </c>
      <c r="P3967" s="35">
        <v>45183</v>
      </c>
      <c r="Q3967" t="s">
        <v>56</v>
      </c>
      <c r="R3967" s="35">
        <v>43394</v>
      </c>
      <c r="T3967" t="s">
        <v>63</v>
      </c>
      <c r="U3967">
        <v>779</v>
      </c>
      <c r="X3967">
        <v>7</v>
      </c>
      <c r="Y3967" t="s">
        <v>58</v>
      </c>
      <c r="AC3967" t="s">
        <v>59</v>
      </c>
      <c r="AL3967">
        <v>0</v>
      </c>
      <c r="AM3967">
        <v>0</v>
      </c>
    </row>
    <row r="3968" spans="1:39" x14ac:dyDescent="0.3">
      <c r="A3968">
        <v>1505217</v>
      </c>
      <c r="B3968" t="s">
        <v>4435</v>
      </c>
      <c r="C3968" t="s">
        <v>1190</v>
      </c>
      <c r="D3968">
        <v>3735886</v>
      </c>
      <c r="E3968" t="s">
        <v>53</v>
      </c>
      <c r="H3968" s="35">
        <v>42002</v>
      </c>
      <c r="I3968" t="s">
        <v>85</v>
      </c>
      <c r="J3968">
        <v>-10</v>
      </c>
      <c r="K3968" t="s">
        <v>11</v>
      </c>
      <c r="M3968" t="s">
        <v>67</v>
      </c>
      <c r="N3968">
        <v>4370183</v>
      </c>
      <c r="O3968" t="s">
        <v>169</v>
      </c>
      <c r="P3968" s="35">
        <v>45140</v>
      </c>
      <c r="Q3968" t="s">
        <v>56</v>
      </c>
      <c r="R3968" s="35">
        <v>45140</v>
      </c>
      <c r="T3968" t="s">
        <v>63</v>
      </c>
      <c r="U3968">
        <v>500</v>
      </c>
      <c r="X3968">
        <v>5</v>
      </c>
      <c r="Y3968" t="s">
        <v>58</v>
      </c>
      <c r="AC3968" t="s">
        <v>59</v>
      </c>
      <c r="AL3968">
        <v>1</v>
      </c>
      <c r="AM3968">
        <v>1</v>
      </c>
    </row>
    <row r="3969" spans="1:39" x14ac:dyDescent="0.3">
      <c r="A3969">
        <v>1064432</v>
      </c>
      <c r="B3969" t="s">
        <v>4436</v>
      </c>
      <c r="C3969" t="s">
        <v>799</v>
      </c>
      <c r="D3969">
        <v>3727143</v>
      </c>
      <c r="E3969" t="s">
        <v>53</v>
      </c>
      <c r="H3969" s="35">
        <v>39886</v>
      </c>
      <c r="I3969" t="s">
        <v>102</v>
      </c>
      <c r="J3969">
        <v>-15</v>
      </c>
      <c r="K3969" t="s">
        <v>11</v>
      </c>
      <c r="M3969" t="s">
        <v>67</v>
      </c>
      <c r="N3969">
        <v>4370596</v>
      </c>
      <c r="O3969" t="s">
        <v>280</v>
      </c>
      <c r="P3969" s="35">
        <v>45191</v>
      </c>
      <c r="Q3969" t="s">
        <v>56</v>
      </c>
      <c r="R3969" s="35">
        <v>42263</v>
      </c>
      <c r="T3969" t="s">
        <v>63</v>
      </c>
      <c r="U3969">
        <v>500</v>
      </c>
      <c r="X3969">
        <v>5</v>
      </c>
      <c r="Y3969" t="s">
        <v>58</v>
      </c>
      <c r="AC3969" t="s">
        <v>59</v>
      </c>
      <c r="AL3969">
        <v>0</v>
      </c>
      <c r="AM3969">
        <v>0</v>
      </c>
    </row>
    <row r="3970" spans="1:39" x14ac:dyDescent="0.3">
      <c r="A3970">
        <v>1505450</v>
      </c>
      <c r="B3970" t="s">
        <v>4437</v>
      </c>
      <c r="C3970" t="s">
        <v>672</v>
      </c>
      <c r="D3970">
        <v>2816752</v>
      </c>
      <c r="E3970" t="s">
        <v>53</v>
      </c>
      <c r="H3970" s="35">
        <v>41847</v>
      </c>
      <c r="I3970" t="s">
        <v>85</v>
      </c>
      <c r="J3970">
        <v>-10</v>
      </c>
      <c r="K3970" t="s">
        <v>11</v>
      </c>
      <c r="M3970" t="s">
        <v>69</v>
      </c>
      <c r="N3970">
        <v>4280045</v>
      </c>
      <c r="O3970" t="s">
        <v>172</v>
      </c>
      <c r="P3970" s="35">
        <v>45155</v>
      </c>
      <c r="Q3970" t="s">
        <v>56</v>
      </c>
      <c r="R3970" s="35">
        <v>45155</v>
      </c>
      <c r="T3970" t="s">
        <v>63</v>
      </c>
      <c r="U3970">
        <v>500</v>
      </c>
      <c r="X3970">
        <v>5</v>
      </c>
      <c r="Y3970" t="s">
        <v>58</v>
      </c>
      <c r="AC3970" t="s">
        <v>59</v>
      </c>
      <c r="AL3970">
        <v>0</v>
      </c>
      <c r="AM3970">
        <v>0</v>
      </c>
    </row>
    <row r="3971" spans="1:39" x14ac:dyDescent="0.3">
      <c r="A3971">
        <v>1427990</v>
      </c>
      <c r="B3971" t="s">
        <v>4437</v>
      </c>
      <c r="C3971" t="s">
        <v>547</v>
      </c>
      <c r="D3971">
        <v>2816408</v>
      </c>
      <c r="E3971" t="s">
        <v>53</v>
      </c>
      <c r="F3971" t="s">
        <v>53</v>
      </c>
      <c r="H3971" s="35">
        <v>41351</v>
      </c>
      <c r="I3971" t="s">
        <v>66</v>
      </c>
      <c r="J3971">
        <v>-11</v>
      </c>
      <c r="K3971" t="s">
        <v>11</v>
      </c>
      <c r="M3971" t="s">
        <v>69</v>
      </c>
      <c r="N3971">
        <v>4280045</v>
      </c>
      <c r="O3971" t="s">
        <v>172</v>
      </c>
      <c r="P3971" s="35">
        <v>45155</v>
      </c>
      <c r="Q3971" t="s">
        <v>56</v>
      </c>
      <c r="R3971" s="35">
        <v>44823</v>
      </c>
      <c r="T3971" t="s">
        <v>63</v>
      </c>
      <c r="U3971">
        <v>500</v>
      </c>
      <c r="X3971">
        <v>5</v>
      </c>
      <c r="Y3971" t="s">
        <v>58</v>
      </c>
      <c r="AC3971" t="s">
        <v>59</v>
      </c>
      <c r="AL3971">
        <v>0</v>
      </c>
      <c r="AM3971">
        <v>0</v>
      </c>
    </row>
    <row r="3972" spans="1:39" x14ac:dyDescent="0.3">
      <c r="A3972">
        <v>1400549</v>
      </c>
      <c r="B3972" t="s">
        <v>4438</v>
      </c>
      <c r="C3972" t="s">
        <v>271</v>
      </c>
      <c r="D3972">
        <v>4533303</v>
      </c>
      <c r="E3972" t="s">
        <v>70</v>
      </c>
      <c r="F3972" t="s">
        <v>70</v>
      </c>
      <c r="H3972" s="35">
        <v>40538</v>
      </c>
      <c r="I3972" t="s">
        <v>110</v>
      </c>
      <c r="J3972">
        <v>-14</v>
      </c>
      <c r="K3972" t="s">
        <v>11</v>
      </c>
      <c r="M3972" t="s">
        <v>54</v>
      </c>
      <c r="N3972">
        <v>4450192</v>
      </c>
      <c r="O3972" t="s">
        <v>128</v>
      </c>
      <c r="P3972" s="35">
        <v>45184</v>
      </c>
      <c r="Q3972" t="s">
        <v>56</v>
      </c>
      <c r="R3972" s="35">
        <v>44680</v>
      </c>
      <c r="T3972" t="s">
        <v>63</v>
      </c>
      <c r="U3972">
        <v>612</v>
      </c>
      <c r="X3972">
        <v>6</v>
      </c>
      <c r="Y3972" t="s">
        <v>58</v>
      </c>
      <c r="AC3972" t="s">
        <v>59</v>
      </c>
      <c r="AL3972">
        <v>0</v>
      </c>
      <c r="AM3972">
        <v>0</v>
      </c>
    </row>
    <row r="3973" spans="1:39" x14ac:dyDescent="0.3">
      <c r="A3973">
        <v>1512968</v>
      </c>
      <c r="B3973" t="s">
        <v>4439</v>
      </c>
      <c r="C3973" t="s">
        <v>222</v>
      </c>
      <c r="D3973">
        <v>3736049</v>
      </c>
      <c r="E3973" t="s">
        <v>53</v>
      </c>
      <c r="H3973" s="35">
        <v>42380</v>
      </c>
      <c r="I3973" t="s">
        <v>53</v>
      </c>
      <c r="J3973">
        <v>-9</v>
      </c>
      <c r="K3973" t="s">
        <v>11</v>
      </c>
      <c r="M3973" t="s">
        <v>67</v>
      </c>
      <c r="N3973">
        <v>4370596</v>
      </c>
      <c r="O3973" t="s">
        <v>280</v>
      </c>
      <c r="P3973" s="35">
        <v>45185</v>
      </c>
      <c r="Q3973" t="s">
        <v>56</v>
      </c>
      <c r="R3973" s="35">
        <v>45185</v>
      </c>
      <c r="T3973" t="s">
        <v>63</v>
      </c>
      <c r="U3973">
        <v>500</v>
      </c>
      <c r="X3973">
        <v>5</v>
      </c>
      <c r="Y3973" t="s">
        <v>58</v>
      </c>
      <c r="AC3973" t="s">
        <v>59</v>
      </c>
      <c r="AL3973">
        <v>1</v>
      </c>
      <c r="AM3973">
        <v>0</v>
      </c>
    </row>
    <row r="3974" spans="1:39" x14ac:dyDescent="0.3">
      <c r="A3974">
        <v>1319908</v>
      </c>
      <c r="B3974" t="s">
        <v>4440</v>
      </c>
      <c r="C3974" t="s">
        <v>1080</v>
      </c>
      <c r="D3974">
        <v>4531976</v>
      </c>
      <c r="E3974" t="s">
        <v>70</v>
      </c>
      <c r="F3974" t="s">
        <v>70</v>
      </c>
      <c r="H3974" s="35">
        <v>39765</v>
      </c>
      <c r="I3974" t="s">
        <v>98</v>
      </c>
      <c r="J3974">
        <v>-16</v>
      </c>
      <c r="K3974" t="s">
        <v>11</v>
      </c>
      <c r="M3974" t="s">
        <v>54</v>
      </c>
      <c r="N3974">
        <v>4450751</v>
      </c>
      <c r="O3974" t="s">
        <v>187</v>
      </c>
      <c r="P3974" s="35">
        <v>45114</v>
      </c>
      <c r="Q3974" t="s">
        <v>56</v>
      </c>
      <c r="R3974" s="35">
        <v>44096</v>
      </c>
      <c r="T3974" t="s">
        <v>63</v>
      </c>
      <c r="U3974">
        <v>917</v>
      </c>
      <c r="X3974">
        <v>9</v>
      </c>
      <c r="Y3974" t="s">
        <v>58</v>
      </c>
      <c r="AC3974" t="s">
        <v>59</v>
      </c>
      <c r="AL3974">
        <v>0</v>
      </c>
      <c r="AM3974">
        <v>0</v>
      </c>
    </row>
    <row r="3975" spans="1:39" x14ac:dyDescent="0.3">
      <c r="A3975">
        <v>1172721</v>
      </c>
      <c r="B3975" t="s">
        <v>4441</v>
      </c>
      <c r="C3975" t="s">
        <v>384</v>
      </c>
      <c r="D3975">
        <v>4529132</v>
      </c>
      <c r="E3975" t="s">
        <v>70</v>
      </c>
      <c r="F3975" t="s">
        <v>70</v>
      </c>
      <c r="H3975" s="35">
        <v>39599</v>
      </c>
      <c r="I3975" t="s">
        <v>98</v>
      </c>
      <c r="J3975">
        <v>-16</v>
      </c>
      <c r="K3975" t="s">
        <v>11</v>
      </c>
      <c r="M3975" t="s">
        <v>54</v>
      </c>
      <c r="N3975">
        <v>4450410</v>
      </c>
      <c r="O3975" t="s">
        <v>81</v>
      </c>
      <c r="P3975" s="35">
        <v>45196</v>
      </c>
      <c r="Q3975" t="s">
        <v>56</v>
      </c>
      <c r="R3975" s="35">
        <v>43000</v>
      </c>
      <c r="T3975" t="s">
        <v>63</v>
      </c>
      <c r="U3975">
        <v>537</v>
      </c>
      <c r="X3975">
        <v>5</v>
      </c>
      <c r="Y3975" t="s">
        <v>58</v>
      </c>
      <c r="AC3975" t="s">
        <v>59</v>
      </c>
      <c r="AL3975">
        <v>0</v>
      </c>
      <c r="AM3975">
        <v>0</v>
      </c>
    </row>
    <row r="3976" spans="1:39" x14ac:dyDescent="0.3">
      <c r="A3976">
        <v>1515854</v>
      </c>
      <c r="B3976" t="s">
        <v>4442</v>
      </c>
      <c r="C3976" t="s">
        <v>413</v>
      </c>
      <c r="D3976">
        <v>3611319</v>
      </c>
      <c r="E3976" t="s">
        <v>53</v>
      </c>
      <c r="H3976" s="35">
        <v>42147</v>
      </c>
      <c r="I3976" t="s">
        <v>53</v>
      </c>
      <c r="J3976">
        <v>-9</v>
      </c>
      <c r="K3976" t="s">
        <v>11</v>
      </c>
      <c r="M3976" t="s">
        <v>77</v>
      </c>
      <c r="N3976">
        <v>4360002</v>
      </c>
      <c r="O3976" t="s">
        <v>78</v>
      </c>
      <c r="P3976" s="35">
        <v>45189</v>
      </c>
      <c r="Q3976" t="s">
        <v>56</v>
      </c>
      <c r="R3976" s="35">
        <v>45189</v>
      </c>
      <c r="T3976" t="s">
        <v>63</v>
      </c>
      <c r="U3976">
        <v>500</v>
      </c>
      <c r="X3976">
        <v>5</v>
      </c>
      <c r="Y3976" t="s">
        <v>58</v>
      </c>
      <c r="AC3976" t="s">
        <v>59</v>
      </c>
      <c r="AL3976">
        <v>1</v>
      </c>
      <c r="AM3976">
        <v>0</v>
      </c>
    </row>
    <row r="3977" spans="1:39" x14ac:dyDescent="0.3">
      <c r="A3977">
        <v>1535145</v>
      </c>
      <c r="B3977" t="s">
        <v>4443</v>
      </c>
      <c r="C3977" t="s">
        <v>4444</v>
      </c>
      <c r="D3977">
        <v>3736433</v>
      </c>
      <c r="E3977" t="s">
        <v>53</v>
      </c>
      <c r="H3977" s="35">
        <v>41350</v>
      </c>
      <c r="I3977" t="s">
        <v>66</v>
      </c>
      <c r="J3977">
        <v>-11</v>
      </c>
      <c r="K3977" t="s">
        <v>11</v>
      </c>
      <c r="M3977" t="s">
        <v>67</v>
      </c>
      <c r="N3977">
        <v>4370146</v>
      </c>
      <c r="O3977" t="s">
        <v>408</v>
      </c>
      <c r="P3977" s="35">
        <v>45210</v>
      </c>
      <c r="Q3977" t="s">
        <v>56</v>
      </c>
      <c r="R3977" s="35">
        <v>45210</v>
      </c>
      <c r="T3977" t="s">
        <v>63</v>
      </c>
      <c r="U3977">
        <v>500</v>
      </c>
      <c r="X3977">
        <v>5</v>
      </c>
      <c r="Y3977" t="s">
        <v>58</v>
      </c>
      <c r="AC3977" t="s">
        <v>59</v>
      </c>
      <c r="AL3977">
        <v>0</v>
      </c>
      <c r="AM3977">
        <v>0</v>
      </c>
    </row>
    <row r="3978" spans="1:39" x14ac:dyDescent="0.3">
      <c r="A3978">
        <v>1522482</v>
      </c>
      <c r="B3978" t="s">
        <v>4445</v>
      </c>
      <c r="C3978" t="s">
        <v>4446</v>
      </c>
      <c r="D3978">
        <v>4538232</v>
      </c>
      <c r="E3978" t="s">
        <v>70</v>
      </c>
      <c r="H3978" s="35">
        <v>41746</v>
      </c>
      <c r="I3978" t="s">
        <v>85</v>
      </c>
      <c r="J3978">
        <v>-10</v>
      </c>
      <c r="K3978" t="s">
        <v>11</v>
      </c>
      <c r="M3978" t="s">
        <v>54</v>
      </c>
      <c r="N3978">
        <v>4450285</v>
      </c>
      <c r="O3978" t="s">
        <v>228</v>
      </c>
      <c r="P3978" s="35">
        <v>45196</v>
      </c>
      <c r="Q3978" t="s">
        <v>56</v>
      </c>
      <c r="R3978" s="35">
        <v>45196</v>
      </c>
      <c r="T3978" t="s">
        <v>63</v>
      </c>
      <c r="U3978">
        <v>500</v>
      </c>
      <c r="X3978">
        <v>5</v>
      </c>
      <c r="Y3978" t="s">
        <v>58</v>
      </c>
      <c r="AC3978" t="s">
        <v>59</v>
      </c>
      <c r="AL3978">
        <v>1</v>
      </c>
      <c r="AM3978">
        <v>1</v>
      </c>
    </row>
    <row r="3979" spans="1:39" x14ac:dyDescent="0.3">
      <c r="A3979">
        <v>1425588</v>
      </c>
      <c r="B3979" t="s">
        <v>4447</v>
      </c>
      <c r="C3979" t="s">
        <v>295</v>
      </c>
      <c r="D3979">
        <v>1810841</v>
      </c>
      <c r="E3979" t="s">
        <v>70</v>
      </c>
      <c r="F3979" t="s">
        <v>70</v>
      </c>
      <c r="H3979" s="35">
        <v>39658</v>
      </c>
      <c r="I3979" t="s">
        <v>98</v>
      </c>
      <c r="J3979">
        <v>-16</v>
      </c>
      <c r="K3979" t="s">
        <v>11</v>
      </c>
      <c r="M3979" t="s">
        <v>71</v>
      </c>
      <c r="N3979">
        <v>4180737</v>
      </c>
      <c r="O3979" t="s">
        <v>115</v>
      </c>
      <c r="P3979" s="35">
        <v>45172</v>
      </c>
      <c r="Q3979" t="s">
        <v>56</v>
      </c>
      <c r="R3979" s="35">
        <v>44820</v>
      </c>
      <c r="S3979" s="35">
        <v>45167</v>
      </c>
      <c r="T3979" t="s">
        <v>57</v>
      </c>
      <c r="U3979">
        <v>510</v>
      </c>
      <c r="X3979">
        <v>5</v>
      </c>
      <c r="Y3979" t="s">
        <v>58</v>
      </c>
      <c r="AC3979" t="s">
        <v>59</v>
      </c>
      <c r="AL3979">
        <v>0</v>
      </c>
      <c r="AM3979">
        <v>0</v>
      </c>
    </row>
    <row r="3980" spans="1:39" x14ac:dyDescent="0.3">
      <c r="A3980">
        <v>1523360</v>
      </c>
      <c r="B3980" t="s">
        <v>4448</v>
      </c>
      <c r="C3980" t="s">
        <v>231</v>
      </c>
      <c r="D3980">
        <v>3736213</v>
      </c>
      <c r="E3980" t="s">
        <v>70</v>
      </c>
      <c r="H3980" s="35">
        <v>40525</v>
      </c>
      <c r="I3980" t="s">
        <v>110</v>
      </c>
      <c r="J3980">
        <v>-14</v>
      </c>
      <c r="K3980" t="s">
        <v>11</v>
      </c>
      <c r="M3980" t="s">
        <v>67</v>
      </c>
      <c r="N3980">
        <v>4370566</v>
      </c>
      <c r="O3980" t="s">
        <v>111</v>
      </c>
      <c r="P3980" s="35">
        <v>45196</v>
      </c>
      <c r="Q3980" t="s">
        <v>56</v>
      </c>
      <c r="R3980" s="35">
        <v>45196</v>
      </c>
      <c r="T3980" t="s">
        <v>63</v>
      </c>
      <c r="U3980">
        <v>500</v>
      </c>
      <c r="X3980">
        <v>5</v>
      </c>
      <c r="Y3980" t="s">
        <v>58</v>
      </c>
      <c r="AC3980" t="s">
        <v>59</v>
      </c>
      <c r="AL3980">
        <v>0</v>
      </c>
      <c r="AM3980">
        <v>0</v>
      </c>
    </row>
    <row r="3981" spans="1:39" x14ac:dyDescent="0.3">
      <c r="A3981">
        <v>1357950</v>
      </c>
      <c r="B3981" t="s">
        <v>4449</v>
      </c>
      <c r="C3981" t="s">
        <v>3650</v>
      </c>
      <c r="D3981">
        <v>1810222</v>
      </c>
      <c r="E3981" t="s">
        <v>70</v>
      </c>
      <c r="F3981" t="s">
        <v>70</v>
      </c>
      <c r="H3981" s="35">
        <v>41055</v>
      </c>
      <c r="I3981" t="s">
        <v>143</v>
      </c>
      <c r="J3981">
        <v>-12</v>
      </c>
      <c r="K3981" t="s">
        <v>11</v>
      </c>
      <c r="M3981" t="s">
        <v>71</v>
      </c>
      <c r="N3981">
        <v>4180174</v>
      </c>
      <c r="O3981" t="s">
        <v>190</v>
      </c>
      <c r="P3981" s="35">
        <v>45182</v>
      </c>
      <c r="Q3981" t="s">
        <v>56</v>
      </c>
      <c r="R3981" s="35">
        <v>44474</v>
      </c>
      <c r="T3981" t="s">
        <v>63</v>
      </c>
      <c r="U3981">
        <v>500</v>
      </c>
      <c r="X3981">
        <v>5</v>
      </c>
      <c r="Y3981" t="s">
        <v>58</v>
      </c>
      <c r="AC3981" t="s">
        <v>59</v>
      </c>
      <c r="AL3981">
        <v>0</v>
      </c>
      <c r="AM3981">
        <v>0</v>
      </c>
    </row>
    <row r="3982" spans="1:39" x14ac:dyDescent="0.3">
      <c r="A3982">
        <v>1531027</v>
      </c>
      <c r="B3982" t="s">
        <v>4450</v>
      </c>
      <c r="C3982" t="s">
        <v>4451</v>
      </c>
      <c r="D3982">
        <v>3736355</v>
      </c>
      <c r="E3982" t="s">
        <v>53</v>
      </c>
      <c r="H3982" s="35">
        <v>40457</v>
      </c>
      <c r="I3982" t="s">
        <v>110</v>
      </c>
      <c r="J3982">
        <v>-14</v>
      </c>
      <c r="K3982" t="s">
        <v>11</v>
      </c>
      <c r="M3982" t="s">
        <v>67</v>
      </c>
      <c r="N3982">
        <v>4370349</v>
      </c>
      <c r="O3982" t="s">
        <v>220</v>
      </c>
      <c r="P3982" s="35">
        <v>45204</v>
      </c>
      <c r="Q3982" t="s">
        <v>56</v>
      </c>
      <c r="R3982" s="35">
        <v>45204</v>
      </c>
      <c r="S3982" s="35">
        <v>45197</v>
      </c>
      <c r="T3982" t="s">
        <v>57</v>
      </c>
      <c r="U3982">
        <v>500</v>
      </c>
      <c r="X3982">
        <v>5</v>
      </c>
      <c r="Y3982" t="s">
        <v>58</v>
      </c>
      <c r="AC3982" t="s">
        <v>59</v>
      </c>
      <c r="AL3982">
        <v>0</v>
      </c>
      <c r="AM3982">
        <v>0</v>
      </c>
    </row>
    <row r="3983" spans="1:39" x14ac:dyDescent="0.3">
      <c r="A3983">
        <v>1481889</v>
      </c>
      <c r="B3983" t="s">
        <v>4452</v>
      </c>
      <c r="C3983" t="s">
        <v>279</v>
      </c>
      <c r="D3983">
        <v>1811123</v>
      </c>
      <c r="E3983" t="s">
        <v>70</v>
      </c>
      <c r="F3983" t="s">
        <v>53</v>
      </c>
      <c r="H3983" s="35">
        <v>39862</v>
      </c>
      <c r="I3983" t="s">
        <v>102</v>
      </c>
      <c r="J3983">
        <v>-15</v>
      </c>
      <c r="K3983" t="s">
        <v>11</v>
      </c>
      <c r="M3983" t="s">
        <v>71</v>
      </c>
      <c r="N3983">
        <v>4180313</v>
      </c>
      <c r="O3983" t="s">
        <v>585</v>
      </c>
      <c r="P3983" s="35">
        <v>45186</v>
      </c>
      <c r="Q3983" t="s">
        <v>56</v>
      </c>
      <c r="R3983" s="35">
        <v>45028</v>
      </c>
      <c r="T3983" t="s">
        <v>63</v>
      </c>
      <c r="U3983">
        <v>500</v>
      </c>
      <c r="X3983">
        <v>5</v>
      </c>
      <c r="Y3983" t="s">
        <v>58</v>
      </c>
      <c r="AC3983" t="s">
        <v>59</v>
      </c>
      <c r="AL3983">
        <v>1</v>
      </c>
      <c r="AM3983">
        <v>0</v>
      </c>
    </row>
    <row r="3984" spans="1:39" x14ac:dyDescent="0.3">
      <c r="A3984">
        <v>1549818</v>
      </c>
      <c r="B3984" t="s">
        <v>4453</v>
      </c>
      <c r="C3984" t="s">
        <v>279</v>
      </c>
      <c r="D3984">
        <v>3736669</v>
      </c>
      <c r="E3984" t="s">
        <v>70</v>
      </c>
      <c r="H3984" s="35">
        <v>40693</v>
      </c>
      <c r="I3984" t="s">
        <v>90</v>
      </c>
      <c r="J3984">
        <v>-13</v>
      </c>
      <c r="K3984" t="s">
        <v>11</v>
      </c>
      <c r="M3984" t="s">
        <v>67</v>
      </c>
      <c r="N3984">
        <v>4370132</v>
      </c>
      <c r="O3984" t="s">
        <v>148</v>
      </c>
      <c r="P3984" s="35">
        <v>45317</v>
      </c>
      <c r="Q3984" t="s">
        <v>56</v>
      </c>
      <c r="R3984" s="35">
        <v>45255</v>
      </c>
      <c r="T3984" t="s">
        <v>63</v>
      </c>
      <c r="U3984">
        <v>500</v>
      </c>
      <c r="X3984">
        <v>5</v>
      </c>
      <c r="Y3984" t="s">
        <v>58</v>
      </c>
      <c r="AC3984" t="s">
        <v>59</v>
      </c>
      <c r="AL3984">
        <v>0</v>
      </c>
      <c r="AM3984">
        <v>0</v>
      </c>
    </row>
    <row r="3985" spans="1:39" x14ac:dyDescent="0.3">
      <c r="A3985">
        <v>1284817</v>
      </c>
      <c r="B3985" t="s">
        <v>4454</v>
      </c>
      <c r="C3985" t="s">
        <v>1725</v>
      </c>
      <c r="D3985">
        <v>3731653</v>
      </c>
      <c r="E3985" t="s">
        <v>70</v>
      </c>
      <c r="F3985" t="s">
        <v>70</v>
      </c>
      <c r="H3985" s="35">
        <v>40402</v>
      </c>
      <c r="I3985" t="s">
        <v>110</v>
      </c>
      <c r="J3985">
        <v>-14</v>
      </c>
      <c r="K3985" t="s">
        <v>11</v>
      </c>
      <c r="M3985" t="s">
        <v>67</v>
      </c>
      <c r="N3985">
        <v>4370038</v>
      </c>
      <c r="O3985" t="s">
        <v>427</v>
      </c>
      <c r="P3985" s="35">
        <v>45196</v>
      </c>
      <c r="Q3985" t="s">
        <v>56</v>
      </c>
      <c r="R3985" s="35">
        <v>43744</v>
      </c>
      <c r="T3985" t="s">
        <v>63</v>
      </c>
      <c r="U3985">
        <v>529</v>
      </c>
      <c r="X3985">
        <v>5</v>
      </c>
      <c r="Y3985" t="s">
        <v>58</v>
      </c>
      <c r="AC3985" t="s">
        <v>59</v>
      </c>
      <c r="AL3985">
        <v>0</v>
      </c>
      <c r="AM3985">
        <v>0</v>
      </c>
    </row>
    <row r="3986" spans="1:39" x14ac:dyDescent="0.3">
      <c r="A3986">
        <v>1358045</v>
      </c>
      <c r="B3986" t="s">
        <v>4455</v>
      </c>
      <c r="C3986" t="s">
        <v>458</v>
      </c>
      <c r="D3986">
        <v>4115048</v>
      </c>
      <c r="E3986" t="s">
        <v>70</v>
      </c>
      <c r="F3986" t="s">
        <v>70</v>
      </c>
      <c r="H3986" s="35">
        <v>40209</v>
      </c>
      <c r="I3986" t="s">
        <v>110</v>
      </c>
      <c r="J3986">
        <v>-14</v>
      </c>
      <c r="K3986" t="s">
        <v>11</v>
      </c>
      <c r="M3986" t="s">
        <v>181</v>
      </c>
      <c r="N3986">
        <v>4410080</v>
      </c>
      <c r="O3986" t="s">
        <v>182</v>
      </c>
      <c r="P3986" s="35">
        <v>45188</v>
      </c>
      <c r="Q3986" t="s">
        <v>56</v>
      </c>
      <c r="R3986" s="35">
        <v>44474</v>
      </c>
      <c r="T3986" t="s">
        <v>63</v>
      </c>
      <c r="U3986">
        <v>500</v>
      </c>
      <c r="X3986">
        <v>5</v>
      </c>
      <c r="Y3986" t="s">
        <v>58</v>
      </c>
      <c r="AC3986" t="s">
        <v>59</v>
      </c>
      <c r="AL3986">
        <v>0</v>
      </c>
      <c r="AM3986">
        <v>0</v>
      </c>
    </row>
    <row r="3987" spans="1:39" x14ac:dyDescent="0.3">
      <c r="A3987">
        <v>1455558</v>
      </c>
      <c r="B3987" t="s">
        <v>4455</v>
      </c>
      <c r="C3987" t="s">
        <v>89</v>
      </c>
      <c r="D3987">
        <v>4535981</v>
      </c>
      <c r="E3987" t="s">
        <v>70</v>
      </c>
      <c r="F3987" t="s">
        <v>53</v>
      </c>
      <c r="H3987" s="35">
        <v>42143</v>
      </c>
      <c r="I3987" t="s">
        <v>53</v>
      </c>
      <c r="J3987">
        <v>-9</v>
      </c>
      <c r="K3987" t="s">
        <v>11</v>
      </c>
      <c r="M3987" t="s">
        <v>54</v>
      </c>
      <c r="N3987">
        <v>4450702</v>
      </c>
      <c r="O3987" t="s">
        <v>298</v>
      </c>
      <c r="P3987" s="35">
        <v>45194</v>
      </c>
      <c r="Q3987" t="s">
        <v>56</v>
      </c>
      <c r="R3987" s="35">
        <v>44864</v>
      </c>
      <c r="T3987" t="s">
        <v>63</v>
      </c>
      <c r="U3987">
        <v>531</v>
      </c>
      <c r="X3987">
        <v>5</v>
      </c>
      <c r="Y3987" t="s">
        <v>58</v>
      </c>
      <c r="AC3987" t="s">
        <v>59</v>
      </c>
      <c r="AL3987">
        <v>0</v>
      </c>
      <c r="AM3987">
        <v>0</v>
      </c>
    </row>
    <row r="3988" spans="1:39" x14ac:dyDescent="0.3">
      <c r="A3988">
        <v>1519805</v>
      </c>
      <c r="B3988" t="s">
        <v>4456</v>
      </c>
      <c r="C3988" t="s">
        <v>4457</v>
      </c>
      <c r="D3988">
        <v>2816836</v>
      </c>
      <c r="E3988" t="s">
        <v>53</v>
      </c>
      <c r="H3988" s="35">
        <v>40844</v>
      </c>
      <c r="I3988" t="s">
        <v>90</v>
      </c>
      <c r="J3988">
        <v>-13</v>
      </c>
      <c r="K3988" t="s">
        <v>11</v>
      </c>
      <c r="M3988" t="s">
        <v>69</v>
      </c>
      <c r="N3988">
        <v>4280322</v>
      </c>
      <c r="O3988" t="s">
        <v>324</v>
      </c>
      <c r="P3988" s="35">
        <v>45192</v>
      </c>
      <c r="Q3988" t="s">
        <v>56</v>
      </c>
      <c r="R3988" s="35">
        <v>45192</v>
      </c>
      <c r="T3988" t="s">
        <v>63</v>
      </c>
      <c r="U3988">
        <v>500</v>
      </c>
      <c r="X3988">
        <v>5</v>
      </c>
      <c r="Y3988" t="s">
        <v>58</v>
      </c>
      <c r="AC3988" t="s">
        <v>59</v>
      </c>
      <c r="AL3988">
        <v>0</v>
      </c>
      <c r="AM3988">
        <v>0</v>
      </c>
    </row>
    <row r="3989" spans="1:39" x14ac:dyDescent="0.3">
      <c r="A3989">
        <v>1562998</v>
      </c>
      <c r="B3989" t="s">
        <v>5491</v>
      </c>
      <c r="C3989" t="s">
        <v>863</v>
      </c>
      <c r="D3989">
        <v>2817120</v>
      </c>
      <c r="E3989" t="s">
        <v>76</v>
      </c>
      <c r="H3989" s="35">
        <v>41438</v>
      </c>
      <c r="I3989" t="s">
        <v>66</v>
      </c>
      <c r="J3989">
        <v>-11</v>
      </c>
      <c r="K3989" t="s">
        <v>6</v>
      </c>
      <c r="M3989" t="s">
        <v>69</v>
      </c>
      <c r="N3989">
        <v>4280121</v>
      </c>
      <c r="O3989" t="s">
        <v>286</v>
      </c>
      <c r="P3989" s="35">
        <v>45329</v>
      </c>
      <c r="Q3989" t="s">
        <v>56</v>
      </c>
      <c r="R3989" s="35">
        <v>45329</v>
      </c>
      <c r="T3989" t="s">
        <v>63</v>
      </c>
      <c r="U3989">
        <v>500</v>
      </c>
      <c r="X3989">
        <v>5</v>
      </c>
      <c r="Y3989" t="s">
        <v>58</v>
      </c>
      <c r="AC3989" t="s">
        <v>59</v>
      </c>
      <c r="AL3989">
        <v>0</v>
      </c>
      <c r="AM3989">
        <v>0</v>
      </c>
    </row>
    <row r="3990" spans="1:39" x14ac:dyDescent="0.3">
      <c r="A3990">
        <v>1431442</v>
      </c>
      <c r="B3990" t="s">
        <v>4458</v>
      </c>
      <c r="C3990" t="s">
        <v>123</v>
      </c>
      <c r="D3990">
        <v>4535347</v>
      </c>
      <c r="E3990" t="s">
        <v>70</v>
      </c>
      <c r="F3990" t="s">
        <v>53</v>
      </c>
      <c r="H3990" s="35">
        <v>40940</v>
      </c>
      <c r="I3990" t="s">
        <v>143</v>
      </c>
      <c r="J3990">
        <v>-12</v>
      </c>
      <c r="K3990" t="s">
        <v>11</v>
      </c>
      <c r="M3990" t="s">
        <v>54</v>
      </c>
      <c r="N3990">
        <v>4450026</v>
      </c>
      <c r="O3990" t="s">
        <v>62</v>
      </c>
      <c r="P3990" s="35">
        <v>45190</v>
      </c>
      <c r="Q3990" t="s">
        <v>56</v>
      </c>
      <c r="R3990" s="35">
        <v>44826</v>
      </c>
      <c r="T3990" t="s">
        <v>63</v>
      </c>
      <c r="U3990">
        <v>562</v>
      </c>
      <c r="X3990">
        <v>5</v>
      </c>
      <c r="Y3990" t="s">
        <v>58</v>
      </c>
      <c r="AC3990" t="s">
        <v>59</v>
      </c>
      <c r="AL3990">
        <v>0</v>
      </c>
      <c r="AM3990">
        <v>0</v>
      </c>
    </row>
    <row r="3991" spans="1:39" x14ac:dyDescent="0.3">
      <c r="A3991">
        <v>1542378</v>
      </c>
      <c r="B3991" t="s">
        <v>4459</v>
      </c>
      <c r="C3991" t="s">
        <v>1002</v>
      </c>
      <c r="D3991">
        <v>4538447</v>
      </c>
      <c r="E3991" t="s">
        <v>53</v>
      </c>
      <c r="H3991" s="35">
        <v>39909</v>
      </c>
      <c r="I3991" t="s">
        <v>102</v>
      </c>
      <c r="J3991">
        <v>-15</v>
      </c>
      <c r="K3991" t="s">
        <v>11</v>
      </c>
      <c r="M3991" t="s">
        <v>54</v>
      </c>
      <c r="N3991">
        <v>4450026</v>
      </c>
      <c r="O3991" t="s">
        <v>62</v>
      </c>
      <c r="P3991" s="35">
        <v>45228</v>
      </c>
      <c r="Q3991" t="s">
        <v>56</v>
      </c>
      <c r="R3991" s="35">
        <v>45228</v>
      </c>
      <c r="T3991" t="s">
        <v>63</v>
      </c>
      <c r="U3991">
        <v>500</v>
      </c>
      <c r="X3991">
        <v>5</v>
      </c>
      <c r="Y3991" t="s">
        <v>58</v>
      </c>
      <c r="AC3991" t="s">
        <v>59</v>
      </c>
      <c r="AL3991">
        <v>0</v>
      </c>
      <c r="AM3991">
        <v>0</v>
      </c>
    </row>
    <row r="3992" spans="1:39" x14ac:dyDescent="0.3">
      <c r="A3992">
        <v>1248360</v>
      </c>
      <c r="B3992" t="s">
        <v>4460</v>
      </c>
      <c r="C3992" t="s">
        <v>4461</v>
      </c>
      <c r="D3992">
        <v>189758</v>
      </c>
      <c r="E3992" t="s">
        <v>70</v>
      </c>
      <c r="F3992" t="s">
        <v>70</v>
      </c>
      <c r="H3992" s="35">
        <v>40665</v>
      </c>
      <c r="I3992" t="s">
        <v>90</v>
      </c>
      <c r="J3992">
        <v>-13</v>
      </c>
      <c r="K3992" t="s">
        <v>11</v>
      </c>
      <c r="M3992" t="s">
        <v>71</v>
      </c>
      <c r="N3992">
        <v>4180734</v>
      </c>
      <c r="O3992" t="s">
        <v>370</v>
      </c>
      <c r="P3992" s="35">
        <v>45184</v>
      </c>
      <c r="Q3992" t="s">
        <v>56</v>
      </c>
      <c r="R3992" s="35">
        <v>43432</v>
      </c>
      <c r="T3992" t="s">
        <v>63</v>
      </c>
      <c r="U3992">
        <v>500</v>
      </c>
      <c r="X3992">
        <v>5</v>
      </c>
      <c r="Y3992" t="s">
        <v>58</v>
      </c>
      <c r="AC3992" t="s">
        <v>59</v>
      </c>
      <c r="AL3992">
        <v>0</v>
      </c>
      <c r="AM3992">
        <v>0</v>
      </c>
    </row>
    <row r="3993" spans="1:39" x14ac:dyDescent="0.3">
      <c r="A3993">
        <v>1553126</v>
      </c>
      <c r="B3993" t="s">
        <v>4462</v>
      </c>
      <c r="C3993" t="s">
        <v>311</v>
      </c>
      <c r="D3993">
        <v>3736696</v>
      </c>
      <c r="E3993" t="s">
        <v>53</v>
      </c>
      <c r="H3993" s="35">
        <v>40745</v>
      </c>
      <c r="I3993" t="s">
        <v>90</v>
      </c>
      <c r="J3993">
        <v>-13</v>
      </c>
      <c r="K3993" t="s">
        <v>11</v>
      </c>
      <c r="M3993" t="s">
        <v>67</v>
      </c>
      <c r="N3993">
        <v>4370690</v>
      </c>
      <c r="O3993" t="s">
        <v>576</v>
      </c>
      <c r="P3993" s="35">
        <v>45265</v>
      </c>
      <c r="Q3993" t="s">
        <v>56</v>
      </c>
      <c r="R3993" s="35">
        <v>45265</v>
      </c>
      <c r="T3993" t="s">
        <v>63</v>
      </c>
      <c r="U3993">
        <v>500</v>
      </c>
      <c r="X3993">
        <v>5</v>
      </c>
      <c r="Y3993" t="s">
        <v>58</v>
      </c>
      <c r="AC3993" t="s">
        <v>59</v>
      </c>
      <c r="AL3993">
        <v>1</v>
      </c>
      <c r="AM3993">
        <v>0</v>
      </c>
    </row>
    <row r="3994" spans="1:39" x14ac:dyDescent="0.3">
      <c r="A3994">
        <v>1544294</v>
      </c>
      <c r="B3994" t="s">
        <v>4463</v>
      </c>
      <c r="C3994" t="s">
        <v>709</v>
      </c>
      <c r="D3994">
        <v>3736579</v>
      </c>
      <c r="E3994" t="s">
        <v>53</v>
      </c>
      <c r="H3994" s="35">
        <v>41378</v>
      </c>
      <c r="I3994" t="s">
        <v>66</v>
      </c>
      <c r="J3994">
        <v>-11</v>
      </c>
      <c r="K3994" t="s">
        <v>11</v>
      </c>
      <c r="M3994" t="s">
        <v>67</v>
      </c>
      <c r="N3994">
        <v>4370442</v>
      </c>
      <c r="O3994" t="s">
        <v>554</v>
      </c>
      <c r="P3994" s="35">
        <v>45238</v>
      </c>
      <c r="Q3994" t="s">
        <v>56</v>
      </c>
      <c r="R3994" s="35">
        <v>45238</v>
      </c>
      <c r="S3994" s="35">
        <v>45201</v>
      </c>
      <c r="T3994" t="s">
        <v>57</v>
      </c>
      <c r="U3994">
        <v>500</v>
      </c>
      <c r="X3994">
        <v>5</v>
      </c>
      <c r="Y3994" t="s">
        <v>58</v>
      </c>
      <c r="AC3994" t="s">
        <v>59</v>
      </c>
      <c r="AL3994">
        <v>0</v>
      </c>
      <c r="AM3994">
        <v>0</v>
      </c>
    </row>
    <row r="3995" spans="1:39" x14ac:dyDescent="0.3">
      <c r="A3995">
        <v>1512781</v>
      </c>
      <c r="B3995" t="s">
        <v>4464</v>
      </c>
      <c r="C3995" t="s">
        <v>729</v>
      </c>
      <c r="D3995">
        <v>3736044</v>
      </c>
      <c r="E3995" t="s">
        <v>70</v>
      </c>
      <c r="H3995" s="35">
        <v>41656</v>
      </c>
      <c r="I3995" t="s">
        <v>85</v>
      </c>
      <c r="J3995">
        <v>-10</v>
      </c>
      <c r="K3995" t="s">
        <v>11</v>
      </c>
      <c r="M3995" t="s">
        <v>67</v>
      </c>
      <c r="N3995">
        <v>4370498</v>
      </c>
      <c r="O3995" t="s">
        <v>95</v>
      </c>
      <c r="P3995" s="35">
        <v>45185</v>
      </c>
      <c r="Q3995" t="s">
        <v>56</v>
      </c>
      <c r="R3995" s="35">
        <v>45185</v>
      </c>
      <c r="T3995" t="s">
        <v>63</v>
      </c>
      <c r="U3995">
        <v>500</v>
      </c>
      <c r="X3995">
        <v>5</v>
      </c>
      <c r="Y3995" t="s">
        <v>58</v>
      </c>
      <c r="AC3995" t="s">
        <v>59</v>
      </c>
      <c r="AL3995">
        <v>0</v>
      </c>
      <c r="AM3995">
        <v>0</v>
      </c>
    </row>
    <row r="3996" spans="1:39" x14ac:dyDescent="0.3">
      <c r="A3996">
        <v>1516236</v>
      </c>
      <c r="B3996" t="s">
        <v>4465</v>
      </c>
      <c r="C3996" t="s">
        <v>724</v>
      </c>
      <c r="D3996">
        <v>3736096</v>
      </c>
      <c r="E3996" t="s">
        <v>53</v>
      </c>
      <c r="H3996" s="35">
        <v>41529</v>
      </c>
      <c r="I3996" t="s">
        <v>66</v>
      </c>
      <c r="J3996">
        <v>-11</v>
      </c>
      <c r="K3996" t="s">
        <v>11</v>
      </c>
      <c r="M3996" t="s">
        <v>67</v>
      </c>
      <c r="N3996">
        <v>4370615</v>
      </c>
      <c r="O3996" t="s">
        <v>864</v>
      </c>
      <c r="P3996" s="35">
        <v>45189</v>
      </c>
      <c r="Q3996" t="s">
        <v>56</v>
      </c>
      <c r="R3996" s="35">
        <v>45189</v>
      </c>
      <c r="T3996" t="s">
        <v>63</v>
      </c>
      <c r="U3996">
        <v>500</v>
      </c>
      <c r="X3996">
        <v>5</v>
      </c>
      <c r="Y3996" t="s">
        <v>58</v>
      </c>
      <c r="AC3996" t="s">
        <v>59</v>
      </c>
      <c r="AL3996">
        <v>0</v>
      </c>
      <c r="AM3996">
        <v>0</v>
      </c>
    </row>
    <row r="3997" spans="1:39" x14ac:dyDescent="0.3">
      <c r="A3997">
        <v>1355702</v>
      </c>
      <c r="B3997" t="s">
        <v>4466</v>
      </c>
      <c r="C3997" t="s">
        <v>121</v>
      </c>
      <c r="D3997">
        <v>3733063</v>
      </c>
      <c r="E3997" t="s">
        <v>70</v>
      </c>
      <c r="F3997" t="s">
        <v>70</v>
      </c>
      <c r="H3997" s="35">
        <v>41025</v>
      </c>
      <c r="I3997" t="s">
        <v>143</v>
      </c>
      <c r="J3997">
        <v>-12</v>
      </c>
      <c r="K3997" t="s">
        <v>11</v>
      </c>
      <c r="M3997" t="s">
        <v>67</v>
      </c>
      <c r="N3997">
        <v>4370002</v>
      </c>
      <c r="O3997" t="s">
        <v>68</v>
      </c>
      <c r="P3997" s="35">
        <v>45192</v>
      </c>
      <c r="Q3997" t="s">
        <v>56</v>
      </c>
      <c r="R3997" s="35">
        <v>44470</v>
      </c>
      <c r="T3997" t="s">
        <v>63</v>
      </c>
      <c r="U3997">
        <v>500</v>
      </c>
      <c r="X3997">
        <v>5</v>
      </c>
      <c r="Y3997" t="s">
        <v>58</v>
      </c>
      <c r="AC3997" t="s">
        <v>59</v>
      </c>
      <c r="AL3997">
        <v>0</v>
      </c>
      <c r="AM3997">
        <v>0</v>
      </c>
    </row>
    <row r="3998" spans="1:39" x14ac:dyDescent="0.3">
      <c r="A3998">
        <v>1360434</v>
      </c>
      <c r="B3998" t="s">
        <v>4467</v>
      </c>
      <c r="C3998" t="s">
        <v>2421</v>
      </c>
      <c r="D3998">
        <v>369963</v>
      </c>
      <c r="E3998" t="s">
        <v>70</v>
      </c>
      <c r="F3998" t="s">
        <v>70</v>
      </c>
      <c r="H3998" s="35">
        <v>40125</v>
      </c>
      <c r="I3998" t="s">
        <v>102</v>
      </c>
      <c r="J3998">
        <v>-15</v>
      </c>
      <c r="K3998" t="s">
        <v>6</v>
      </c>
      <c r="M3998" t="s">
        <v>77</v>
      </c>
      <c r="N3998">
        <v>4360454</v>
      </c>
      <c r="O3998" t="s">
        <v>163</v>
      </c>
      <c r="P3998" s="35">
        <v>45182</v>
      </c>
      <c r="Q3998" t="s">
        <v>56</v>
      </c>
      <c r="R3998" s="35">
        <v>44476</v>
      </c>
      <c r="T3998" t="s">
        <v>63</v>
      </c>
      <c r="U3998">
        <v>524</v>
      </c>
      <c r="X3998">
        <v>5</v>
      </c>
      <c r="Y3998" t="s">
        <v>58</v>
      </c>
      <c r="AB3998" s="35">
        <v>44743</v>
      </c>
      <c r="AC3998" t="s">
        <v>59</v>
      </c>
      <c r="AL3998">
        <v>0</v>
      </c>
      <c r="AM3998">
        <v>0</v>
      </c>
    </row>
    <row r="3999" spans="1:39" x14ac:dyDescent="0.3">
      <c r="A3999">
        <v>1560726</v>
      </c>
      <c r="B3999" t="s">
        <v>4468</v>
      </c>
      <c r="C3999" t="s">
        <v>422</v>
      </c>
      <c r="D3999">
        <v>4539549</v>
      </c>
      <c r="E3999" t="s">
        <v>53</v>
      </c>
      <c r="H3999" s="35">
        <v>42323</v>
      </c>
      <c r="I3999" t="s">
        <v>53</v>
      </c>
      <c r="J3999">
        <v>-9</v>
      </c>
      <c r="K3999" t="s">
        <v>11</v>
      </c>
      <c r="M3999" t="s">
        <v>54</v>
      </c>
      <c r="N3999">
        <v>4450417</v>
      </c>
      <c r="O3999" t="s">
        <v>160</v>
      </c>
      <c r="P3999" s="35">
        <v>45319</v>
      </c>
      <c r="Q3999" t="s">
        <v>56</v>
      </c>
      <c r="R3999" s="35">
        <v>45319</v>
      </c>
      <c r="T3999" t="s">
        <v>63</v>
      </c>
      <c r="U3999">
        <v>500</v>
      </c>
      <c r="X3999">
        <v>5</v>
      </c>
      <c r="Y3999" t="s">
        <v>58</v>
      </c>
      <c r="AC3999" t="s">
        <v>59</v>
      </c>
      <c r="AL3999">
        <v>0</v>
      </c>
      <c r="AM3999">
        <v>0</v>
      </c>
    </row>
    <row r="4000" spans="1:39" x14ac:dyDescent="0.3">
      <c r="A4000">
        <v>1152639</v>
      </c>
      <c r="B4000" t="s">
        <v>4469</v>
      </c>
      <c r="C4000" t="s">
        <v>342</v>
      </c>
      <c r="D4000">
        <v>4528713</v>
      </c>
      <c r="E4000" t="s">
        <v>70</v>
      </c>
      <c r="F4000" t="s">
        <v>70</v>
      </c>
      <c r="H4000" s="35">
        <v>40946</v>
      </c>
      <c r="I4000" t="s">
        <v>143</v>
      </c>
      <c r="J4000">
        <v>-12</v>
      </c>
      <c r="K4000" t="s">
        <v>11</v>
      </c>
      <c r="M4000" t="s">
        <v>54</v>
      </c>
      <c r="N4000">
        <v>4450751</v>
      </c>
      <c r="O4000" t="s">
        <v>187</v>
      </c>
      <c r="P4000" s="35">
        <v>45131</v>
      </c>
      <c r="Q4000" t="s">
        <v>56</v>
      </c>
      <c r="R4000" s="35">
        <v>42745</v>
      </c>
      <c r="T4000" t="s">
        <v>63</v>
      </c>
      <c r="U4000">
        <v>993</v>
      </c>
      <c r="X4000">
        <v>9</v>
      </c>
      <c r="Y4000" t="s">
        <v>58</v>
      </c>
      <c r="AB4000" s="35">
        <v>45108</v>
      </c>
      <c r="AC4000" t="s">
        <v>59</v>
      </c>
      <c r="AL4000">
        <v>0</v>
      </c>
      <c r="AM4000">
        <v>0</v>
      </c>
    </row>
    <row r="4001" spans="1:39" x14ac:dyDescent="0.3">
      <c r="A4001">
        <v>1372613</v>
      </c>
      <c r="B4001" t="s">
        <v>4469</v>
      </c>
      <c r="C4001" t="s">
        <v>1168</v>
      </c>
      <c r="D4001">
        <v>4532747</v>
      </c>
      <c r="E4001" t="s">
        <v>53</v>
      </c>
      <c r="F4001" t="s">
        <v>53</v>
      </c>
      <c r="H4001" s="35">
        <v>42742</v>
      </c>
      <c r="I4001" t="s">
        <v>53</v>
      </c>
      <c r="J4001">
        <v>-9</v>
      </c>
      <c r="K4001" t="s">
        <v>11</v>
      </c>
      <c r="M4001" t="s">
        <v>54</v>
      </c>
      <c r="N4001">
        <v>4450429</v>
      </c>
      <c r="O4001" t="s">
        <v>304</v>
      </c>
      <c r="P4001" s="35">
        <v>45237</v>
      </c>
      <c r="Q4001" t="s">
        <v>56</v>
      </c>
      <c r="R4001" s="35">
        <v>44507</v>
      </c>
      <c r="T4001" t="s">
        <v>63</v>
      </c>
      <c r="U4001">
        <v>500</v>
      </c>
      <c r="X4001">
        <v>5</v>
      </c>
      <c r="Y4001" t="s">
        <v>58</v>
      </c>
      <c r="AC4001" t="s">
        <v>59</v>
      </c>
      <c r="AL4001">
        <v>0</v>
      </c>
      <c r="AM4001">
        <v>0</v>
      </c>
    </row>
    <row r="4002" spans="1:39" x14ac:dyDescent="0.3">
      <c r="A4002">
        <v>1400295</v>
      </c>
      <c r="B4002" t="s">
        <v>4470</v>
      </c>
      <c r="C4002" t="s">
        <v>4471</v>
      </c>
      <c r="D4002">
        <v>3733720</v>
      </c>
      <c r="E4002" t="s">
        <v>70</v>
      </c>
      <c r="F4002" t="s">
        <v>70</v>
      </c>
      <c r="H4002" s="35">
        <v>40699</v>
      </c>
      <c r="I4002" t="s">
        <v>90</v>
      </c>
      <c r="J4002">
        <v>-13</v>
      </c>
      <c r="K4002" t="s">
        <v>6</v>
      </c>
      <c r="M4002" t="s">
        <v>67</v>
      </c>
      <c r="N4002">
        <v>4370002</v>
      </c>
      <c r="O4002" t="s">
        <v>68</v>
      </c>
      <c r="P4002" s="35">
        <v>45177</v>
      </c>
      <c r="Q4002" t="s">
        <v>56</v>
      </c>
      <c r="R4002" s="35">
        <v>44679</v>
      </c>
      <c r="T4002" t="s">
        <v>63</v>
      </c>
      <c r="U4002">
        <v>1096</v>
      </c>
      <c r="X4002">
        <v>10</v>
      </c>
      <c r="Y4002" t="s">
        <v>58</v>
      </c>
      <c r="AC4002" t="s">
        <v>320</v>
      </c>
      <c r="AL4002">
        <v>0</v>
      </c>
      <c r="AM4002">
        <v>0</v>
      </c>
    </row>
    <row r="4003" spans="1:39" x14ac:dyDescent="0.3">
      <c r="A4003">
        <v>1420713</v>
      </c>
      <c r="B4003" t="s">
        <v>4472</v>
      </c>
      <c r="C4003" t="s">
        <v>386</v>
      </c>
      <c r="D4003">
        <v>3733907</v>
      </c>
      <c r="E4003" t="s">
        <v>70</v>
      </c>
      <c r="F4003" t="s">
        <v>70</v>
      </c>
      <c r="H4003" s="35">
        <v>41452</v>
      </c>
      <c r="I4003" t="s">
        <v>66</v>
      </c>
      <c r="J4003">
        <v>-11</v>
      </c>
      <c r="K4003" t="s">
        <v>11</v>
      </c>
      <c r="M4003" t="s">
        <v>67</v>
      </c>
      <c r="N4003">
        <v>4370694</v>
      </c>
      <c r="O4003" t="s">
        <v>103</v>
      </c>
      <c r="P4003" s="35">
        <v>45196</v>
      </c>
      <c r="Q4003" t="s">
        <v>56</v>
      </c>
      <c r="R4003" s="35">
        <v>44812</v>
      </c>
      <c r="S4003" s="35">
        <v>45189</v>
      </c>
      <c r="T4003" t="s">
        <v>57</v>
      </c>
      <c r="U4003">
        <v>594</v>
      </c>
      <c r="X4003">
        <v>5</v>
      </c>
      <c r="Y4003" t="s">
        <v>58</v>
      </c>
      <c r="AB4003" s="35">
        <v>45108</v>
      </c>
      <c r="AC4003" t="s">
        <v>59</v>
      </c>
      <c r="AL4003">
        <v>1</v>
      </c>
      <c r="AM4003">
        <v>0</v>
      </c>
    </row>
    <row r="4004" spans="1:39" x14ac:dyDescent="0.3">
      <c r="A4004">
        <v>1255084</v>
      </c>
      <c r="B4004" t="s">
        <v>4473</v>
      </c>
      <c r="C4004" t="s">
        <v>4474</v>
      </c>
      <c r="D4004">
        <v>4114093</v>
      </c>
      <c r="E4004" t="s">
        <v>70</v>
      </c>
      <c r="F4004" t="s">
        <v>70</v>
      </c>
      <c r="H4004" s="35">
        <v>38796</v>
      </c>
      <c r="I4004" t="s">
        <v>94</v>
      </c>
      <c r="J4004">
        <v>-18</v>
      </c>
      <c r="K4004" t="s">
        <v>11</v>
      </c>
      <c r="M4004" t="s">
        <v>181</v>
      </c>
      <c r="N4004">
        <v>4410726</v>
      </c>
      <c r="O4004" t="s">
        <v>389</v>
      </c>
      <c r="P4004" s="35">
        <v>45183</v>
      </c>
      <c r="Q4004" t="s">
        <v>56</v>
      </c>
      <c r="R4004" s="35">
        <v>43509</v>
      </c>
      <c r="T4004" t="s">
        <v>63</v>
      </c>
      <c r="U4004">
        <v>828</v>
      </c>
      <c r="X4004">
        <v>8</v>
      </c>
      <c r="Y4004" t="s">
        <v>58</v>
      </c>
      <c r="AC4004" t="s">
        <v>59</v>
      </c>
      <c r="AL4004">
        <v>0</v>
      </c>
      <c r="AM4004">
        <v>0</v>
      </c>
    </row>
    <row r="4005" spans="1:39" x14ac:dyDescent="0.3">
      <c r="A4005">
        <v>1532438</v>
      </c>
      <c r="B4005" t="s">
        <v>4475</v>
      </c>
      <c r="C4005" t="s">
        <v>2263</v>
      </c>
      <c r="D4005">
        <v>2816940</v>
      </c>
      <c r="E4005" t="s">
        <v>53</v>
      </c>
      <c r="H4005" s="35">
        <v>41753</v>
      </c>
      <c r="I4005" t="s">
        <v>85</v>
      </c>
      <c r="J4005">
        <v>-10</v>
      </c>
      <c r="K4005" t="s">
        <v>6</v>
      </c>
      <c r="M4005" t="s">
        <v>69</v>
      </c>
      <c r="N4005">
        <v>4280359</v>
      </c>
      <c r="O4005" t="s">
        <v>321</v>
      </c>
      <c r="P4005" s="35">
        <v>45207</v>
      </c>
      <c r="Q4005" t="s">
        <v>56</v>
      </c>
      <c r="R4005" s="35">
        <v>45207</v>
      </c>
      <c r="T4005" t="s">
        <v>63</v>
      </c>
      <c r="U4005">
        <v>500</v>
      </c>
      <c r="X4005">
        <v>5</v>
      </c>
      <c r="Y4005" t="s">
        <v>58</v>
      </c>
      <c r="AC4005" t="s">
        <v>59</v>
      </c>
      <c r="AL4005">
        <v>0</v>
      </c>
      <c r="AM4005">
        <v>0</v>
      </c>
    </row>
    <row r="4006" spans="1:39" x14ac:dyDescent="0.3">
      <c r="A4006">
        <v>1447733</v>
      </c>
      <c r="B4006" t="s">
        <v>4476</v>
      </c>
      <c r="C4006" t="s">
        <v>192</v>
      </c>
      <c r="D4006">
        <v>1810941</v>
      </c>
      <c r="E4006" t="s">
        <v>53</v>
      </c>
      <c r="F4006" t="s">
        <v>53</v>
      </c>
      <c r="H4006" s="35">
        <v>41626</v>
      </c>
      <c r="I4006" t="s">
        <v>66</v>
      </c>
      <c r="J4006">
        <v>-11</v>
      </c>
      <c r="K4006" t="s">
        <v>11</v>
      </c>
      <c r="M4006" t="s">
        <v>71</v>
      </c>
      <c r="N4006">
        <v>4180738</v>
      </c>
      <c r="O4006" t="s">
        <v>166</v>
      </c>
      <c r="P4006" s="35">
        <v>45185</v>
      </c>
      <c r="Q4006" t="s">
        <v>56</v>
      </c>
      <c r="R4006" s="35">
        <v>44846</v>
      </c>
      <c r="T4006" t="s">
        <v>63</v>
      </c>
      <c r="U4006">
        <v>500</v>
      </c>
      <c r="X4006">
        <v>5</v>
      </c>
      <c r="Y4006" t="s">
        <v>58</v>
      </c>
      <c r="AC4006" t="s">
        <v>59</v>
      </c>
      <c r="AL4006">
        <v>1</v>
      </c>
      <c r="AM4006">
        <v>1</v>
      </c>
    </row>
    <row r="4007" spans="1:39" x14ac:dyDescent="0.3">
      <c r="A4007">
        <v>1550004</v>
      </c>
      <c r="B4007" t="s">
        <v>4477</v>
      </c>
      <c r="C4007" t="s">
        <v>481</v>
      </c>
      <c r="D4007">
        <v>4538565</v>
      </c>
      <c r="E4007" t="s">
        <v>53</v>
      </c>
      <c r="H4007" s="35">
        <v>41004</v>
      </c>
      <c r="I4007" t="s">
        <v>143</v>
      </c>
      <c r="J4007">
        <v>-12</v>
      </c>
      <c r="K4007" t="s">
        <v>6</v>
      </c>
      <c r="M4007" t="s">
        <v>54</v>
      </c>
      <c r="N4007">
        <v>4450295</v>
      </c>
      <c r="O4007" t="s">
        <v>514</v>
      </c>
      <c r="P4007" s="35">
        <v>45256</v>
      </c>
      <c r="Q4007" t="s">
        <v>56</v>
      </c>
      <c r="R4007" s="35">
        <v>45256</v>
      </c>
      <c r="T4007" t="s">
        <v>63</v>
      </c>
      <c r="U4007">
        <v>500</v>
      </c>
      <c r="X4007">
        <v>5</v>
      </c>
      <c r="Y4007" t="s">
        <v>58</v>
      </c>
      <c r="AC4007" t="s">
        <v>59</v>
      </c>
      <c r="AL4007">
        <v>0</v>
      </c>
      <c r="AM4007">
        <v>0</v>
      </c>
    </row>
    <row r="4008" spans="1:39" x14ac:dyDescent="0.3">
      <c r="A4008">
        <v>1537378</v>
      </c>
      <c r="B4008" t="s">
        <v>4478</v>
      </c>
      <c r="C4008" t="s">
        <v>394</v>
      </c>
      <c r="D4008">
        <v>3736453</v>
      </c>
      <c r="E4008" t="s">
        <v>70</v>
      </c>
      <c r="H4008" s="35">
        <v>42056</v>
      </c>
      <c r="I4008" t="s">
        <v>53</v>
      </c>
      <c r="J4008">
        <v>-9</v>
      </c>
      <c r="K4008" t="s">
        <v>11</v>
      </c>
      <c r="M4008" t="s">
        <v>67</v>
      </c>
      <c r="N4008">
        <v>4370284</v>
      </c>
      <c r="O4008" t="s">
        <v>622</v>
      </c>
      <c r="P4008" s="35">
        <v>45214</v>
      </c>
      <c r="Q4008" t="s">
        <v>56</v>
      </c>
      <c r="R4008" s="35">
        <v>45214</v>
      </c>
      <c r="S4008" s="35">
        <v>45175</v>
      </c>
      <c r="T4008" t="s">
        <v>57</v>
      </c>
      <c r="U4008">
        <v>500</v>
      </c>
      <c r="X4008">
        <v>5</v>
      </c>
      <c r="Y4008" t="s">
        <v>58</v>
      </c>
      <c r="AC4008" t="s">
        <v>59</v>
      </c>
      <c r="AL4008">
        <v>0</v>
      </c>
      <c r="AM4008">
        <v>0</v>
      </c>
    </row>
    <row r="4009" spans="1:39" x14ac:dyDescent="0.3">
      <c r="A4009">
        <v>1541074</v>
      </c>
      <c r="B4009" t="s">
        <v>4479</v>
      </c>
      <c r="C4009" t="s">
        <v>123</v>
      </c>
      <c r="D4009">
        <v>4538440</v>
      </c>
      <c r="E4009" t="s">
        <v>53</v>
      </c>
      <c r="H4009" s="35">
        <v>41803</v>
      </c>
      <c r="I4009" t="s">
        <v>85</v>
      </c>
      <c r="J4009">
        <v>-10</v>
      </c>
      <c r="K4009" t="s">
        <v>11</v>
      </c>
      <c r="M4009" t="s">
        <v>54</v>
      </c>
      <c r="N4009">
        <v>4450661</v>
      </c>
      <c r="O4009" t="s">
        <v>756</v>
      </c>
      <c r="P4009" s="35">
        <v>45222</v>
      </c>
      <c r="Q4009" t="s">
        <v>56</v>
      </c>
      <c r="R4009" s="35">
        <v>45222</v>
      </c>
      <c r="S4009" s="35">
        <v>45204</v>
      </c>
      <c r="T4009" t="s">
        <v>57</v>
      </c>
      <c r="U4009">
        <v>500</v>
      </c>
      <c r="X4009">
        <v>5</v>
      </c>
      <c r="Y4009" t="s">
        <v>58</v>
      </c>
      <c r="AC4009" t="s">
        <v>59</v>
      </c>
      <c r="AL4009">
        <v>0</v>
      </c>
      <c r="AM4009">
        <v>0</v>
      </c>
    </row>
    <row r="4010" spans="1:39" x14ac:dyDescent="0.3">
      <c r="A4010">
        <v>1520909</v>
      </c>
      <c r="B4010" t="s">
        <v>4480</v>
      </c>
      <c r="C4010" t="s">
        <v>4297</v>
      </c>
      <c r="D4010">
        <v>1811297</v>
      </c>
      <c r="E4010" t="s">
        <v>70</v>
      </c>
      <c r="H4010" s="35">
        <v>40127</v>
      </c>
      <c r="I4010" t="s">
        <v>102</v>
      </c>
      <c r="J4010">
        <v>-15</v>
      </c>
      <c r="K4010" t="s">
        <v>11</v>
      </c>
      <c r="M4010" t="s">
        <v>71</v>
      </c>
      <c r="N4010">
        <v>4180621</v>
      </c>
      <c r="O4010" t="s">
        <v>770</v>
      </c>
      <c r="P4010" s="35">
        <v>45194</v>
      </c>
      <c r="Q4010" t="s">
        <v>56</v>
      </c>
      <c r="R4010" s="35">
        <v>45194</v>
      </c>
      <c r="T4010" t="s">
        <v>63</v>
      </c>
      <c r="U4010">
        <v>500</v>
      </c>
      <c r="X4010">
        <v>5</v>
      </c>
      <c r="Y4010" t="s">
        <v>58</v>
      </c>
      <c r="AC4010" t="s">
        <v>59</v>
      </c>
      <c r="AL4010">
        <v>0</v>
      </c>
      <c r="AM4010">
        <v>0</v>
      </c>
    </row>
    <row r="4011" spans="1:39" x14ac:dyDescent="0.3">
      <c r="A4011">
        <v>1421282</v>
      </c>
      <c r="B4011" t="s">
        <v>4481</v>
      </c>
      <c r="C4011" t="s">
        <v>739</v>
      </c>
      <c r="D4011">
        <v>3733924</v>
      </c>
      <c r="E4011" t="s">
        <v>70</v>
      </c>
      <c r="F4011" t="s">
        <v>53</v>
      </c>
      <c r="H4011" s="35">
        <v>41246</v>
      </c>
      <c r="I4011" t="s">
        <v>143</v>
      </c>
      <c r="J4011">
        <v>-12</v>
      </c>
      <c r="K4011" t="s">
        <v>11</v>
      </c>
      <c r="M4011" t="s">
        <v>67</v>
      </c>
      <c r="N4011">
        <v>4370464</v>
      </c>
      <c r="O4011" t="s">
        <v>145</v>
      </c>
      <c r="P4011" s="35">
        <v>45166</v>
      </c>
      <c r="Q4011" t="s">
        <v>56</v>
      </c>
      <c r="R4011" s="35">
        <v>44814</v>
      </c>
      <c r="T4011" t="s">
        <v>63</v>
      </c>
      <c r="U4011">
        <v>500</v>
      </c>
      <c r="X4011">
        <v>5</v>
      </c>
      <c r="Y4011" t="s">
        <v>58</v>
      </c>
      <c r="AC4011" t="s">
        <v>59</v>
      </c>
      <c r="AL4011">
        <v>1</v>
      </c>
      <c r="AM4011">
        <v>0</v>
      </c>
    </row>
    <row r="4012" spans="1:39" x14ac:dyDescent="0.3">
      <c r="A4012">
        <v>1511666</v>
      </c>
      <c r="B4012" t="s">
        <v>4482</v>
      </c>
      <c r="C4012" t="s">
        <v>1712</v>
      </c>
      <c r="D4012">
        <v>3736022</v>
      </c>
      <c r="E4012" t="s">
        <v>70</v>
      </c>
      <c r="H4012" s="35">
        <v>40645</v>
      </c>
      <c r="I4012" t="s">
        <v>90</v>
      </c>
      <c r="J4012">
        <v>-13</v>
      </c>
      <c r="K4012" t="s">
        <v>11</v>
      </c>
      <c r="M4012" t="s">
        <v>67</v>
      </c>
      <c r="N4012">
        <v>4370001</v>
      </c>
      <c r="O4012" t="s">
        <v>461</v>
      </c>
      <c r="P4012" s="35">
        <v>45183</v>
      </c>
      <c r="Q4012" t="s">
        <v>56</v>
      </c>
      <c r="R4012" s="35">
        <v>45183</v>
      </c>
      <c r="T4012" t="s">
        <v>63</v>
      </c>
      <c r="U4012">
        <v>500</v>
      </c>
      <c r="X4012">
        <v>5</v>
      </c>
      <c r="Y4012" t="s">
        <v>58</v>
      </c>
      <c r="AC4012" t="s">
        <v>59</v>
      </c>
      <c r="AL4012">
        <v>0</v>
      </c>
      <c r="AM4012">
        <v>0</v>
      </c>
    </row>
    <row r="4013" spans="1:39" x14ac:dyDescent="0.3">
      <c r="A4013">
        <v>1405904</v>
      </c>
      <c r="B4013" t="s">
        <v>4483</v>
      </c>
      <c r="C4013" t="s">
        <v>612</v>
      </c>
      <c r="D4013">
        <v>4535101</v>
      </c>
      <c r="E4013" t="s">
        <v>70</v>
      </c>
      <c r="F4013" t="s">
        <v>70</v>
      </c>
      <c r="H4013" s="35">
        <v>42053</v>
      </c>
      <c r="I4013" t="s">
        <v>53</v>
      </c>
      <c r="J4013">
        <v>-9</v>
      </c>
      <c r="K4013" t="s">
        <v>6</v>
      </c>
      <c r="M4013" t="s">
        <v>54</v>
      </c>
      <c r="N4013">
        <v>4450751</v>
      </c>
      <c r="O4013" t="s">
        <v>187</v>
      </c>
      <c r="P4013" s="35">
        <v>45114</v>
      </c>
      <c r="Q4013" t="s">
        <v>56</v>
      </c>
      <c r="R4013" s="35">
        <v>44719</v>
      </c>
      <c r="T4013" t="s">
        <v>63</v>
      </c>
      <c r="U4013">
        <v>500</v>
      </c>
      <c r="X4013">
        <v>5</v>
      </c>
      <c r="Y4013" t="s">
        <v>58</v>
      </c>
      <c r="AC4013" t="s">
        <v>59</v>
      </c>
      <c r="AL4013">
        <v>0</v>
      </c>
      <c r="AM4013">
        <v>0</v>
      </c>
    </row>
    <row r="4014" spans="1:39" x14ac:dyDescent="0.3">
      <c r="A4014">
        <v>1302655</v>
      </c>
      <c r="B4014" t="s">
        <v>4483</v>
      </c>
      <c r="C4014" t="s">
        <v>1000</v>
      </c>
      <c r="D4014">
        <v>1810022</v>
      </c>
      <c r="E4014" t="s">
        <v>70</v>
      </c>
      <c r="H4014" s="35">
        <v>38905</v>
      </c>
      <c r="I4014" t="s">
        <v>94</v>
      </c>
      <c r="J4014">
        <v>-18</v>
      </c>
      <c r="K4014" t="s">
        <v>11</v>
      </c>
      <c r="M4014" t="s">
        <v>71</v>
      </c>
      <c r="N4014">
        <v>4180304</v>
      </c>
      <c r="O4014" t="s">
        <v>899</v>
      </c>
      <c r="P4014" s="35">
        <v>45189</v>
      </c>
      <c r="Q4014" t="s">
        <v>56</v>
      </c>
      <c r="R4014" s="35">
        <v>43805</v>
      </c>
      <c r="S4014" s="35">
        <v>45189</v>
      </c>
      <c r="T4014" t="s">
        <v>57</v>
      </c>
      <c r="U4014">
        <v>565</v>
      </c>
      <c r="X4014">
        <v>5</v>
      </c>
      <c r="Y4014" t="s">
        <v>58</v>
      </c>
      <c r="AC4014" t="s">
        <v>59</v>
      </c>
      <c r="AL4014">
        <v>0</v>
      </c>
      <c r="AM4014">
        <v>0</v>
      </c>
    </row>
    <row r="4015" spans="1:39" x14ac:dyDescent="0.3">
      <c r="A4015">
        <v>1549816</v>
      </c>
      <c r="B4015" t="s">
        <v>4484</v>
      </c>
      <c r="C4015" t="s">
        <v>251</v>
      </c>
      <c r="D4015">
        <v>3736667</v>
      </c>
      <c r="E4015" t="s">
        <v>53</v>
      </c>
      <c r="H4015" s="35">
        <v>40760</v>
      </c>
      <c r="I4015" t="s">
        <v>90</v>
      </c>
      <c r="J4015">
        <v>-13</v>
      </c>
      <c r="K4015" t="s">
        <v>11</v>
      </c>
      <c r="M4015" t="s">
        <v>67</v>
      </c>
      <c r="N4015">
        <v>4370132</v>
      </c>
      <c r="O4015" t="s">
        <v>148</v>
      </c>
      <c r="P4015" s="35">
        <v>45255</v>
      </c>
      <c r="Q4015" t="s">
        <v>56</v>
      </c>
      <c r="R4015" s="35">
        <v>45255</v>
      </c>
      <c r="T4015" t="s">
        <v>63</v>
      </c>
      <c r="U4015">
        <v>500</v>
      </c>
      <c r="X4015">
        <v>5</v>
      </c>
      <c r="Y4015" t="s">
        <v>58</v>
      </c>
      <c r="AC4015" t="s">
        <v>59</v>
      </c>
      <c r="AL4015">
        <v>0</v>
      </c>
      <c r="AM4015">
        <v>0</v>
      </c>
    </row>
    <row r="4016" spans="1:39" x14ac:dyDescent="0.3">
      <c r="A4016">
        <v>1526779</v>
      </c>
      <c r="B4016" t="s">
        <v>4485</v>
      </c>
      <c r="C4016" t="s">
        <v>917</v>
      </c>
      <c r="D4016">
        <v>2816907</v>
      </c>
      <c r="E4016" t="s">
        <v>53</v>
      </c>
      <c r="H4016" s="35">
        <v>41266</v>
      </c>
      <c r="I4016" t="s">
        <v>143</v>
      </c>
      <c r="J4016">
        <v>-12</v>
      </c>
      <c r="K4016" t="s">
        <v>6</v>
      </c>
      <c r="M4016" t="s">
        <v>69</v>
      </c>
      <c r="N4016">
        <v>4280722</v>
      </c>
      <c r="O4016" t="s">
        <v>134</v>
      </c>
      <c r="P4016" s="35">
        <v>45199</v>
      </c>
      <c r="Q4016" t="s">
        <v>56</v>
      </c>
      <c r="R4016" s="35">
        <v>45199</v>
      </c>
      <c r="T4016" t="s">
        <v>63</v>
      </c>
      <c r="U4016">
        <v>500</v>
      </c>
      <c r="X4016">
        <v>5</v>
      </c>
      <c r="Y4016" t="s">
        <v>58</v>
      </c>
      <c r="AC4016" t="s">
        <v>59</v>
      </c>
      <c r="AL4016">
        <v>0</v>
      </c>
      <c r="AM4016">
        <v>0</v>
      </c>
    </row>
    <row r="4017" spans="1:39" x14ac:dyDescent="0.3">
      <c r="A4017">
        <v>1240019</v>
      </c>
      <c r="B4017" t="s">
        <v>4486</v>
      </c>
      <c r="C4017" t="s">
        <v>279</v>
      </c>
      <c r="D4017">
        <v>3730628</v>
      </c>
      <c r="E4017" t="s">
        <v>53</v>
      </c>
      <c r="F4017" t="s">
        <v>70</v>
      </c>
      <c r="H4017" s="35">
        <v>40954</v>
      </c>
      <c r="I4017" t="s">
        <v>143</v>
      </c>
      <c r="J4017">
        <v>-12</v>
      </c>
      <c r="K4017" t="s">
        <v>11</v>
      </c>
      <c r="M4017" t="s">
        <v>67</v>
      </c>
      <c r="N4017">
        <v>4370698</v>
      </c>
      <c r="O4017" t="s">
        <v>200</v>
      </c>
      <c r="P4017" s="35">
        <v>45190</v>
      </c>
      <c r="Q4017" t="s">
        <v>56</v>
      </c>
      <c r="R4017" s="35">
        <v>43394</v>
      </c>
      <c r="T4017" t="s">
        <v>63</v>
      </c>
      <c r="U4017">
        <v>524</v>
      </c>
      <c r="X4017">
        <v>5</v>
      </c>
      <c r="Y4017" t="s">
        <v>58</v>
      </c>
      <c r="AC4017" t="s">
        <v>59</v>
      </c>
      <c r="AL4017">
        <v>0</v>
      </c>
      <c r="AM4017">
        <v>0</v>
      </c>
    </row>
    <row r="4018" spans="1:39" x14ac:dyDescent="0.3">
      <c r="A4018">
        <v>1472192</v>
      </c>
      <c r="B4018" t="s">
        <v>4487</v>
      </c>
      <c r="C4018" t="s">
        <v>101</v>
      </c>
      <c r="D4018">
        <v>3611062</v>
      </c>
      <c r="E4018" t="s">
        <v>53</v>
      </c>
      <c r="F4018" t="s">
        <v>53</v>
      </c>
      <c r="H4018" s="35">
        <v>41413</v>
      </c>
      <c r="I4018" t="s">
        <v>66</v>
      </c>
      <c r="J4018">
        <v>-11</v>
      </c>
      <c r="K4018" t="s">
        <v>11</v>
      </c>
      <c r="M4018" t="s">
        <v>77</v>
      </c>
      <c r="N4018">
        <v>4360124</v>
      </c>
      <c r="O4018" t="s">
        <v>177</v>
      </c>
      <c r="P4018" s="35">
        <v>45315</v>
      </c>
      <c r="Q4018" t="s">
        <v>56</v>
      </c>
      <c r="R4018" s="35">
        <v>44958</v>
      </c>
      <c r="T4018" t="s">
        <v>63</v>
      </c>
      <c r="U4018">
        <v>500</v>
      </c>
      <c r="X4018">
        <v>5</v>
      </c>
      <c r="Y4018" t="s">
        <v>58</v>
      </c>
      <c r="AC4018" t="s">
        <v>59</v>
      </c>
      <c r="AL4018">
        <v>1</v>
      </c>
      <c r="AM4018">
        <v>0</v>
      </c>
    </row>
    <row r="4019" spans="1:39" x14ac:dyDescent="0.3">
      <c r="A4019">
        <v>1514165</v>
      </c>
      <c r="B4019" t="s">
        <v>4488</v>
      </c>
      <c r="C4019" t="s">
        <v>231</v>
      </c>
      <c r="D4019">
        <v>1811279</v>
      </c>
      <c r="E4019" t="s">
        <v>53</v>
      </c>
      <c r="H4019" s="35">
        <v>40728</v>
      </c>
      <c r="I4019" t="s">
        <v>90</v>
      </c>
      <c r="J4019">
        <v>-13</v>
      </c>
      <c r="K4019" t="s">
        <v>11</v>
      </c>
      <c r="M4019" t="s">
        <v>71</v>
      </c>
      <c r="N4019">
        <v>4180530</v>
      </c>
      <c r="O4019" t="s">
        <v>942</v>
      </c>
      <c r="P4019" s="35">
        <v>45187</v>
      </c>
      <c r="Q4019" t="s">
        <v>56</v>
      </c>
      <c r="R4019" s="35">
        <v>45187</v>
      </c>
      <c r="T4019" t="s">
        <v>63</v>
      </c>
      <c r="U4019">
        <v>500</v>
      </c>
      <c r="X4019">
        <v>5</v>
      </c>
      <c r="Y4019" t="s">
        <v>58</v>
      </c>
      <c r="AC4019" t="s">
        <v>59</v>
      </c>
      <c r="AL4019">
        <v>0</v>
      </c>
      <c r="AM4019">
        <v>0</v>
      </c>
    </row>
    <row r="4020" spans="1:39" x14ac:dyDescent="0.3">
      <c r="A4020">
        <v>1552374</v>
      </c>
      <c r="B4020" t="s">
        <v>4489</v>
      </c>
      <c r="C4020" t="s">
        <v>4490</v>
      </c>
      <c r="D4020">
        <v>4539500</v>
      </c>
      <c r="E4020" t="s">
        <v>70</v>
      </c>
      <c r="H4020" s="35">
        <v>41110</v>
      </c>
      <c r="I4020" t="s">
        <v>143</v>
      </c>
      <c r="J4020">
        <v>-12</v>
      </c>
      <c r="K4020" t="s">
        <v>11</v>
      </c>
      <c r="M4020" t="s">
        <v>54</v>
      </c>
      <c r="N4020">
        <v>4450706</v>
      </c>
      <c r="O4020" t="s">
        <v>195</v>
      </c>
      <c r="P4020" s="35">
        <v>45263</v>
      </c>
      <c r="Q4020" t="s">
        <v>56</v>
      </c>
      <c r="R4020" s="35">
        <v>45263</v>
      </c>
      <c r="T4020" t="s">
        <v>63</v>
      </c>
      <c r="U4020">
        <v>500</v>
      </c>
      <c r="X4020">
        <v>5</v>
      </c>
      <c r="Y4020" t="s">
        <v>58</v>
      </c>
      <c r="AC4020" t="s">
        <v>59</v>
      </c>
      <c r="AL4020">
        <v>0</v>
      </c>
      <c r="AM4020">
        <v>0</v>
      </c>
    </row>
    <row r="4021" spans="1:39" x14ac:dyDescent="0.3">
      <c r="A4021">
        <v>1552373</v>
      </c>
      <c r="B4021" t="s">
        <v>4489</v>
      </c>
      <c r="C4021" t="s">
        <v>936</v>
      </c>
      <c r="D4021">
        <v>4539499</v>
      </c>
      <c r="E4021" t="s">
        <v>70</v>
      </c>
      <c r="H4021" s="35">
        <v>41110</v>
      </c>
      <c r="I4021" t="s">
        <v>143</v>
      </c>
      <c r="J4021">
        <v>-12</v>
      </c>
      <c r="K4021" t="s">
        <v>6</v>
      </c>
      <c r="M4021" t="s">
        <v>54</v>
      </c>
      <c r="N4021">
        <v>4450706</v>
      </c>
      <c r="O4021" t="s">
        <v>195</v>
      </c>
      <c r="P4021" s="35">
        <v>45263</v>
      </c>
      <c r="Q4021" t="s">
        <v>56</v>
      </c>
      <c r="R4021" s="35">
        <v>45263</v>
      </c>
      <c r="T4021" t="s">
        <v>63</v>
      </c>
      <c r="U4021">
        <v>500</v>
      </c>
      <c r="X4021">
        <v>5</v>
      </c>
      <c r="Y4021" t="s">
        <v>58</v>
      </c>
      <c r="AC4021" t="s">
        <v>59</v>
      </c>
      <c r="AL4021">
        <v>0</v>
      </c>
      <c r="AM4021">
        <v>0</v>
      </c>
    </row>
    <row r="4022" spans="1:39" x14ac:dyDescent="0.3">
      <c r="A4022">
        <v>1552372</v>
      </c>
      <c r="B4022" t="s">
        <v>4489</v>
      </c>
      <c r="C4022" t="s">
        <v>1005</v>
      </c>
      <c r="D4022">
        <v>4539498</v>
      </c>
      <c r="E4022" t="s">
        <v>70</v>
      </c>
      <c r="H4022" s="35">
        <v>41110</v>
      </c>
      <c r="I4022" t="s">
        <v>143</v>
      </c>
      <c r="J4022">
        <v>-12</v>
      </c>
      <c r="K4022" t="s">
        <v>11</v>
      </c>
      <c r="M4022" t="s">
        <v>54</v>
      </c>
      <c r="N4022">
        <v>4450706</v>
      </c>
      <c r="O4022" t="s">
        <v>195</v>
      </c>
      <c r="P4022" s="35">
        <v>45263</v>
      </c>
      <c r="Q4022" t="s">
        <v>56</v>
      </c>
      <c r="R4022" s="35">
        <v>45263</v>
      </c>
      <c r="T4022" t="s">
        <v>63</v>
      </c>
      <c r="U4022">
        <v>500</v>
      </c>
      <c r="X4022">
        <v>5</v>
      </c>
      <c r="Y4022" t="s">
        <v>58</v>
      </c>
      <c r="AC4022" t="s">
        <v>59</v>
      </c>
      <c r="AL4022">
        <v>0</v>
      </c>
      <c r="AM4022">
        <v>0</v>
      </c>
    </row>
    <row r="4023" spans="1:39" x14ac:dyDescent="0.3">
      <c r="A4023">
        <v>1416966</v>
      </c>
      <c r="B4023" t="s">
        <v>4491</v>
      </c>
      <c r="C4023" t="s">
        <v>780</v>
      </c>
      <c r="D4023">
        <v>3733821</v>
      </c>
      <c r="E4023" t="s">
        <v>70</v>
      </c>
      <c r="F4023" t="s">
        <v>70</v>
      </c>
      <c r="H4023" s="35">
        <v>40181</v>
      </c>
      <c r="I4023" t="s">
        <v>110</v>
      </c>
      <c r="J4023">
        <v>-14</v>
      </c>
      <c r="K4023" t="s">
        <v>11</v>
      </c>
      <c r="M4023" t="s">
        <v>67</v>
      </c>
      <c r="N4023">
        <v>4370002</v>
      </c>
      <c r="O4023" t="s">
        <v>68</v>
      </c>
      <c r="P4023" s="35">
        <v>45168</v>
      </c>
      <c r="Q4023" t="s">
        <v>56</v>
      </c>
      <c r="R4023" s="35">
        <v>44797</v>
      </c>
      <c r="T4023" t="s">
        <v>63</v>
      </c>
      <c r="U4023">
        <v>540</v>
      </c>
      <c r="X4023">
        <v>5</v>
      </c>
      <c r="Y4023" t="s">
        <v>58</v>
      </c>
      <c r="AC4023" t="s">
        <v>59</v>
      </c>
      <c r="AL4023">
        <v>0</v>
      </c>
      <c r="AM4023">
        <v>0</v>
      </c>
    </row>
    <row r="4024" spans="1:39" x14ac:dyDescent="0.3">
      <c r="A4024">
        <v>1507304</v>
      </c>
      <c r="B4024" t="s">
        <v>4491</v>
      </c>
      <c r="C4024" t="s">
        <v>1546</v>
      </c>
      <c r="D4024">
        <v>3735926</v>
      </c>
      <c r="E4024" t="s">
        <v>53</v>
      </c>
      <c r="H4024" s="35">
        <v>41604</v>
      </c>
      <c r="I4024" t="s">
        <v>66</v>
      </c>
      <c r="J4024">
        <v>-11</v>
      </c>
      <c r="K4024" t="s">
        <v>11</v>
      </c>
      <c r="M4024" t="s">
        <v>67</v>
      </c>
      <c r="N4024">
        <v>4370269</v>
      </c>
      <c r="O4024" t="s">
        <v>226</v>
      </c>
      <c r="P4024" s="35">
        <v>45174</v>
      </c>
      <c r="Q4024" t="s">
        <v>56</v>
      </c>
      <c r="R4024" s="35">
        <v>45174</v>
      </c>
      <c r="T4024" t="s">
        <v>63</v>
      </c>
      <c r="U4024">
        <v>500</v>
      </c>
      <c r="X4024">
        <v>5</v>
      </c>
      <c r="Y4024" t="s">
        <v>58</v>
      </c>
      <c r="AC4024" t="s">
        <v>59</v>
      </c>
      <c r="AL4024">
        <v>0</v>
      </c>
      <c r="AM4024">
        <v>0</v>
      </c>
    </row>
    <row r="4025" spans="1:39" x14ac:dyDescent="0.3">
      <c r="A4025">
        <v>1119720</v>
      </c>
      <c r="B4025" t="s">
        <v>4492</v>
      </c>
      <c r="C4025" t="s">
        <v>127</v>
      </c>
      <c r="D4025">
        <v>2814471</v>
      </c>
      <c r="E4025" t="s">
        <v>70</v>
      </c>
      <c r="H4025" s="35">
        <v>38453</v>
      </c>
      <c r="I4025" t="s">
        <v>262</v>
      </c>
      <c r="J4025">
        <v>-19</v>
      </c>
      <c r="K4025" t="s">
        <v>11</v>
      </c>
      <c r="M4025" t="s">
        <v>69</v>
      </c>
      <c r="N4025">
        <v>4280718</v>
      </c>
      <c r="O4025" t="s">
        <v>1495</v>
      </c>
      <c r="P4025" s="35">
        <v>45192</v>
      </c>
      <c r="Q4025" t="s">
        <v>56</v>
      </c>
      <c r="R4025" s="35">
        <v>42631</v>
      </c>
      <c r="S4025" s="35">
        <v>45191</v>
      </c>
      <c r="T4025" t="s">
        <v>57</v>
      </c>
      <c r="U4025">
        <v>512</v>
      </c>
      <c r="X4025">
        <v>5</v>
      </c>
      <c r="Y4025" t="s">
        <v>58</v>
      </c>
      <c r="AC4025" t="s">
        <v>59</v>
      </c>
      <c r="AL4025">
        <v>0</v>
      </c>
      <c r="AM4025">
        <v>0</v>
      </c>
    </row>
    <row r="4026" spans="1:39" x14ac:dyDescent="0.3">
      <c r="A4026">
        <v>1394826</v>
      </c>
      <c r="B4026" t="s">
        <v>4493</v>
      </c>
      <c r="C4026" t="s">
        <v>1165</v>
      </c>
      <c r="D4026">
        <v>4533091</v>
      </c>
      <c r="E4026" t="s">
        <v>70</v>
      </c>
      <c r="H4026" s="35">
        <v>40372</v>
      </c>
      <c r="I4026" t="s">
        <v>110</v>
      </c>
      <c r="J4026">
        <v>-14</v>
      </c>
      <c r="K4026" t="s">
        <v>11</v>
      </c>
      <c r="M4026" t="s">
        <v>54</v>
      </c>
      <c r="N4026">
        <v>4450413</v>
      </c>
      <c r="O4026" t="s">
        <v>201</v>
      </c>
      <c r="P4026" s="35">
        <v>45277</v>
      </c>
      <c r="Q4026" t="s">
        <v>56</v>
      </c>
      <c r="R4026" s="35">
        <v>44626</v>
      </c>
      <c r="T4026" t="s">
        <v>63</v>
      </c>
      <c r="U4026">
        <v>500</v>
      </c>
      <c r="X4026">
        <v>5</v>
      </c>
      <c r="Y4026" t="s">
        <v>58</v>
      </c>
      <c r="AC4026" t="s">
        <v>59</v>
      </c>
      <c r="AL4026">
        <v>0</v>
      </c>
      <c r="AM4026">
        <v>0</v>
      </c>
    </row>
    <row r="4027" spans="1:39" x14ac:dyDescent="0.3">
      <c r="A4027">
        <v>1515766</v>
      </c>
      <c r="B4027" t="s">
        <v>4494</v>
      </c>
      <c r="C4027" t="s">
        <v>486</v>
      </c>
      <c r="D4027">
        <v>4538128</v>
      </c>
      <c r="E4027" t="s">
        <v>53</v>
      </c>
      <c r="H4027" s="35">
        <v>40784</v>
      </c>
      <c r="I4027" t="s">
        <v>90</v>
      </c>
      <c r="J4027">
        <v>-13</v>
      </c>
      <c r="K4027" t="s">
        <v>11</v>
      </c>
      <c r="M4027" t="s">
        <v>54</v>
      </c>
      <c r="N4027">
        <v>4450192</v>
      </c>
      <c r="O4027" t="s">
        <v>128</v>
      </c>
      <c r="P4027" s="35">
        <v>45189</v>
      </c>
      <c r="Q4027" t="s">
        <v>56</v>
      </c>
      <c r="R4027" s="35">
        <v>45189</v>
      </c>
      <c r="T4027" t="s">
        <v>63</v>
      </c>
      <c r="U4027">
        <v>500</v>
      </c>
      <c r="X4027">
        <v>5</v>
      </c>
      <c r="Y4027" t="s">
        <v>58</v>
      </c>
      <c r="AC4027" t="s">
        <v>59</v>
      </c>
      <c r="AL4027">
        <v>0</v>
      </c>
      <c r="AM4027">
        <v>0</v>
      </c>
    </row>
    <row r="4028" spans="1:39" x14ac:dyDescent="0.3">
      <c r="A4028">
        <v>1535822</v>
      </c>
      <c r="B4028" t="s">
        <v>4495</v>
      </c>
      <c r="C4028" t="s">
        <v>204</v>
      </c>
      <c r="D4028">
        <v>4538375</v>
      </c>
      <c r="E4028" t="s">
        <v>53</v>
      </c>
      <c r="H4028" s="35">
        <v>41965</v>
      </c>
      <c r="I4028" t="s">
        <v>85</v>
      </c>
      <c r="J4028">
        <v>-10</v>
      </c>
      <c r="K4028" t="s">
        <v>11</v>
      </c>
      <c r="M4028" t="s">
        <v>54</v>
      </c>
      <c r="N4028">
        <v>4450417</v>
      </c>
      <c r="O4028" t="s">
        <v>160</v>
      </c>
      <c r="P4028" s="35">
        <v>45211</v>
      </c>
      <c r="Q4028" t="s">
        <v>56</v>
      </c>
      <c r="R4028" s="35">
        <v>45211</v>
      </c>
      <c r="T4028" t="s">
        <v>63</v>
      </c>
      <c r="U4028">
        <v>500</v>
      </c>
      <c r="X4028">
        <v>5</v>
      </c>
      <c r="Y4028" t="s">
        <v>58</v>
      </c>
      <c r="AC4028" t="s">
        <v>59</v>
      </c>
      <c r="AL4028">
        <v>1</v>
      </c>
      <c r="AM4028">
        <v>1</v>
      </c>
    </row>
    <row r="4029" spans="1:39" x14ac:dyDescent="0.3">
      <c r="A4029">
        <v>1443446</v>
      </c>
      <c r="B4029" t="s">
        <v>4496</v>
      </c>
      <c r="C4029" t="s">
        <v>598</v>
      </c>
      <c r="D4029">
        <v>1810920</v>
      </c>
      <c r="E4029" t="s">
        <v>53</v>
      </c>
      <c r="F4029" t="s">
        <v>53</v>
      </c>
      <c r="H4029" s="35">
        <v>41495</v>
      </c>
      <c r="I4029" t="s">
        <v>66</v>
      </c>
      <c r="J4029">
        <v>-11</v>
      </c>
      <c r="K4029" t="s">
        <v>11</v>
      </c>
      <c r="M4029" t="s">
        <v>71</v>
      </c>
      <c r="N4029">
        <v>4180696</v>
      </c>
      <c r="O4029" t="s">
        <v>137</v>
      </c>
      <c r="P4029" s="35">
        <v>45195</v>
      </c>
      <c r="Q4029" t="s">
        <v>56</v>
      </c>
      <c r="R4029" s="35">
        <v>44839</v>
      </c>
      <c r="T4029" t="s">
        <v>63</v>
      </c>
      <c r="U4029">
        <v>500</v>
      </c>
      <c r="X4029">
        <v>5</v>
      </c>
      <c r="Y4029" t="s">
        <v>58</v>
      </c>
      <c r="AC4029" t="s">
        <v>59</v>
      </c>
      <c r="AL4029">
        <v>0</v>
      </c>
      <c r="AM4029">
        <v>0</v>
      </c>
    </row>
    <row r="4030" spans="1:39" x14ac:dyDescent="0.3">
      <c r="A4030">
        <v>1370418</v>
      </c>
      <c r="B4030" t="s">
        <v>4497</v>
      </c>
      <c r="C4030" t="s">
        <v>3803</v>
      </c>
      <c r="D4030">
        <v>4532701</v>
      </c>
      <c r="E4030" t="s">
        <v>53</v>
      </c>
      <c r="F4030" t="s">
        <v>53</v>
      </c>
      <c r="H4030" s="35">
        <v>40558</v>
      </c>
      <c r="I4030" t="s">
        <v>90</v>
      </c>
      <c r="J4030">
        <v>-13</v>
      </c>
      <c r="K4030" t="s">
        <v>6</v>
      </c>
      <c r="M4030" t="s">
        <v>54</v>
      </c>
      <c r="N4030">
        <v>4450750</v>
      </c>
      <c r="O4030" t="s">
        <v>55</v>
      </c>
      <c r="P4030" s="35">
        <v>45196</v>
      </c>
      <c r="Q4030" t="s">
        <v>56</v>
      </c>
      <c r="R4030" s="35">
        <v>44496</v>
      </c>
      <c r="T4030" t="s">
        <v>63</v>
      </c>
      <c r="U4030">
        <v>500</v>
      </c>
      <c r="X4030">
        <v>5</v>
      </c>
      <c r="Y4030" t="s">
        <v>58</v>
      </c>
      <c r="AC4030" t="s">
        <v>59</v>
      </c>
      <c r="AL4030">
        <v>0</v>
      </c>
      <c r="AM4030">
        <v>0</v>
      </c>
    </row>
    <row r="4031" spans="1:39" x14ac:dyDescent="0.3">
      <c r="A4031">
        <v>1352686</v>
      </c>
      <c r="B4031" t="s">
        <v>4497</v>
      </c>
      <c r="C4031" t="s">
        <v>2222</v>
      </c>
      <c r="D4031">
        <v>4532502</v>
      </c>
      <c r="E4031" t="s">
        <v>70</v>
      </c>
      <c r="F4031" t="s">
        <v>70</v>
      </c>
      <c r="H4031" s="35">
        <v>39753</v>
      </c>
      <c r="I4031" t="s">
        <v>98</v>
      </c>
      <c r="J4031">
        <v>-16</v>
      </c>
      <c r="K4031" t="s">
        <v>11</v>
      </c>
      <c r="M4031" t="s">
        <v>54</v>
      </c>
      <c r="N4031">
        <v>4450571</v>
      </c>
      <c r="O4031" t="s">
        <v>332</v>
      </c>
      <c r="P4031" s="35">
        <v>45183</v>
      </c>
      <c r="Q4031" t="s">
        <v>56</v>
      </c>
      <c r="R4031" s="35">
        <v>44468</v>
      </c>
      <c r="T4031" t="s">
        <v>63</v>
      </c>
      <c r="U4031">
        <v>500</v>
      </c>
      <c r="X4031">
        <v>5</v>
      </c>
      <c r="Y4031" t="s">
        <v>58</v>
      </c>
      <c r="AC4031" t="s">
        <v>59</v>
      </c>
      <c r="AL4031">
        <v>1</v>
      </c>
      <c r="AM4031">
        <v>0</v>
      </c>
    </row>
    <row r="4032" spans="1:39" x14ac:dyDescent="0.3">
      <c r="A4032">
        <v>1553212</v>
      </c>
      <c r="B4032" t="s">
        <v>4498</v>
      </c>
      <c r="C4032" t="s">
        <v>1034</v>
      </c>
      <c r="D4032">
        <v>3736705</v>
      </c>
      <c r="E4032" t="s">
        <v>76</v>
      </c>
      <c r="H4032" s="35">
        <v>40087</v>
      </c>
      <c r="I4032" t="s">
        <v>102</v>
      </c>
      <c r="J4032">
        <v>-15</v>
      </c>
      <c r="K4032" t="s">
        <v>11</v>
      </c>
      <c r="M4032" t="s">
        <v>67</v>
      </c>
      <c r="N4032">
        <v>4370001</v>
      </c>
      <c r="O4032" t="s">
        <v>461</v>
      </c>
      <c r="P4032" s="35">
        <v>45266</v>
      </c>
      <c r="Q4032" t="s">
        <v>56</v>
      </c>
      <c r="R4032" s="35">
        <v>45266</v>
      </c>
      <c r="T4032" t="s">
        <v>63</v>
      </c>
      <c r="U4032">
        <v>500</v>
      </c>
      <c r="X4032">
        <v>5</v>
      </c>
      <c r="Y4032" t="s">
        <v>58</v>
      </c>
      <c r="AC4032" t="s">
        <v>59</v>
      </c>
      <c r="AL4032">
        <v>0</v>
      </c>
      <c r="AM4032">
        <v>0</v>
      </c>
    </row>
    <row r="4033" spans="1:39" x14ac:dyDescent="0.3">
      <c r="A4033">
        <v>1443655</v>
      </c>
      <c r="B4033" t="s">
        <v>4499</v>
      </c>
      <c r="C4033" t="s">
        <v>483</v>
      </c>
      <c r="D4033">
        <v>3610226</v>
      </c>
      <c r="E4033" t="s">
        <v>70</v>
      </c>
      <c r="F4033" t="s">
        <v>70</v>
      </c>
      <c r="H4033" s="35">
        <v>41230</v>
      </c>
      <c r="I4033" t="s">
        <v>143</v>
      </c>
      <c r="J4033">
        <v>-12</v>
      </c>
      <c r="K4033" t="s">
        <v>11</v>
      </c>
      <c r="M4033" t="s">
        <v>77</v>
      </c>
      <c r="N4033">
        <v>4360605</v>
      </c>
      <c r="O4033" t="s">
        <v>733</v>
      </c>
      <c r="P4033" s="35">
        <v>45189</v>
      </c>
      <c r="Q4033" t="s">
        <v>56</v>
      </c>
      <c r="R4033" s="35">
        <v>44840</v>
      </c>
      <c r="T4033" t="s">
        <v>63</v>
      </c>
      <c r="U4033">
        <v>500</v>
      </c>
      <c r="X4033">
        <v>5</v>
      </c>
      <c r="Y4033" t="s">
        <v>58</v>
      </c>
      <c r="AC4033" t="s">
        <v>59</v>
      </c>
      <c r="AL4033">
        <v>0</v>
      </c>
      <c r="AM4033">
        <v>0</v>
      </c>
    </row>
    <row r="4034" spans="1:39" x14ac:dyDescent="0.3">
      <c r="A4034">
        <v>1515315</v>
      </c>
      <c r="B4034" t="s">
        <v>4500</v>
      </c>
      <c r="C4034" t="s">
        <v>396</v>
      </c>
      <c r="D4034">
        <v>4115902</v>
      </c>
      <c r="E4034" t="s">
        <v>53</v>
      </c>
      <c r="H4034" s="35">
        <v>41527</v>
      </c>
      <c r="I4034" t="s">
        <v>66</v>
      </c>
      <c r="J4034">
        <v>-11</v>
      </c>
      <c r="K4034" t="s">
        <v>11</v>
      </c>
      <c r="M4034" t="s">
        <v>181</v>
      </c>
      <c r="N4034">
        <v>4410612</v>
      </c>
      <c r="O4034" t="s">
        <v>213</v>
      </c>
      <c r="P4034" s="35">
        <v>45188</v>
      </c>
      <c r="Q4034" t="s">
        <v>56</v>
      </c>
      <c r="R4034" s="35">
        <v>45188</v>
      </c>
      <c r="T4034" t="s">
        <v>63</v>
      </c>
      <c r="U4034">
        <v>500</v>
      </c>
      <c r="X4034">
        <v>5</v>
      </c>
      <c r="Y4034" t="s">
        <v>58</v>
      </c>
      <c r="AC4034" t="s">
        <v>59</v>
      </c>
      <c r="AL4034">
        <v>0</v>
      </c>
      <c r="AM4034">
        <v>0</v>
      </c>
    </row>
    <row r="4035" spans="1:39" x14ac:dyDescent="0.3">
      <c r="A4035">
        <v>1542129</v>
      </c>
      <c r="B4035" t="s">
        <v>4501</v>
      </c>
      <c r="C4035" t="s">
        <v>3518</v>
      </c>
      <c r="D4035">
        <v>2817019</v>
      </c>
      <c r="E4035" t="s">
        <v>70</v>
      </c>
      <c r="H4035" s="35">
        <v>41622</v>
      </c>
      <c r="I4035" t="s">
        <v>66</v>
      </c>
      <c r="J4035">
        <v>-11</v>
      </c>
      <c r="K4035" t="s">
        <v>11</v>
      </c>
      <c r="M4035" t="s">
        <v>69</v>
      </c>
      <c r="N4035">
        <v>4280004</v>
      </c>
      <c r="O4035" t="s">
        <v>99</v>
      </c>
      <c r="P4035" s="35">
        <v>45226</v>
      </c>
      <c r="Q4035" t="s">
        <v>56</v>
      </c>
      <c r="R4035" s="35">
        <v>45226</v>
      </c>
      <c r="T4035" t="s">
        <v>63</v>
      </c>
      <c r="U4035">
        <v>516</v>
      </c>
      <c r="X4035">
        <v>5</v>
      </c>
      <c r="Y4035" t="s">
        <v>58</v>
      </c>
      <c r="AC4035" t="s">
        <v>59</v>
      </c>
      <c r="AL4035">
        <v>0</v>
      </c>
      <c r="AM4035">
        <v>0</v>
      </c>
    </row>
    <row r="4036" spans="1:39" x14ac:dyDescent="0.3">
      <c r="A4036">
        <v>1562356</v>
      </c>
      <c r="B4036" t="s">
        <v>5492</v>
      </c>
      <c r="C4036" t="s">
        <v>101</v>
      </c>
      <c r="D4036">
        <v>3611755</v>
      </c>
      <c r="E4036" t="s">
        <v>53</v>
      </c>
      <c r="H4036" s="35">
        <v>40907</v>
      </c>
      <c r="I4036" t="s">
        <v>90</v>
      </c>
      <c r="J4036">
        <v>-13</v>
      </c>
      <c r="K4036" t="s">
        <v>11</v>
      </c>
      <c r="M4036" t="s">
        <v>77</v>
      </c>
      <c r="N4036">
        <v>4360721</v>
      </c>
      <c r="O4036" t="s">
        <v>1199</v>
      </c>
      <c r="P4036" s="35">
        <v>45328</v>
      </c>
      <c r="Q4036" t="s">
        <v>56</v>
      </c>
      <c r="R4036" s="35">
        <v>45328</v>
      </c>
      <c r="T4036" t="s">
        <v>63</v>
      </c>
      <c r="U4036">
        <v>500</v>
      </c>
      <c r="X4036">
        <v>5</v>
      </c>
      <c r="Y4036" t="s">
        <v>58</v>
      </c>
      <c r="AC4036" t="s">
        <v>59</v>
      </c>
      <c r="AL4036">
        <v>0</v>
      </c>
      <c r="AM4036">
        <v>0</v>
      </c>
    </row>
    <row r="4037" spans="1:39" x14ac:dyDescent="0.3">
      <c r="A4037">
        <v>1445684</v>
      </c>
      <c r="B4037" t="s">
        <v>4502</v>
      </c>
      <c r="C4037" t="s">
        <v>2784</v>
      </c>
      <c r="D4037">
        <v>4535546</v>
      </c>
      <c r="E4037" t="s">
        <v>70</v>
      </c>
      <c r="F4037" t="s">
        <v>70</v>
      </c>
      <c r="H4037" s="35">
        <v>41198</v>
      </c>
      <c r="I4037" t="s">
        <v>143</v>
      </c>
      <c r="J4037">
        <v>-12</v>
      </c>
      <c r="K4037" t="s">
        <v>11</v>
      </c>
      <c r="M4037" t="s">
        <v>54</v>
      </c>
      <c r="N4037">
        <v>4450760</v>
      </c>
      <c r="O4037" t="s">
        <v>648</v>
      </c>
      <c r="P4037" s="35">
        <v>45196</v>
      </c>
      <c r="Q4037" t="s">
        <v>56</v>
      </c>
      <c r="R4037" s="35">
        <v>44842</v>
      </c>
      <c r="T4037" t="s">
        <v>63</v>
      </c>
      <c r="U4037">
        <v>500</v>
      </c>
      <c r="X4037">
        <v>5</v>
      </c>
      <c r="Y4037" t="s">
        <v>58</v>
      </c>
      <c r="AC4037" t="s">
        <v>59</v>
      </c>
      <c r="AL4037">
        <v>0</v>
      </c>
      <c r="AM4037">
        <v>0</v>
      </c>
    </row>
    <row r="4038" spans="1:39" x14ac:dyDescent="0.3">
      <c r="A4038">
        <v>1470950</v>
      </c>
      <c r="B4038" t="s">
        <v>4503</v>
      </c>
      <c r="C4038" t="s">
        <v>4504</v>
      </c>
      <c r="D4038">
        <v>4115779</v>
      </c>
      <c r="E4038" t="s">
        <v>53</v>
      </c>
      <c r="F4038" t="s">
        <v>53</v>
      </c>
      <c r="H4038" s="35">
        <v>42904</v>
      </c>
      <c r="I4038" t="s">
        <v>53</v>
      </c>
      <c r="J4038">
        <v>-9</v>
      </c>
      <c r="K4038" t="s">
        <v>6</v>
      </c>
      <c r="M4038" t="s">
        <v>181</v>
      </c>
      <c r="N4038">
        <v>4410594</v>
      </c>
      <c r="O4038" t="s">
        <v>314</v>
      </c>
      <c r="P4038" s="35">
        <v>45168</v>
      </c>
      <c r="Q4038" t="s">
        <v>56</v>
      </c>
      <c r="R4038" s="35">
        <v>44948</v>
      </c>
      <c r="S4038" s="35">
        <v>44907</v>
      </c>
      <c r="T4038" t="s">
        <v>57</v>
      </c>
      <c r="U4038">
        <v>500</v>
      </c>
      <c r="X4038">
        <v>5</v>
      </c>
      <c r="Y4038" t="s">
        <v>58</v>
      </c>
      <c r="AC4038" t="s">
        <v>59</v>
      </c>
      <c r="AL4038">
        <v>0</v>
      </c>
      <c r="AM4038">
        <v>0</v>
      </c>
    </row>
    <row r="4039" spans="1:39" x14ac:dyDescent="0.3">
      <c r="A4039">
        <v>1040335</v>
      </c>
      <c r="B4039" t="s">
        <v>4503</v>
      </c>
      <c r="C4039" t="s">
        <v>470</v>
      </c>
      <c r="D4039">
        <v>4112639</v>
      </c>
      <c r="E4039" t="s">
        <v>70</v>
      </c>
      <c r="F4039" t="s">
        <v>70</v>
      </c>
      <c r="H4039" s="35">
        <v>39639</v>
      </c>
      <c r="I4039" t="s">
        <v>98</v>
      </c>
      <c r="J4039">
        <v>-16</v>
      </c>
      <c r="K4039" t="s">
        <v>11</v>
      </c>
      <c r="M4039" t="s">
        <v>181</v>
      </c>
      <c r="N4039">
        <v>4410594</v>
      </c>
      <c r="O4039" t="s">
        <v>314</v>
      </c>
      <c r="P4039" s="35">
        <v>45168</v>
      </c>
      <c r="Q4039" t="s">
        <v>56</v>
      </c>
      <c r="R4039" s="35">
        <v>41978</v>
      </c>
      <c r="S4039" s="35">
        <v>44907</v>
      </c>
      <c r="T4039" t="s">
        <v>57</v>
      </c>
      <c r="U4039">
        <v>500</v>
      </c>
      <c r="X4039">
        <v>5</v>
      </c>
      <c r="Y4039" t="s">
        <v>58</v>
      </c>
      <c r="AB4039" s="35">
        <v>44883</v>
      </c>
      <c r="AC4039" t="s">
        <v>59</v>
      </c>
      <c r="AL4039">
        <v>0</v>
      </c>
      <c r="AM4039">
        <v>0</v>
      </c>
    </row>
    <row r="4040" spans="1:39" x14ac:dyDescent="0.3">
      <c r="A4040">
        <v>1470949</v>
      </c>
      <c r="B4040" t="s">
        <v>4503</v>
      </c>
      <c r="C4040" t="s">
        <v>1112</v>
      </c>
      <c r="D4040">
        <v>4115778</v>
      </c>
      <c r="E4040" t="s">
        <v>53</v>
      </c>
      <c r="F4040" t="s">
        <v>53</v>
      </c>
      <c r="H4040" s="35">
        <v>41740</v>
      </c>
      <c r="I4040" t="s">
        <v>85</v>
      </c>
      <c r="J4040">
        <v>-10</v>
      </c>
      <c r="K4040" t="s">
        <v>11</v>
      </c>
      <c r="M4040" t="s">
        <v>181</v>
      </c>
      <c r="N4040">
        <v>4410594</v>
      </c>
      <c r="O4040" t="s">
        <v>314</v>
      </c>
      <c r="P4040" s="35">
        <v>45168</v>
      </c>
      <c r="Q4040" t="s">
        <v>56</v>
      </c>
      <c r="R4040" s="35">
        <v>44948</v>
      </c>
      <c r="S4040" s="35">
        <v>44907</v>
      </c>
      <c r="T4040" t="s">
        <v>57</v>
      </c>
      <c r="U4040">
        <v>500</v>
      </c>
      <c r="X4040">
        <v>5</v>
      </c>
      <c r="Y4040" t="s">
        <v>58</v>
      </c>
      <c r="AC4040" t="s">
        <v>59</v>
      </c>
      <c r="AL4040">
        <v>0</v>
      </c>
      <c r="AM4040">
        <v>0</v>
      </c>
    </row>
    <row r="4041" spans="1:39" x14ac:dyDescent="0.3">
      <c r="A4041">
        <v>1439065</v>
      </c>
      <c r="B4041" t="s">
        <v>4505</v>
      </c>
      <c r="C4041" t="s">
        <v>311</v>
      </c>
      <c r="D4041">
        <v>1810901</v>
      </c>
      <c r="E4041" t="s">
        <v>53</v>
      </c>
      <c r="F4041" t="s">
        <v>53</v>
      </c>
      <c r="H4041" s="35">
        <v>41316</v>
      </c>
      <c r="I4041" t="s">
        <v>66</v>
      </c>
      <c r="J4041">
        <v>-11</v>
      </c>
      <c r="K4041" t="s">
        <v>11</v>
      </c>
      <c r="M4041" t="s">
        <v>71</v>
      </c>
      <c r="N4041">
        <v>4180530</v>
      </c>
      <c r="O4041" t="s">
        <v>942</v>
      </c>
      <c r="P4041" s="35">
        <v>45198</v>
      </c>
      <c r="Q4041" t="s">
        <v>56</v>
      </c>
      <c r="R4041" s="35">
        <v>44834</v>
      </c>
      <c r="T4041" t="s">
        <v>63</v>
      </c>
      <c r="U4041">
        <v>500</v>
      </c>
      <c r="X4041">
        <v>5</v>
      </c>
      <c r="Y4041" t="s">
        <v>58</v>
      </c>
      <c r="AC4041" t="s">
        <v>59</v>
      </c>
      <c r="AL4041">
        <v>1</v>
      </c>
      <c r="AM4041">
        <v>1</v>
      </c>
    </row>
    <row r="4042" spans="1:39" x14ac:dyDescent="0.3">
      <c r="A4042">
        <v>1524642</v>
      </c>
      <c r="B4042" t="s">
        <v>4506</v>
      </c>
      <c r="C4042" t="s">
        <v>984</v>
      </c>
      <c r="D4042">
        <v>4538262</v>
      </c>
      <c r="E4042" t="s">
        <v>70</v>
      </c>
      <c r="H4042" s="35">
        <v>40683</v>
      </c>
      <c r="I4042" t="s">
        <v>90</v>
      </c>
      <c r="J4042">
        <v>-13</v>
      </c>
      <c r="K4042" t="s">
        <v>11</v>
      </c>
      <c r="M4042" t="s">
        <v>54</v>
      </c>
      <c r="N4042">
        <v>4450773</v>
      </c>
      <c r="O4042" t="s">
        <v>397</v>
      </c>
      <c r="P4042" s="35">
        <v>45197</v>
      </c>
      <c r="Q4042" t="s">
        <v>56</v>
      </c>
      <c r="R4042" s="35">
        <v>45197</v>
      </c>
      <c r="T4042" t="s">
        <v>63</v>
      </c>
      <c r="U4042">
        <v>500</v>
      </c>
      <c r="X4042">
        <v>5</v>
      </c>
      <c r="Y4042" t="s">
        <v>58</v>
      </c>
      <c r="AC4042" t="s">
        <v>59</v>
      </c>
      <c r="AL4042">
        <v>1</v>
      </c>
      <c r="AM4042">
        <v>1</v>
      </c>
    </row>
    <row r="4043" spans="1:39" x14ac:dyDescent="0.3">
      <c r="A4043">
        <v>1524055</v>
      </c>
      <c r="B4043" t="s">
        <v>4507</v>
      </c>
      <c r="C4043" t="s">
        <v>870</v>
      </c>
      <c r="D4043">
        <v>3736221</v>
      </c>
      <c r="E4043" t="s">
        <v>70</v>
      </c>
      <c r="H4043" s="35">
        <v>41534</v>
      </c>
      <c r="I4043" t="s">
        <v>66</v>
      </c>
      <c r="J4043">
        <v>-11</v>
      </c>
      <c r="K4043" t="s">
        <v>11</v>
      </c>
      <c r="M4043" t="s">
        <v>67</v>
      </c>
      <c r="N4043">
        <v>4370698</v>
      </c>
      <c r="O4043" t="s">
        <v>200</v>
      </c>
      <c r="P4043" s="35">
        <v>45197</v>
      </c>
      <c r="Q4043" t="s">
        <v>56</v>
      </c>
      <c r="R4043" s="35">
        <v>45197</v>
      </c>
      <c r="T4043" t="s">
        <v>63</v>
      </c>
      <c r="U4043">
        <v>500</v>
      </c>
      <c r="X4043">
        <v>5</v>
      </c>
      <c r="Y4043" t="s">
        <v>58</v>
      </c>
      <c r="AC4043" t="s">
        <v>59</v>
      </c>
      <c r="AL4043">
        <v>0</v>
      </c>
      <c r="AM4043">
        <v>0</v>
      </c>
    </row>
    <row r="4044" spans="1:39" x14ac:dyDescent="0.3">
      <c r="A4044">
        <v>1541894</v>
      </c>
      <c r="B4044" t="s">
        <v>4508</v>
      </c>
      <c r="C4044" t="s">
        <v>484</v>
      </c>
      <c r="D4044">
        <v>2817016</v>
      </c>
      <c r="E4044" t="s">
        <v>53</v>
      </c>
      <c r="H4044" s="35">
        <v>42947</v>
      </c>
      <c r="I4044" t="s">
        <v>53</v>
      </c>
      <c r="J4044">
        <v>-9</v>
      </c>
      <c r="K4044" t="s">
        <v>11</v>
      </c>
      <c r="M4044" t="s">
        <v>69</v>
      </c>
      <c r="N4044">
        <v>4280681</v>
      </c>
      <c r="O4044" t="s">
        <v>91</v>
      </c>
      <c r="P4044" s="35">
        <v>45225</v>
      </c>
      <c r="Q4044" t="s">
        <v>56</v>
      </c>
      <c r="R4044" s="35">
        <v>45225</v>
      </c>
      <c r="T4044" t="s">
        <v>63</v>
      </c>
      <c r="U4044">
        <v>500</v>
      </c>
      <c r="X4044">
        <v>5</v>
      </c>
      <c r="Y4044" t="s">
        <v>58</v>
      </c>
      <c r="AC4044" t="s">
        <v>59</v>
      </c>
      <c r="AL4044">
        <v>1</v>
      </c>
      <c r="AM4044">
        <v>1</v>
      </c>
    </row>
    <row r="4045" spans="1:39" x14ac:dyDescent="0.3">
      <c r="A4045">
        <v>779976</v>
      </c>
      <c r="B4045" t="s">
        <v>4509</v>
      </c>
      <c r="C4045" t="s">
        <v>4510</v>
      </c>
      <c r="D4045">
        <v>4110668</v>
      </c>
      <c r="E4045" t="s">
        <v>70</v>
      </c>
      <c r="F4045" t="s">
        <v>70</v>
      </c>
      <c r="H4045" s="35">
        <v>38722</v>
      </c>
      <c r="I4045" t="s">
        <v>94</v>
      </c>
      <c r="J4045">
        <v>-18</v>
      </c>
      <c r="K4045" t="s">
        <v>6</v>
      </c>
      <c r="M4045" t="s">
        <v>181</v>
      </c>
      <c r="N4045">
        <v>4410697</v>
      </c>
      <c r="O4045" t="s">
        <v>423</v>
      </c>
      <c r="P4045" s="35">
        <v>45177</v>
      </c>
      <c r="Q4045" t="s">
        <v>56</v>
      </c>
      <c r="R4045" s="35">
        <v>40451</v>
      </c>
      <c r="T4045" t="s">
        <v>63</v>
      </c>
      <c r="U4045">
        <v>761</v>
      </c>
      <c r="X4045">
        <v>7</v>
      </c>
      <c r="Y4045" t="s">
        <v>58</v>
      </c>
      <c r="AC4045" t="s">
        <v>59</v>
      </c>
      <c r="AL4045">
        <v>0</v>
      </c>
      <c r="AM4045">
        <v>0</v>
      </c>
    </row>
    <row r="4046" spans="1:39" x14ac:dyDescent="0.3">
      <c r="A4046">
        <v>1512917</v>
      </c>
      <c r="B4046" t="s">
        <v>4511</v>
      </c>
      <c r="C4046" t="s">
        <v>279</v>
      </c>
      <c r="D4046">
        <v>3736047</v>
      </c>
      <c r="E4046" t="s">
        <v>70</v>
      </c>
      <c r="H4046" s="35">
        <v>40249</v>
      </c>
      <c r="I4046" t="s">
        <v>110</v>
      </c>
      <c r="J4046">
        <v>-14</v>
      </c>
      <c r="K4046" t="s">
        <v>11</v>
      </c>
      <c r="M4046" t="s">
        <v>67</v>
      </c>
      <c r="N4046">
        <v>4370001</v>
      </c>
      <c r="O4046" t="s">
        <v>461</v>
      </c>
      <c r="P4046" s="35">
        <v>45185</v>
      </c>
      <c r="Q4046" t="s">
        <v>56</v>
      </c>
      <c r="R4046" s="35">
        <v>45185</v>
      </c>
      <c r="T4046" t="s">
        <v>63</v>
      </c>
      <c r="U4046">
        <v>500</v>
      </c>
      <c r="X4046">
        <v>5</v>
      </c>
      <c r="Y4046" t="s">
        <v>58</v>
      </c>
      <c r="AC4046" t="s">
        <v>59</v>
      </c>
      <c r="AL4046">
        <v>0</v>
      </c>
      <c r="AM4046">
        <v>0</v>
      </c>
    </row>
    <row r="4047" spans="1:39" x14ac:dyDescent="0.3">
      <c r="A4047">
        <v>1274860</v>
      </c>
      <c r="B4047" t="s">
        <v>4511</v>
      </c>
      <c r="C4047" t="s">
        <v>130</v>
      </c>
      <c r="D4047">
        <v>3731407</v>
      </c>
      <c r="E4047" t="s">
        <v>70</v>
      </c>
      <c r="H4047" s="35">
        <v>38785</v>
      </c>
      <c r="I4047" t="s">
        <v>94</v>
      </c>
      <c r="J4047">
        <v>-18</v>
      </c>
      <c r="K4047" t="s">
        <v>11</v>
      </c>
      <c r="M4047" t="s">
        <v>67</v>
      </c>
      <c r="N4047">
        <v>4370349</v>
      </c>
      <c r="O4047" t="s">
        <v>220</v>
      </c>
      <c r="P4047" s="35">
        <v>45220</v>
      </c>
      <c r="Q4047" t="s">
        <v>56</v>
      </c>
      <c r="R4047" s="35">
        <v>43732</v>
      </c>
      <c r="T4047" t="s">
        <v>63</v>
      </c>
      <c r="U4047">
        <v>506</v>
      </c>
      <c r="X4047">
        <v>5</v>
      </c>
      <c r="Y4047" t="s">
        <v>58</v>
      </c>
      <c r="AC4047" t="s">
        <v>59</v>
      </c>
      <c r="AL4047">
        <v>0</v>
      </c>
      <c r="AM4047">
        <v>0</v>
      </c>
    </row>
    <row r="4048" spans="1:39" x14ac:dyDescent="0.3">
      <c r="A4048">
        <v>1539823</v>
      </c>
      <c r="B4048" t="s">
        <v>4512</v>
      </c>
      <c r="C4048" t="s">
        <v>4513</v>
      </c>
      <c r="D4048">
        <v>4538410</v>
      </c>
      <c r="E4048" t="s">
        <v>53</v>
      </c>
      <c r="H4048" s="35">
        <v>41488</v>
      </c>
      <c r="I4048" t="s">
        <v>66</v>
      </c>
      <c r="J4048">
        <v>-11</v>
      </c>
      <c r="K4048" t="s">
        <v>11</v>
      </c>
      <c r="M4048" t="s">
        <v>54</v>
      </c>
      <c r="N4048">
        <v>4450757</v>
      </c>
      <c r="O4048" t="s">
        <v>225</v>
      </c>
      <c r="P4048" s="35">
        <v>45219</v>
      </c>
      <c r="Q4048" t="s">
        <v>56</v>
      </c>
      <c r="R4048" s="35">
        <v>45219</v>
      </c>
      <c r="T4048" t="s">
        <v>63</v>
      </c>
      <c r="U4048">
        <v>500</v>
      </c>
      <c r="X4048">
        <v>5</v>
      </c>
      <c r="Y4048" t="s">
        <v>58</v>
      </c>
      <c r="AC4048" t="s">
        <v>59</v>
      </c>
      <c r="AL4048">
        <v>0</v>
      </c>
      <c r="AM4048">
        <v>0</v>
      </c>
    </row>
    <row r="4049" spans="1:39" x14ac:dyDescent="0.3">
      <c r="A4049">
        <v>1539821</v>
      </c>
      <c r="B4049" t="s">
        <v>4512</v>
      </c>
      <c r="C4049" t="s">
        <v>316</v>
      </c>
      <c r="D4049">
        <v>4538409</v>
      </c>
      <c r="E4049" t="s">
        <v>53</v>
      </c>
      <c r="H4049" s="35">
        <v>40733</v>
      </c>
      <c r="I4049" t="s">
        <v>90</v>
      </c>
      <c r="J4049">
        <v>-13</v>
      </c>
      <c r="K4049" t="s">
        <v>11</v>
      </c>
      <c r="M4049" t="s">
        <v>54</v>
      </c>
      <c r="N4049">
        <v>4450757</v>
      </c>
      <c r="O4049" t="s">
        <v>225</v>
      </c>
      <c r="P4049" s="35">
        <v>45219</v>
      </c>
      <c r="Q4049" t="s">
        <v>56</v>
      </c>
      <c r="R4049" s="35">
        <v>45219</v>
      </c>
      <c r="T4049" t="s">
        <v>63</v>
      </c>
      <c r="U4049">
        <v>500</v>
      </c>
      <c r="X4049">
        <v>5</v>
      </c>
      <c r="Y4049" t="s">
        <v>58</v>
      </c>
      <c r="AC4049" t="s">
        <v>59</v>
      </c>
      <c r="AL4049">
        <v>0</v>
      </c>
      <c r="AM4049">
        <v>0</v>
      </c>
    </row>
    <row r="4050" spans="1:39" x14ac:dyDescent="0.3">
      <c r="A4050">
        <v>1515112</v>
      </c>
      <c r="B4050" t="s">
        <v>4514</v>
      </c>
      <c r="C4050" t="s">
        <v>1961</v>
      </c>
      <c r="D4050">
        <v>4538111</v>
      </c>
      <c r="E4050" t="s">
        <v>70</v>
      </c>
      <c r="H4050" s="35">
        <v>41415</v>
      </c>
      <c r="I4050" t="s">
        <v>66</v>
      </c>
      <c r="J4050">
        <v>-11</v>
      </c>
      <c r="K4050" t="s">
        <v>11</v>
      </c>
      <c r="M4050" t="s">
        <v>54</v>
      </c>
      <c r="N4050">
        <v>4450285</v>
      </c>
      <c r="O4050" t="s">
        <v>228</v>
      </c>
      <c r="P4050" s="35">
        <v>45188</v>
      </c>
      <c r="Q4050" t="s">
        <v>56</v>
      </c>
      <c r="R4050" s="35">
        <v>45188</v>
      </c>
      <c r="T4050" t="s">
        <v>63</v>
      </c>
      <c r="U4050">
        <v>500</v>
      </c>
      <c r="X4050">
        <v>5</v>
      </c>
      <c r="Y4050" t="s">
        <v>58</v>
      </c>
      <c r="AC4050" t="s">
        <v>59</v>
      </c>
      <c r="AL4050">
        <v>1</v>
      </c>
      <c r="AM4050">
        <v>1</v>
      </c>
    </row>
    <row r="4051" spans="1:39" x14ac:dyDescent="0.3">
      <c r="A4051">
        <v>1180229</v>
      </c>
      <c r="B4051" t="s">
        <v>4515</v>
      </c>
      <c r="C4051" t="s">
        <v>4516</v>
      </c>
      <c r="D4051">
        <v>4529287</v>
      </c>
      <c r="E4051" t="s">
        <v>70</v>
      </c>
      <c r="F4051" t="s">
        <v>70</v>
      </c>
      <c r="H4051" s="35">
        <v>39465</v>
      </c>
      <c r="I4051" t="s">
        <v>98</v>
      </c>
      <c r="J4051">
        <v>-16</v>
      </c>
      <c r="K4051" t="s">
        <v>11</v>
      </c>
      <c r="M4051" t="s">
        <v>54</v>
      </c>
      <c r="N4051">
        <v>4450573</v>
      </c>
      <c r="O4051" t="s">
        <v>392</v>
      </c>
      <c r="P4051" s="35">
        <v>45177</v>
      </c>
      <c r="Q4051" t="s">
        <v>56</v>
      </c>
      <c r="R4051" s="35">
        <v>43011</v>
      </c>
      <c r="T4051" t="s">
        <v>63</v>
      </c>
      <c r="U4051">
        <v>633</v>
      </c>
      <c r="X4051">
        <v>6</v>
      </c>
      <c r="Y4051" t="s">
        <v>58</v>
      </c>
      <c r="AC4051" t="s">
        <v>59</v>
      </c>
      <c r="AL4051">
        <v>0</v>
      </c>
      <c r="AM4051">
        <v>0</v>
      </c>
    </row>
    <row r="4052" spans="1:39" x14ac:dyDescent="0.3">
      <c r="A4052">
        <v>1393124</v>
      </c>
      <c r="B4052" t="s">
        <v>4517</v>
      </c>
      <c r="C4052" t="s">
        <v>4362</v>
      </c>
      <c r="D4052">
        <v>2816285</v>
      </c>
      <c r="E4052" t="s">
        <v>53</v>
      </c>
      <c r="F4052" t="s">
        <v>53</v>
      </c>
      <c r="H4052" s="35">
        <v>41621</v>
      </c>
      <c r="I4052" t="s">
        <v>66</v>
      </c>
      <c r="J4052">
        <v>-11</v>
      </c>
      <c r="K4052" t="s">
        <v>11</v>
      </c>
      <c r="M4052" t="s">
        <v>69</v>
      </c>
      <c r="N4052">
        <v>4280722</v>
      </c>
      <c r="O4052" t="s">
        <v>134</v>
      </c>
      <c r="P4052" s="35">
        <v>45206</v>
      </c>
      <c r="Q4052" t="s">
        <v>56</v>
      </c>
      <c r="R4052" s="35">
        <v>44616</v>
      </c>
      <c r="T4052" t="s">
        <v>63</v>
      </c>
      <c r="U4052">
        <v>500</v>
      </c>
      <c r="X4052">
        <v>5</v>
      </c>
      <c r="Y4052" t="s">
        <v>58</v>
      </c>
      <c r="AC4052" t="s">
        <v>59</v>
      </c>
      <c r="AL4052">
        <v>0</v>
      </c>
      <c r="AM4052">
        <v>0</v>
      </c>
    </row>
    <row r="4053" spans="1:39" x14ac:dyDescent="0.3">
      <c r="A4053">
        <v>1357987</v>
      </c>
      <c r="B4053" t="s">
        <v>4518</v>
      </c>
      <c r="C4053" t="s">
        <v>4519</v>
      </c>
      <c r="D4053">
        <v>4115045</v>
      </c>
      <c r="E4053" t="s">
        <v>70</v>
      </c>
      <c r="F4053" t="s">
        <v>70</v>
      </c>
      <c r="H4053" s="35">
        <v>39282</v>
      </c>
      <c r="I4053" t="s">
        <v>125</v>
      </c>
      <c r="J4053">
        <v>-17</v>
      </c>
      <c r="K4053" t="s">
        <v>11</v>
      </c>
      <c r="M4053" t="s">
        <v>181</v>
      </c>
      <c r="N4053">
        <v>4410724</v>
      </c>
      <c r="O4053" t="s">
        <v>265</v>
      </c>
      <c r="P4053" s="35">
        <v>45189</v>
      </c>
      <c r="Q4053" t="s">
        <v>56</v>
      </c>
      <c r="R4053" s="35">
        <v>44474</v>
      </c>
      <c r="T4053" t="s">
        <v>63</v>
      </c>
      <c r="U4053">
        <v>558</v>
      </c>
      <c r="X4053">
        <v>5</v>
      </c>
      <c r="Y4053" t="s">
        <v>58</v>
      </c>
      <c r="AC4053" t="s">
        <v>59</v>
      </c>
      <c r="AL4053">
        <v>0</v>
      </c>
      <c r="AM4053">
        <v>0</v>
      </c>
    </row>
    <row r="4054" spans="1:39" x14ac:dyDescent="0.3">
      <c r="A4054">
        <v>1526833</v>
      </c>
      <c r="B4054" t="s">
        <v>4520</v>
      </c>
      <c r="C4054" t="s">
        <v>251</v>
      </c>
      <c r="D4054">
        <v>3736266</v>
      </c>
      <c r="E4054" t="s">
        <v>76</v>
      </c>
      <c r="H4054" s="35">
        <v>43248</v>
      </c>
      <c r="I4054" t="s">
        <v>53</v>
      </c>
      <c r="J4054">
        <v>-9</v>
      </c>
      <c r="K4054" t="s">
        <v>11</v>
      </c>
      <c r="M4054" t="s">
        <v>67</v>
      </c>
      <c r="N4054">
        <v>4370002</v>
      </c>
      <c r="O4054" t="s">
        <v>68</v>
      </c>
      <c r="P4054" s="35">
        <v>45199</v>
      </c>
      <c r="Q4054" t="s">
        <v>56</v>
      </c>
      <c r="R4054" s="35">
        <v>45199</v>
      </c>
      <c r="T4054" t="s">
        <v>63</v>
      </c>
      <c r="U4054">
        <v>500</v>
      </c>
      <c r="X4054">
        <v>5</v>
      </c>
      <c r="Y4054" t="s">
        <v>58</v>
      </c>
      <c r="AC4054" t="s">
        <v>59</v>
      </c>
      <c r="AL4054">
        <v>0</v>
      </c>
      <c r="AM4054">
        <v>0</v>
      </c>
    </row>
    <row r="4055" spans="1:39" x14ac:dyDescent="0.3">
      <c r="A4055">
        <v>1338163</v>
      </c>
      <c r="B4055" t="s">
        <v>4521</v>
      </c>
      <c r="C4055" t="s">
        <v>4522</v>
      </c>
      <c r="D4055">
        <v>3732746</v>
      </c>
      <c r="E4055" t="s">
        <v>70</v>
      </c>
      <c r="F4055" t="s">
        <v>70</v>
      </c>
      <c r="H4055" s="35">
        <v>40942</v>
      </c>
      <c r="I4055" t="s">
        <v>143</v>
      </c>
      <c r="J4055">
        <v>-12</v>
      </c>
      <c r="K4055" t="s">
        <v>11</v>
      </c>
      <c r="M4055" t="s">
        <v>67</v>
      </c>
      <c r="N4055">
        <v>4370566</v>
      </c>
      <c r="O4055" t="s">
        <v>111</v>
      </c>
      <c r="P4055" s="35">
        <v>45176</v>
      </c>
      <c r="Q4055" t="s">
        <v>56</v>
      </c>
      <c r="R4055" s="35">
        <v>44447</v>
      </c>
      <c r="T4055" t="s">
        <v>63</v>
      </c>
      <c r="U4055">
        <v>521</v>
      </c>
      <c r="X4055">
        <v>5</v>
      </c>
      <c r="Y4055" t="s">
        <v>58</v>
      </c>
      <c r="AC4055" t="s">
        <v>59</v>
      </c>
      <c r="AL4055">
        <v>0</v>
      </c>
      <c r="AM4055">
        <v>0</v>
      </c>
    </row>
    <row r="4056" spans="1:39" x14ac:dyDescent="0.3">
      <c r="A4056">
        <v>1258198</v>
      </c>
      <c r="B4056" t="s">
        <v>4523</v>
      </c>
      <c r="C4056" t="s">
        <v>146</v>
      </c>
      <c r="D4056">
        <v>9147944</v>
      </c>
      <c r="E4056" t="s">
        <v>53</v>
      </c>
      <c r="H4056" s="35">
        <v>40177</v>
      </c>
      <c r="I4056" t="s">
        <v>102</v>
      </c>
      <c r="J4056">
        <v>-15</v>
      </c>
      <c r="K4056" t="s">
        <v>11</v>
      </c>
      <c r="M4056" t="s">
        <v>69</v>
      </c>
      <c r="N4056">
        <v>4280045</v>
      </c>
      <c r="O4056" t="s">
        <v>172</v>
      </c>
      <c r="P4056" s="35">
        <v>45200</v>
      </c>
      <c r="Q4056" t="s">
        <v>56</v>
      </c>
      <c r="R4056" s="35">
        <v>43567</v>
      </c>
      <c r="S4056" s="35">
        <v>45196</v>
      </c>
      <c r="T4056" t="s">
        <v>57</v>
      </c>
      <c r="U4056">
        <v>500</v>
      </c>
      <c r="X4056">
        <v>5</v>
      </c>
      <c r="Y4056" t="s">
        <v>58</v>
      </c>
      <c r="AC4056" t="s">
        <v>59</v>
      </c>
      <c r="AL4056">
        <v>0</v>
      </c>
      <c r="AM4056">
        <v>0</v>
      </c>
    </row>
    <row r="4057" spans="1:39" x14ac:dyDescent="0.3">
      <c r="A4057">
        <v>1451244</v>
      </c>
      <c r="B4057" t="s">
        <v>4524</v>
      </c>
      <c r="C4057" t="s">
        <v>881</v>
      </c>
      <c r="D4057">
        <v>4115636</v>
      </c>
      <c r="E4057" t="s">
        <v>53</v>
      </c>
      <c r="F4057" t="s">
        <v>53</v>
      </c>
      <c r="H4057" s="35">
        <v>40842</v>
      </c>
      <c r="I4057" t="s">
        <v>90</v>
      </c>
      <c r="J4057">
        <v>-13</v>
      </c>
      <c r="K4057" t="s">
        <v>11</v>
      </c>
      <c r="M4057" t="s">
        <v>181</v>
      </c>
      <c r="N4057">
        <v>4410612</v>
      </c>
      <c r="O4057" t="s">
        <v>213</v>
      </c>
      <c r="P4057" s="35">
        <v>45276</v>
      </c>
      <c r="Q4057" t="s">
        <v>56</v>
      </c>
      <c r="R4057" s="35">
        <v>44852</v>
      </c>
      <c r="T4057" t="s">
        <v>63</v>
      </c>
      <c r="U4057">
        <v>500</v>
      </c>
      <c r="X4057">
        <v>5</v>
      </c>
      <c r="Y4057" t="s">
        <v>58</v>
      </c>
      <c r="AC4057" t="s">
        <v>59</v>
      </c>
      <c r="AL4057">
        <v>1</v>
      </c>
      <c r="AM4057">
        <v>0</v>
      </c>
    </row>
    <row r="4058" spans="1:39" x14ac:dyDescent="0.3">
      <c r="A4058">
        <v>1540028</v>
      </c>
      <c r="B4058" t="s">
        <v>4525</v>
      </c>
      <c r="C4058" t="s">
        <v>133</v>
      </c>
      <c r="D4058">
        <v>4538414</v>
      </c>
      <c r="E4058" t="s">
        <v>53</v>
      </c>
      <c r="H4058" s="35">
        <v>41295</v>
      </c>
      <c r="I4058" t="s">
        <v>66</v>
      </c>
      <c r="J4058">
        <v>-11</v>
      </c>
      <c r="K4058" t="s">
        <v>11</v>
      </c>
      <c r="M4058" t="s">
        <v>54</v>
      </c>
      <c r="N4058">
        <v>4450026</v>
      </c>
      <c r="O4058" t="s">
        <v>62</v>
      </c>
      <c r="P4058" s="35">
        <v>45219</v>
      </c>
      <c r="Q4058" t="s">
        <v>56</v>
      </c>
      <c r="R4058" s="35">
        <v>45219</v>
      </c>
      <c r="T4058" t="s">
        <v>63</v>
      </c>
      <c r="U4058">
        <v>500</v>
      </c>
      <c r="X4058">
        <v>5</v>
      </c>
      <c r="Y4058" t="s">
        <v>58</v>
      </c>
      <c r="AC4058" t="s">
        <v>59</v>
      </c>
      <c r="AL4058">
        <v>0</v>
      </c>
      <c r="AM4058">
        <v>0</v>
      </c>
    </row>
    <row r="4059" spans="1:39" x14ac:dyDescent="0.3">
      <c r="A4059">
        <v>1349366</v>
      </c>
      <c r="B4059" t="s">
        <v>4526</v>
      </c>
      <c r="C4059" t="s">
        <v>743</v>
      </c>
      <c r="D4059">
        <v>4114978</v>
      </c>
      <c r="E4059" t="s">
        <v>70</v>
      </c>
      <c r="F4059" t="s">
        <v>70</v>
      </c>
      <c r="H4059" s="35">
        <v>40617</v>
      </c>
      <c r="I4059" t="s">
        <v>90</v>
      </c>
      <c r="J4059">
        <v>-13</v>
      </c>
      <c r="K4059" t="s">
        <v>11</v>
      </c>
      <c r="M4059" t="s">
        <v>181</v>
      </c>
      <c r="N4059">
        <v>4410065</v>
      </c>
      <c r="O4059" t="s">
        <v>272</v>
      </c>
      <c r="P4059" s="35">
        <v>45198</v>
      </c>
      <c r="Q4059" t="s">
        <v>56</v>
      </c>
      <c r="R4059" s="35">
        <v>44463</v>
      </c>
      <c r="T4059" t="s">
        <v>63</v>
      </c>
      <c r="U4059">
        <v>500</v>
      </c>
      <c r="X4059">
        <v>5</v>
      </c>
      <c r="Y4059" t="s">
        <v>58</v>
      </c>
      <c r="AC4059" t="s">
        <v>59</v>
      </c>
      <c r="AL4059">
        <v>0</v>
      </c>
      <c r="AM4059">
        <v>0</v>
      </c>
    </row>
    <row r="4060" spans="1:39" x14ac:dyDescent="0.3">
      <c r="A4060">
        <v>1357558</v>
      </c>
      <c r="B4060" t="s">
        <v>4527</v>
      </c>
      <c r="C4060" t="s">
        <v>883</v>
      </c>
      <c r="D4060">
        <v>4115042</v>
      </c>
      <c r="E4060" t="s">
        <v>70</v>
      </c>
      <c r="F4060" t="s">
        <v>70</v>
      </c>
      <c r="H4060" s="35">
        <v>40305</v>
      </c>
      <c r="I4060" t="s">
        <v>110</v>
      </c>
      <c r="J4060">
        <v>-14</v>
      </c>
      <c r="K4060" t="s">
        <v>11</v>
      </c>
      <c r="M4060" t="s">
        <v>181</v>
      </c>
      <c r="N4060">
        <v>4410724</v>
      </c>
      <c r="O4060" t="s">
        <v>265</v>
      </c>
      <c r="P4060" s="35">
        <v>45189</v>
      </c>
      <c r="Q4060" t="s">
        <v>56</v>
      </c>
      <c r="R4060" s="35">
        <v>44473</v>
      </c>
      <c r="T4060" t="s">
        <v>63</v>
      </c>
      <c r="U4060">
        <v>574</v>
      </c>
      <c r="X4060">
        <v>5</v>
      </c>
      <c r="Y4060" t="s">
        <v>58</v>
      </c>
      <c r="AC4060" t="s">
        <v>59</v>
      </c>
      <c r="AL4060">
        <v>0</v>
      </c>
      <c r="AM4060">
        <v>0</v>
      </c>
    </row>
    <row r="4061" spans="1:39" x14ac:dyDescent="0.3">
      <c r="A4061">
        <v>1113955</v>
      </c>
      <c r="B4061" t="s">
        <v>4528</v>
      </c>
      <c r="C4061" t="s">
        <v>4529</v>
      </c>
      <c r="D4061">
        <v>4528141</v>
      </c>
      <c r="E4061" t="s">
        <v>53</v>
      </c>
      <c r="F4061" t="s">
        <v>53</v>
      </c>
      <c r="H4061" s="35">
        <v>40557</v>
      </c>
      <c r="I4061" t="s">
        <v>90</v>
      </c>
      <c r="J4061">
        <v>-13</v>
      </c>
      <c r="K4061" t="s">
        <v>6</v>
      </c>
      <c r="M4061" t="s">
        <v>54</v>
      </c>
      <c r="N4061">
        <v>4450026</v>
      </c>
      <c r="O4061" t="s">
        <v>62</v>
      </c>
      <c r="P4061" s="35">
        <v>45180</v>
      </c>
      <c r="Q4061" t="s">
        <v>56</v>
      </c>
      <c r="R4061" s="35">
        <v>42622</v>
      </c>
      <c r="T4061" t="s">
        <v>63</v>
      </c>
      <c r="U4061">
        <v>500</v>
      </c>
      <c r="X4061">
        <v>5</v>
      </c>
      <c r="Y4061" t="s">
        <v>58</v>
      </c>
      <c r="AC4061" t="s">
        <v>59</v>
      </c>
      <c r="AL4061">
        <v>0</v>
      </c>
      <c r="AM4061">
        <v>0</v>
      </c>
    </row>
    <row r="4062" spans="1:39" x14ac:dyDescent="0.3">
      <c r="A4062">
        <v>1531034</v>
      </c>
      <c r="B4062" t="s">
        <v>4530</v>
      </c>
      <c r="C4062" t="s">
        <v>1034</v>
      </c>
      <c r="D4062">
        <v>3736356</v>
      </c>
      <c r="E4062" t="s">
        <v>53</v>
      </c>
      <c r="H4062" s="35">
        <v>39486</v>
      </c>
      <c r="I4062" t="s">
        <v>98</v>
      </c>
      <c r="J4062">
        <v>-16</v>
      </c>
      <c r="K4062" t="s">
        <v>11</v>
      </c>
      <c r="M4062" t="s">
        <v>67</v>
      </c>
      <c r="N4062">
        <v>4370691</v>
      </c>
      <c r="O4062" t="s">
        <v>1008</v>
      </c>
      <c r="P4062" s="35">
        <v>45204</v>
      </c>
      <c r="Q4062" t="s">
        <v>56</v>
      </c>
      <c r="R4062" s="35">
        <v>45204</v>
      </c>
      <c r="T4062" t="s">
        <v>63</v>
      </c>
      <c r="U4062">
        <v>500</v>
      </c>
      <c r="X4062">
        <v>5</v>
      </c>
      <c r="Y4062" t="s">
        <v>58</v>
      </c>
      <c r="AC4062" t="s">
        <v>59</v>
      </c>
      <c r="AL4062">
        <v>0</v>
      </c>
      <c r="AM4062">
        <v>0</v>
      </c>
    </row>
    <row r="4063" spans="1:39" x14ac:dyDescent="0.3">
      <c r="A4063">
        <v>1486625</v>
      </c>
      <c r="B4063" t="s">
        <v>4531</v>
      </c>
      <c r="C4063" t="s">
        <v>4532</v>
      </c>
      <c r="D4063">
        <v>4537345</v>
      </c>
      <c r="E4063" t="s">
        <v>53</v>
      </c>
      <c r="F4063" t="s">
        <v>53</v>
      </c>
      <c r="H4063" s="35">
        <v>42082</v>
      </c>
      <c r="I4063" t="s">
        <v>53</v>
      </c>
      <c r="J4063">
        <v>-9</v>
      </c>
      <c r="K4063" t="s">
        <v>6</v>
      </c>
      <c r="M4063" t="s">
        <v>54</v>
      </c>
      <c r="N4063">
        <v>4450410</v>
      </c>
      <c r="O4063" t="s">
        <v>81</v>
      </c>
      <c r="P4063" s="35">
        <v>45260</v>
      </c>
      <c r="Q4063" t="s">
        <v>56</v>
      </c>
      <c r="R4063" s="35">
        <v>45059</v>
      </c>
      <c r="T4063" t="s">
        <v>82</v>
      </c>
      <c r="U4063">
        <v>500</v>
      </c>
      <c r="X4063">
        <v>5</v>
      </c>
      <c r="Y4063" t="s">
        <v>58</v>
      </c>
      <c r="AC4063" t="s">
        <v>59</v>
      </c>
      <c r="AL4063">
        <v>0</v>
      </c>
      <c r="AM4063">
        <v>0</v>
      </c>
    </row>
    <row r="4064" spans="1:39" x14ac:dyDescent="0.3">
      <c r="A4064">
        <v>1486624</v>
      </c>
      <c r="B4064" t="s">
        <v>4531</v>
      </c>
      <c r="C4064" t="s">
        <v>506</v>
      </c>
      <c r="D4064">
        <v>4537344</v>
      </c>
      <c r="E4064" t="s">
        <v>53</v>
      </c>
      <c r="F4064" t="s">
        <v>53</v>
      </c>
      <c r="H4064" s="35">
        <v>41279</v>
      </c>
      <c r="I4064" t="s">
        <v>66</v>
      </c>
      <c r="J4064">
        <v>-11</v>
      </c>
      <c r="K4064" t="s">
        <v>11</v>
      </c>
      <c r="M4064" t="s">
        <v>54</v>
      </c>
      <c r="N4064">
        <v>4450410</v>
      </c>
      <c r="O4064" t="s">
        <v>81</v>
      </c>
      <c r="P4064" s="35">
        <v>45260</v>
      </c>
      <c r="Q4064" t="s">
        <v>56</v>
      </c>
      <c r="R4064" s="35">
        <v>45059</v>
      </c>
      <c r="T4064" t="s">
        <v>82</v>
      </c>
      <c r="U4064">
        <v>500</v>
      </c>
      <c r="X4064">
        <v>5</v>
      </c>
      <c r="Y4064" t="s">
        <v>58</v>
      </c>
      <c r="AC4064" t="s">
        <v>59</v>
      </c>
      <c r="AL4064">
        <v>0</v>
      </c>
      <c r="AM4064">
        <v>0</v>
      </c>
    </row>
    <row r="4065" spans="1:39" x14ac:dyDescent="0.3">
      <c r="A4065">
        <v>1549437</v>
      </c>
      <c r="B4065" t="s">
        <v>4533</v>
      </c>
      <c r="C4065" t="s">
        <v>4534</v>
      </c>
      <c r="D4065">
        <v>3611706</v>
      </c>
      <c r="E4065" t="s">
        <v>53</v>
      </c>
      <c r="H4065" s="35">
        <v>42504</v>
      </c>
      <c r="I4065" t="s">
        <v>53</v>
      </c>
      <c r="J4065">
        <v>-9</v>
      </c>
      <c r="K4065" t="s">
        <v>11</v>
      </c>
      <c r="M4065" t="s">
        <v>77</v>
      </c>
      <c r="N4065">
        <v>4360725</v>
      </c>
      <c r="O4065" t="s">
        <v>782</v>
      </c>
      <c r="P4065" s="35">
        <v>45253</v>
      </c>
      <c r="Q4065" t="s">
        <v>56</v>
      </c>
      <c r="R4065" s="35">
        <v>45253</v>
      </c>
      <c r="T4065" t="s">
        <v>63</v>
      </c>
      <c r="U4065">
        <v>500</v>
      </c>
      <c r="X4065">
        <v>5</v>
      </c>
      <c r="Y4065" t="s">
        <v>58</v>
      </c>
      <c r="AC4065" t="s">
        <v>59</v>
      </c>
      <c r="AL4065">
        <v>0</v>
      </c>
      <c r="AM4065">
        <v>0</v>
      </c>
    </row>
    <row r="4066" spans="1:39" x14ac:dyDescent="0.3">
      <c r="A4066">
        <v>1436152</v>
      </c>
      <c r="B4066" t="s">
        <v>4535</v>
      </c>
      <c r="C4066" t="s">
        <v>400</v>
      </c>
      <c r="D4066">
        <v>1810884</v>
      </c>
      <c r="E4066" t="s">
        <v>70</v>
      </c>
      <c r="H4066" s="35">
        <v>40659</v>
      </c>
      <c r="I4066" t="s">
        <v>90</v>
      </c>
      <c r="J4066">
        <v>-13</v>
      </c>
      <c r="K4066" t="s">
        <v>11</v>
      </c>
      <c r="M4066" t="s">
        <v>71</v>
      </c>
      <c r="N4066">
        <v>4180313</v>
      </c>
      <c r="O4066" t="s">
        <v>585</v>
      </c>
      <c r="P4066" s="35">
        <v>45288</v>
      </c>
      <c r="Q4066" t="s">
        <v>56</v>
      </c>
      <c r="R4066" s="35">
        <v>44831</v>
      </c>
      <c r="T4066" t="s">
        <v>63</v>
      </c>
      <c r="U4066">
        <v>500</v>
      </c>
      <c r="X4066">
        <v>5</v>
      </c>
      <c r="Y4066" t="s">
        <v>58</v>
      </c>
      <c r="AC4066" t="s">
        <v>59</v>
      </c>
      <c r="AL4066">
        <v>0</v>
      </c>
      <c r="AM4066">
        <v>0</v>
      </c>
    </row>
    <row r="4067" spans="1:39" x14ac:dyDescent="0.3">
      <c r="A4067">
        <v>1321662</v>
      </c>
      <c r="B4067" t="s">
        <v>4536</v>
      </c>
      <c r="C4067" t="s">
        <v>342</v>
      </c>
      <c r="D4067">
        <v>4114554</v>
      </c>
      <c r="E4067" t="s">
        <v>70</v>
      </c>
      <c r="F4067" t="s">
        <v>70</v>
      </c>
      <c r="H4067" s="35">
        <v>41269</v>
      </c>
      <c r="I4067" t="s">
        <v>143</v>
      </c>
      <c r="J4067">
        <v>-12</v>
      </c>
      <c r="K4067" t="s">
        <v>11</v>
      </c>
      <c r="M4067" t="s">
        <v>181</v>
      </c>
      <c r="N4067">
        <v>4410729</v>
      </c>
      <c r="O4067" t="s">
        <v>460</v>
      </c>
      <c r="P4067" s="35">
        <v>45198</v>
      </c>
      <c r="Q4067" t="s">
        <v>56</v>
      </c>
      <c r="R4067" s="35">
        <v>44100</v>
      </c>
      <c r="T4067" t="s">
        <v>63</v>
      </c>
      <c r="U4067">
        <v>500</v>
      </c>
      <c r="X4067">
        <v>5</v>
      </c>
      <c r="Y4067" t="s">
        <v>58</v>
      </c>
      <c r="AC4067" t="s">
        <v>59</v>
      </c>
      <c r="AL4067">
        <v>0</v>
      </c>
      <c r="AM4067">
        <v>0</v>
      </c>
    </row>
    <row r="4068" spans="1:39" x14ac:dyDescent="0.3">
      <c r="A4068">
        <v>1444363</v>
      </c>
      <c r="B4068" t="s">
        <v>4537</v>
      </c>
      <c r="C4068" t="s">
        <v>342</v>
      </c>
      <c r="D4068">
        <v>3734475</v>
      </c>
      <c r="E4068" t="s">
        <v>70</v>
      </c>
      <c r="F4068" t="s">
        <v>53</v>
      </c>
      <c r="H4068" s="35">
        <v>41325</v>
      </c>
      <c r="I4068" t="s">
        <v>66</v>
      </c>
      <c r="J4068">
        <v>-11</v>
      </c>
      <c r="K4068" t="s">
        <v>11</v>
      </c>
      <c r="M4068" t="s">
        <v>67</v>
      </c>
      <c r="N4068">
        <v>4370442</v>
      </c>
      <c r="O4068" t="s">
        <v>554</v>
      </c>
      <c r="P4068" s="35">
        <v>45178</v>
      </c>
      <c r="Q4068" t="s">
        <v>56</v>
      </c>
      <c r="R4068" s="35">
        <v>44840</v>
      </c>
      <c r="T4068" t="s">
        <v>63</v>
      </c>
      <c r="U4068">
        <v>503</v>
      </c>
      <c r="X4068">
        <v>5</v>
      </c>
      <c r="Y4068" t="s">
        <v>58</v>
      </c>
      <c r="AC4068" t="s">
        <v>59</v>
      </c>
      <c r="AL4068">
        <v>0</v>
      </c>
      <c r="AM4068">
        <v>0</v>
      </c>
    </row>
    <row r="4069" spans="1:39" x14ac:dyDescent="0.3">
      <c r="A4069">
        <v>1509640</v>
      </c>
      <c r="B4069" t="s">
        <v>4538</v>
      </c>
      <c r="C4069" t="s">
        <v>422</v>
      </c>
      <c r="D4069">
        <v>4538033</v>
      </c>
      <c r="E4069" t="s">
        <v>53</v>
      </c>
      <c r="H4069" s="35">
        <v>40456</v>
      </c>
      <c r="I4069" t="s">
        <v>110</v>
      </c>
      <c r="J4069">
        <v>-14</v>
      </c>
      <c r="K4069" t="s">
        <v>11</v>
      </c>
      <c r="M4069" t="s">
        <v>54</v>
      </c>
      <c r="N4069">
        <v>4450026</v>
      </c>
      <c r="O4069" t="s">
        <v>62</v>
      </c>
      <c r="P4069" s="35">
        <v>45180</v>
      </c>
      <c r="Q4069" t="s">
        <v>56</v>
      </c>
      <c r="R4069" s="35">
        <v>45180</v>
      </c>
      <c r="T4069" t="s">
        <v>63</v>
      </c>
      <c r="U4069">
        <v>500</v>
      </c>
      <c r="X4069">
        <v>5</v>
      </c>
      <c r="Y4069" t="s">
        <v>58</v>
      </c>
      <c r="AC4069" t="s">
        <v>59</v>
      </c>
      <c r="AL4069">
        <v>0</v>
      </c>
      <c r="AM4069">
        <v>0</v>
      </c>
    </row>
    <row r="4070" spans="1:39" x14ac:dyDescent="0.3">
      <c r="A4070">
        <v>1537205</v>
      </c>
      <c r="B4070" t="s">
        <v>4539</v>
      </c>
      <c r="C4070" t="s">
        <v>121</v>
      </c>
      <c r="D4070">
        <v>4538391</v>
      </c>
      <c r="E4070" t="s">
        <v>53</v>
      </c>
      <c r="H4070" s="35">
        <v>41006</v>
      </c>
      <c r="I4070" t="s">
        <v>143</v>
      </c>
      <c r="J4070">
        <v>-12</v>
      </c>
      <c r="K4070" t="s">
        <v>11</v>
      </c>
      <c r="M4070" t="s">
        <v>54</v>
      </c>
      <c r="N4070">
        <v>4450192</v>
      </c>
      <c r="O4070" t="s">
        <v>128</v>
      </c>
      <c r="P4070" s="35">
        <v>45214</v>
      </c>
      <c r="Q4070" t="s">
        <v>56</v>
      </c>
      <c r="R4070" s="35">
        <v>45214</v>
      </c>
      <c r="S4070" s="35">
        <v>45154</v>
      </c>
      <c r="T4070" t="s">
        <v>57</v>
      </c>
      <c r="U4070">
        <v>500</v>
      </c>
      <c r="X4070">
        <v>5</v>
      </c>
      <c r="Y4070" t="s">
        <v>58</v>
      </c>
      <c r="AC4070" t="s">
        <v>59</v>
      </c>
      <c r="AL4070">
        <v>0</v>
      </c>
      <c r="AM4070">
        <v>0</v>
      </c>
    </row>
    <row r="4071" spans="1:39" x14ac:dyDescent="0.3">
      <c r="A4071">
        <v>1512599</v>
      </c>
      <c r="B4071" t="s">
        <v>4540</v>
      </c>
      <c r="C4071" t="s">
        <v>1388</v>
      </c>
      <c r="D4071">
        <v>3611315</v>
      </c>
      <c r="E4071" t="s">
        <v>53</v>
      </c>
      <c r="H4071" s="35">
        <v>42475</v>
      </c>
      <c r="I4071" t="s">
        <v>53</v>
      </c>
      <c r="J4071">
        <v>-9</v>
      </c>
      <c r="K4071" t="s">
        <v>11</v>
      </c>
      <c r="M4071" t="s">
        <v>77</v>
      </c>
      <c r="N4071">
        <v>4360729</v>
      </c>
      <c r="O4071" t="s">
        <v>319</v>
      </c>
      <c r="P4071" s="35">
        <v>45184</v>
      </c>
      <c r="Q4071" t="s">
        <v>56</v>
      </c>
      <c r="R4071" s="35">
        <v>45184</v>
      </c>
      <c r="T4071" t="s">
        <v>63</v>
      </c>
      <c r="U4071">
        <v>500</v>
      </c>
      <c r="X4071">
        <v>5</v>
      </c>
      <c r="Y4071" t="s">
        <v>58</v>
      </c>
      <c r="AC4071" t="s">
        <v>320</v>
      </c>
      <c r="AL4071">
        <v>0</v>
      </c>
      <c r="AM4071">
        <v>0</v>
      </c>
    </row>
    <row r="4072" spans="1:39" x14ac:dyDescent="0.3">
      <c r="A4072">
        <v>1533333</v>
      </c>
      <c r="B4072" t="s">
        <v>4541</v>
      </c>
      <c r="C4072" t="s">
        <v>2446</v>
      </c>
      <c r="D4072">
        <v>4538352</v>
      </c>
      <c r="E4072" t="s">
        <v>53</v>
      </c>
      <c r="H4072" s="35">
        <v>42133</v>
      </c>
      <c r="I4072" t="s">
        <v>53</v>
      </c>
      <c r="J4072">
        <v>-9</v>
      </c>
      <c r="K4072" t="s">
        <v>11</v>
      </c>
      <c r="M4072" t="s">
        <v>54</v>
      </c>
      <c r="N4072">
        <v>4450192</v>
      </c>
      <c r="O4072" t="s">
        <v>128</v>
      </c>
      <c r="P4072" s="35">
        <v>45208</v>
      </c>
      <c r="Q4072" t="s">
        <v>56</v>
      </c>
      <c r="R4072" s="35">
        <v>45208</v>
      </c>
      <c r="T4072" t="s">
        <v>63</v>
      </c>
      <c r="U4072">
        <v>500</v>
      </c>
      <c r="X4072">
        <v>5</v>
      </c>
      <c r="Y4072" t="s">
        <v>58</v>
      </c>
      <c r="AC4072" t="s">
        <v>59</v>
      </c>
      <c r="AL4072">
        <v>0</v>
      </c>
      <c r="AM4072">
        <v>0</v>
      </c>
    </row>
    <row r="4073" spans="1:39" x14ac:dyDescent="0.3">
      <c r="A4073">
        <v>1543427</v>
      </c>
      <c r="B4073" t="s">
        <v>4542</v>
      </c>
      <c r="C4073" t="s">
        <v>1788</v>
      </c>
      <c r="D4073">
        <v>3611685</v>
      </c>
      <c r="E4073" t="s">
        <v>53</v>
      </c>
      <c r="H4073" s="35">
        <v>40839</v>
      </c>
      <c r="I4073" t="s">
        <v>90</v>
      </c>
      <c r="J4073">
        <v>-13</v>
      </c>
      <c r="K4073" t="s">
        <v>11</v>
      </c>
      <c r="M4073" t="s">
        <v>77</v>
      </c>
      <c r="N4073">
        <v>4360005</v>
      </c>
      <c r="O4073" t="s">
        <v>1216</v>
      </c>
      <c r="P4073" s="35">
        <v>45233</v>
      </c>
      <c r="Q4073" t="s">
        <v>56</v>
      </c>
      <c r="R4073" s="35">
        <v>45233</v>
      </c>
      <c r="T4073" t="s">
        <v>63</v>
      </c>
      <c r="U4073">
        <v>500</v>
      </c>
      <c r="X4073">
        <v>5</v>
      </c>
      <c r="Y4073" t="s">
        <v>58</v>
      </c>
      <c r="AC4073" t="s">
        <v>59</v>
      </c>
      <c r="AL4073">
        <v>0</v>
      </c>
      <c r="AM4073">
        <v>0</v>
      </c>
    </row>
    <row r="4074" spans="1:39" x14ac:dyDescent="0.3">
      <c r="A4074">
        <v>1533119</v>
      </c>
      <c r="B4074" t="s">
        <v>4543</v>
      </c>
      <c r="C4074" t="s">
        <v>1133</v>
      </c>
      <c r="D4074">
        <v>4116012</v>
      </c>
      <c r="E4074" t="s">
        <v>53</v>
      </c>
      <c r="H4074" s="35">
        <v>44996</v>
      </c>
      <c r="I4074" t="s">
        <v>53</v>
      </c>
      <c r="J4074">
        <v>-9</v>
      </c>
      <c r="K4074" t="s">
        <v>11</v>
      </c>
      <c r="M4074" t="s">
        <v>181</v>
      </c>
      <c r="N4074">
        <v>4410015</v>
      </c>
      <c r="O4074" t="s">
        <v>267</v>
      </c>
      <c r="P4074" s="35">
        <v>45208</v>
      </c>
      <c r="Q4074" t="s">
        <v>56</v>
      </c>
      <c r="R4074" s="35">
        <v>45208</v>
      </c>
      <c r="T4074" t="s">
        <v>63</v>
      </c>
      <c r="U4074">
        <v>500</v>
      </c>
      <c r="X4074">
        <v>5</v>
      </c>
      <c r="Y4074" t="s">
        <v>58</v>
      </c>
      <c r="AC4074" t="s">
        <v>59</v>
      </c>
      <c r="AL4074">
        <v>0</v>
      </c>
      <c r="AM4074">
        <v>0</v>
      </c>
    </row>
    <row r="4075" spans="1:39" x14ac:dyDescent="0.3">
      <c r="A4075">
        <v>1523641</v>
      </c>
      <c r="B4075" t="s">
        <v>4544</v>
      </c>
      <c r="C4075" t="s">
        <v>4545</v>
      </c>
      <c r="D4075">
        <v>3611552</v>
      </c>
      <c r="E4075" t="s">
        <v>76</v>
      </c>
      <c r="H4075" s="35">
        <v>42811</v>
      </c>
      <c r="I4075" t="s">
        <v>53</v>
      </c>
      <c r="J4075">
        <v>-9</v>
      </c>
      <c r="K4075" t="s">
        <v>11</v>
      </c>
      <c r="M4075" t="s">
        <v>77</v>
      </c>
      <c r="N4075">
        <v>4360002</v>
      </c>
      <c r="O4075" t="s">
        <v>78</v>
      </c>
      <c r="P4075" s="35">
        <v>45197</v>
      </c>
      <c r="Q4075" t="s">
        <v>56</v>
      </c>
      <c r="R4075" s="35">
        <v>45197</v>
      </c>
      <c r="T4075" t="s">
        <v>63</v>
      </c>
      <c r="U4075">
        <v>500</v>
      </c>
      <c r="X4075">
        <v>5</v>
      </c>
      <c r="Y4075" t="s">
        <v>58</v>
      </c>
      <c r="AC4075" t="s">
        <v>59</v>
      </c>
      <c r="AL4075">
        <v>0</v>
      </c>
      <c r="AM4075">
        <v>0</v>
      </c>
    </row>
    <row r="4076" spans="1:39" x14ac:dyDescent="0.3">
      <c r="A4076">
        <v>1535135</v>
      </c>
      <c r="B4076" t="s">
        <v>4546</v>
      </c>
      <c r="C4076" t="s">
        <v>436</v>
      </c>
      <c r="D4076">
        <v>3736432</v>
      </c>
      <c r="E4076" t="s">
        <v>53</v>
      </c>
      <c r="H4076" s="35">
        <v>40524</v>
      </c>
      <c r="I4076" t="s">
        <v>110</v>
      </c>
      <c r="J4076">
        <v>-14</v>
      </c>
      <c r="K4076" t="s">
        <v>11</v>
      </c>
      <c r="M4076" t="s">
        <v>67</v>
      </c>
      <c r="N4076">
        <v>4370146</v>
      </c>
      <c r="O4076" t="s">
        <v>408</v>
      </c>
      <c r="P4076" s="35">
        <v>45210</v>
      </c>
      <c r="Q4076" t="s">
        <v>56</v>
      </c>
      <c r="R4076" s="35">
        <v>45210</v>
      </c>
      <c r="T4076" t="s">
        <v>63</v>
      </c>
      <c r="U4076">
        <v>500</v>
      </c>
      <c r="X4076">
        <v>5</v>
      </c>
      <c r="Y4076" t="s">
        <v>58</v>
      </c>
      <c r="AC4076" t="s">
        <v>59</v>
      </c>
      <c r="AL4076">
        <v>0</v>
      </c>
      <c r="AM4076">
        <v>0</v>
      </c>
    </row>
    <row r="4077" spans="1:39" x14ac:dyDescent="0.3">
      <c r="A4077">
        <v>1528010</v>
      </c>
      <c r="B4077" t="s">
        <v>4547</v>
      </c>
      <c r="C4077" t="s">
        <v>2422</v>
      </c>
      <c r="D4077">
        <v>4115972</v>
      </c>
      <c r="E4077" t="s">
        <v>53</v>
      </c>
      <c r="H4077" s="35">
        <v>41744</v>
      </c>
      <c r="I4077" t="s">
        <v>85</v>
      </c>
      <c r="J4077">
        <v>-10</v>
      </c>
      <c r="K4077" t="s">
        <v>11</v>
      </c>
      <c r="M4077" t="s">
        <v>181</v>
      </c>
      <c r="N4077">
        <v>4410546</v>
      </c>
      <c r="O4077" t="s">
        <v>403</v>
      </c>
      <c r="P4077" s="35">
        <v>45201</v>
      </c>
      <c r="Q4077" t="s">
        <v>56</v>
      </c>
      <c r="R4077" s="35">
        <v>45201</v>
      </c>
      <c r="T4077" t="s">
        <v>63</v>
      </c>
      <c r="U4077">
        <v>500</v>
      </c>
      <c r="X4077">
        <v>5</v>
      </c>
      <c r="Y4077" t="s">
        <v>58</v>
      </c>
      <c r="AC4077" t="s">
        <v>59</v>
      </c>
      <c r="AL4077">
        <v>0</v>
      </c>
      <c r="AM4077">
        <v>0</v>
      </c>
    </row>
    <row r="4078" spans="1:39" x14ac:dyDescent="0.3">
      <c r="A4078">
        <v>1510787</v>
      </c>
      <c r="B4078" t="s">
        <v>4548</v>
      </c>
      <c r="C4078" t="s">
        <v>4549</v>
      </c>
      <c r="D4078">
        <v>4538050</v>
      </c>
      <c r="E4078" t="s">
        <v>53</v>
      </c>
      <c r="H4078" s="35">
        <v>40729</v>
      </c>
      <c r="I4078" t="s">
        <v>90</v>
      </c>
      <c r="J4078">
        <v>-13</v>
      </c>
      <c r="K4078" t="s">
        <v>11</v>
      </c>
      <c r="M4078" t="s">
        <v>54</v>
      </c>
      <c r="N4078">
        <v>4450757</v>
      </c>
      <c r="O4078" t="s">
        <v>225</v>
      </c>
      <c r="P4078" s="35">
        <v>45182</v>
      </c>
      <c r="Q4078" t="s">
        <v>56</v>
      </c>
      <c r="R4078" s="35">
        <v>45182</v>
      </c>
      <c r="T4078" t="s">
        <v>63</v>
      </c>
      <c r="U4078">
        <v>500</v>
      </c>
      <c r="X4078">
        <v>5</v>
      </c>
      <c r="Y4078" t="s">
        <v>58</v>
      </c>
      <c r="AC4078" t="s">
        <v>59</v>
      </c>
      <c r="AL4078">
        <v>0</v>
      </c>
      <c r="AM4078">
        <v>0</v>
      </c>
    </row>
    <row r="4079" spans="1:39" x14ac:dyDescent="0.3">
      <c r="A4079">
        <v>1527213</v>
      </c>
      <c r="B4079" t="s">
        <v>4550</v>
      </c>
      <c r="C4079" t="s">
        <v>4551</v>
      </c>
      <c r="D4079">
        <v>3611605</v>
      </c>
      <c r="E4079" t="s">
        <v>76</v>
      </c>
      <c r="H4079" s="35">
        <v>42448</v>
      </c>
      <c r="I4079" t="s">
        <v>53</v>
      </c>
      <c r="J4079">
        <v>-9</v>
      </c>
      <c r="K4079" t="s">
        <v>6</v>
      </c>
      <c r="M4079" t="s">
        <v>77</v>
      </c>
      <c r="N4079">
        <v>4360002</v>
      </c>
      <c r="O4079" t="s">
        <v>78</v>
      </c>
      <c r="P4079" s="35">
        <v>45200</v>
      </c>
      <c r="Q4079" t="s">
        <v>56</v>
      </c>
      <c r="R4079" s="35">
        <v>45200</v>
      </c>
      <c r="T4079" t="s">
        <v>63</v>
      </c>
      <c r="U4079">
        <v>500</v>
      </c>
      <c r="X4079">
        <v>5</v>
      </c>
      <c r="Y4079" t="s">
        <v>58</v>
      </c>
      <c r="AC4079" t="s">
        <v>59</v>
      </c>
      <c r="AL4079">
        <v>0</v>
      </c>
      <c r="AM4079">
        <v>0</v>
      </c>
    </row>
    <row r="4080" spans="1:39" x14ac:dyDescent="0.3">
      <c r="A4080">
        <v>1451927</v>
      </c>
      <c r="B4080" t="s">
        <v>4552</v>
      </c>
      <c r="C4080" t="s">
        <v>252</v>
      </c>
      <c r="D4080">
        <v>3734635</v>
      </c>
      <c r="E4080" t="s">
        <v>53</v>
      </c>
      <c r="F4080" t="s">
        <v>53</v>
      </c>
      <c r="H4080" s="35">
        <v>41692</v>
      </c>
      <c r="I4080" t="s">
        <v>85</v>
      </c>
      <c r="J4080">
        <v>-10</v>
      </c>
      <c r="K4080" t="s">
        <v>11</v>
      </c>
      <c r="M4080" t="s">
        <v>67</v>
      </c>
      <c r="N4080">
        <v>4370289</v>
      </c>
      <c r="O4080" t="s">
        <v>293</v>
      </c>
      <c r="P4080" s="35">
        <v>45183</v>
      </c>
      <c r="Q4080" t="s">
        <v>56</v>
      </c>
      <c r="R4080" s="35">
        <v>44853</v>
      </c>
      <c r="T4080" t="s">
        <v>63</v>
      </c>
      <c r="U4080">
        <v>500</v>
      </c>
      <c r="X4080">
        <v>5</v>
      </c>
      <c r="Y4080" t="s">
        <v>58</v>
      </c>
      <c r="AC4080" t="s">
        <v>59</v>
      </c>
      <c r="AL4080">
        <v>0</v>
      </c>
      <c r="AM4080">
        <v>0</v>
      </c>
    </row>
    <row r="4081" spans="1:39" x14ac:dyDescent="0.3">
      <c r="A4081">
        <v>1465312</v>
      </c>
      <c r="B4081" t="s">
        <v>4553</v>
      </c>
      <c r="C4081" t="s">
        <v>202</v>
      </c>
      <c r="D4081">
        <v>4536171</v>
      </c>
      <c r="E4081" t="s">
        <v>70</v>
      </c>
      <c r="F4081" t="s">
        <v>53</v>
      </c>
      <c r="H4081" s="35">
        <v>40114</v>
      </c>
      <c r="I4081" t="s">
        <v>102</v>
      </c>
      <c r="J4081">
        <v>-15</v>
      </c>
      <c r="K4081" t="s">
        <v>11</v>
      </c>
      <c r="M4081" t="s">
        <v>54</v>
      </c>
      <c r="N4081">
        <v>4450751</v>
      </c>
      <c r="O4081" t="s">
        <v>187</v>
      </c>
      <c r="P4081" s="35">
        <v>45279</v>
      </c>
      <c r="Q4081" t="s">
        <v>56</v>
      </c>
      <c r="R4081" s="35">
        <v>44904</v>
      </c>
      <c r="T4081" t="s">
        <v>63</v>
      </c>
      <c r="U4081">
        <v>500</v>
      </c>
      <c r="X4081">
        <v>5</v>
      </c>
      <c r="Y4081" t="s">
        <v>58</v>
      </c>
      <c r="AC4081" t="s">
        <v>59</v>
      </c>
      <c r="AL4081">
        <v>1</v>
      </c>
      <c r="AM4081">
        <v>1</v>
      </c>
    </row>
    <row r="4082" spans="1:39" x14ac:dyDescent="0.3">
      <c r="A4082">
        <v>1320463</v>
      </c>
      <c r="B4082" t="s">
        <v>4554</v>
      </c>
      <c r="C4082" t="s">
        <v>385</v>
      </c>
      <c r="D4082">
        <v>2815844</v>
      </c>
      <c r="E4082" t="s">
        <v>70</v>
      </c>
      <c r="F4082" t="s">
        <v>70</v>
      </c>
      <c r="H4082" s="35">
        <v>39801</v>
      </c>
      <c r="I4082" t="s">
        <v>98</v>
      </c>
      <c r="J4082">
        <v>-16</v>
      </c>
      <c r="K4082" t="s">
        <v>11</v>
      </c>
      <c r="M4082" t="s">
        <v>69</v>
      </c>
      <c r="N4082">
        <v>4280004</v>
      </c>
      <c r="O4082" t="s">
        <v>99</v>
      </c>
      <c r="P4082" s="35">
        <v>45194</v>
      </c>
      <c r="Q4082" t="s">
        <v>56</v>
      </c>
      <c r="R4082" s="35">
        <v>44097</v>
      </c>
      <c r="T4082" t="s">
        <v>63</v>
      </c>
      <c r="U4082">
        <v>755</v>
      </c>
      <c r="X4082">
        <v>7</v>
      </c>
      <c r="Y4082" t="s">
        <v>58</v>
      </c>
      <c r="AC4082" t="s">
        <v>59</v>
      </c>
      <c r="AL4082">
        <v>0</v>
      </c>
      <c r="AM4082">
        <v>0</v>
      </c>
    </row>
    <row r="4083" spans="1:39" x14ac:dyDescent="0.3">
      <c r="A4083">
        <v>1401735</v>
      </c>
      <c r="B4083" t="s">
        <v>4555</v>
      </c>
      <c r="C4083" t="s">
        <v>4556</v>
      </c>
      <c r="D4083">
        <v>4534468</v>
      </c>
      <c r="E4083" t="s">
        <v>53</v>
      </c>
      <c r="F4083" t="s">
        <v>53</v>
      </c>
      <c r="H4083" s="35">
        <v>41206</v>
      </c>
      <c r="I4083" t="s">
        <v>143</v>
      </c>
      <c r="J4083">
        <v>-12</v>
      </c>
      <c r="K4083" t="s">
        <v>11</v>
      </c>
      <c r="M4083" t="s">
        <v>54</v>
      </c>
      <c r="N4083">
        <v>4450026</v>
      </c>
      <c r="O4083" t="s">
        <v>62</v>
      </c>
      <c r="P4083" s="35">
        <v>45180</v>
      </c>
      <c r="Q4083" t="s">
        <v>56</v>
      </c>
      <c r="R4083" s="35">
        <v>44681</v>
      </c>
      <c r="T4083" t="s">
        <v>63</v>
      </c>
      <c r="U4083">
        <v>500</v>
      </c>
      <c r="X4083">
        <v>5</v>
      </c>
      <c r="Y4083" t="s">
        <v>58</v>
      </c>
      <c r="AC4083" t="s">
        <v>59</v>
      </c>
      <c r="AL4083">
        <v>0</v>
      </c>
      <c r="AM4083">
        <v>0</v>
      </c>
    </row>
    <row r="4084" spans="1:39" x14ac:dyDescent="0.3">
      <c r="A4084">
        <v>1431488</v>
      </c>
      <c r="B4084" t="s">
        <v>4555</v>
      </c>
      <c r="C4084" t="s">
        <v>4295</v>
      </c>
      <c r="D4084">
        <v>4535349</v>
      </c>
      <c r="E4084" t="s">
        <v>53</v>
      </c>
      <c r="F4084" t="s">
        <v>53</v>
      </c>
      <c r="H4084" s="35">
        <v>42301</v>
      </c>
      <c r="I4084" t="s">
        <v>53</v>
      </c>
      <c r="J4084">
        <v>-9</v>
      </c>
      <c r="K4084" t="s">
        <v>11</v>
      </c>
      <c r="M4084" t="s">
        <v>54</v>
      </c>
      <c r="N4084">
        <v>4450026</v>
      </c>
      <c r="O4084" t="s">
        <v>62</v>
      </c>
      <c r="P4084" s="35">
        <v>45180</v>
      </c>
      <c r="Q4084" t="s">
        <v>56</v>
      </c>
      <c r="R4084" s="35">
        <v>44826</v>
      </c>
      <c r="T4084" t="s">
        <v>63</v>
      </c>
      <c r="U4084">
        <v>500</v>
      </c>
      <c r="X4084">
        <v>5</v>
      </c>
      <c r="Y4084" t="s">
        <v>58</v>
      </c>
      <c r="AC4084" t="s">
        <v>59</v>
      </c>
      <c r="AL4084">
        <v>0</v>
      </c>
      <c r="AM4084">
        <v>0</v>
      </c>
    </row>
    <row r="4085" spans="1:39" x14ac:dyDescent="0.3">
      <c r="A4085">
        <v>1521238</v>
      </c>
      <c r="B4085" t="s">
        <v>4557</v>
      </c>
      <c r="C4085" t="s">
        <v>4558</v>
      </c>
      <c r="D4085">
        <v>4115939</v>
      </c>
      <c r="E4085" t="s">
        <v>70</v>
      </c>
      <c r="H4085" s="35">
        <v>40410</v>
      </c>
      <c r="I4085" t="s">
        <v>110</v>
      </c>
      <c r="J4085">
        <v>-14</v>
      </c>
      <c r="K4085" t="s">
        <v>6</v>
      </c>
      <c r="M4085" t="s">
        <v>181</v>
      </c>
      <c r="N4085">
        <v>4410083</v>
      </c>
      <c r="O4085" t="s">
        <v>541</v>
      </c>
      <c r="P4085" s="35">
        <v>45195</v>
      </c>
      <c r="Q4085" t="s">
        <v>56</v>
      </c>
      <c r="R4085" s="35">
        <v>45195</v>
      </c>
      <c r="T4085" t="s">
        <v>63</v>
      </c>
      <c r="U4085">
        <v>500</v>
      </c>
      <c r="X4085">
        <v>5</v>
      </c>
      <c r="Y4085" t="s">
        <v>58</v>
      </c>
      <c r="AC4085" t="s">
        <v>59</v>
      </c>
      <c r="AL4085">
        <v>0</v>
      </c>
      <c r="AM4085">
        <v>0</v>
      </c>
    </row>
    <row r="4086" spans="1:39" x14ac:dyDescent="0.3">
      <c r="A4086">
        <v>1544898</v>
      </c>
      <c r="B4086" t="s">
        <v>4559</v>
      </c>
      <c r="C4086" t="s">
        <v>251</v>
      </c>
      <c r="D4086">
        <v>4538501</v>
      </c>
      <c r="E4086" t="s">
        <v>70</v>
      </c>
      <c r="H4086" s="35">
        <v>40722</v>
      </c>
      <c r="I4086" t="s">
        <v>90</v>
      </c>
      <c r="J4086">
        <v>-13</v>
      </c>
      <c r="K4086" t="s">
        <v>11</v>
      </c>
      <c r="M4086" t="s">
        <v>54</v>
      </c>
      <c r="N4086">
        <v>4450417</v>
      </c>
      <c r="O4086" t="s">
        <v>160</v>
      </c>
      <c r="P4086" s="35">
        <v>45239</v>
      </c>
      <c r="Q4086" t="s">
        <v>56</v>
      </c>
      <c r="R4086" s="35">
        <v>45239</v>
      </c>
      <c r="S4086" s="35">
        <v>45208</v>
      </c>
      <c r="T4086" t="s">
        <v>57</v>
      </c>
      <c r="U4086">
        <v>507</v>
      </c>
      <c r="X4086">
        <v>5</v>
      </c>
      <c r="Y4086" t="s">
        <v>58</v>
      </c>
      <c r="AC4086" t="s">
        <v>59</v>
      </c>
      <c r="AL4086">
        <v>0</v>
      </c>
      <c r="AM4086">
        <v>0</v>
      </c>
    </row>
    <row r="4087" spans="1:39" x14ac:dyDescent="0.3">
      <c r="A4087">
        <v>1299062</v>
      </c>
      <c r="B4087" t="s">
        <v>4560</v>
      </c>
      <c r="C4087" t="s">
        <v>2726</v>
      </c>
      <c r="D4087">
        <v>3731976</v>
      </c>
      <c r="E4087" t="s">
        <v>70</v>
      </c>
      <c r="F4087" t="s">
        <v>53</v>
      </c>
      <c r="H4087" s="35">
        <v>40819</v>
      </c>
      <c r="I4087" t="s">
        <v>90</v>
      </c>
      <c r="J4087">
        <v>-13</v>
      </c>
      <c r="K4087" t="s">
        <v>11</v>
      </c>
      <c r="M4087" t="s">
        <v>67</v>
      </c>
      <c r="N4087">
        <v>4370002</v>
      </c>
      <c r="O4087" t="s">
        <v>68</v>
      </c>
      <c r="P4087" s="35">
        <v>45165</v>
      </c>
      <c r="Q4087" t="s">
        <v>56</v>
      </c>
      <c r="R4087" s="35">
        <v>43785</v>
      </c>
      <c r="S4087" s="35">
        <v>45041</v>
      </c>
      <c r="T4087" t="s">
        <v>57</v>
      </c>
      <c r="U4087">
        <v>500</v>
      </c>
      <c r="X4087">
        <v>5</v>
      </c>
      <c r="Y4087" t="s">
        <v>58</v>
      </c>
      <c r="AC4087" t="s">
        <v>59</v>
      </c>
      <c r="AL4087">
        <v>1</v>
      </c>
      <c r="AM4087">
        <v>0</v>
      </c>
    </row>
    <row r="4088" spans="1:39" x14ac:dyDescent="0.3">
      <c r="A4088">
        <v>1563000</v>
      </c>
      <c r="B4088" t="s">
        <v>5493</v>
      </c>
      <c r="C4088" t="s">
        <v>487</v>
      </c>
      <c r="D4088">
        <v>2817121</v>
      </c>
      <c r="E4088" t="s">
        <v>76</v>
      </c>
      <c r="H4088" s="35">
        <v>41386</v>
      </c>
      <c r="I4088" t="s">
        <v>66</v>
      </c>
      <c r="J4088">
        <v>-11</v>
      </c>
      <c r="K4088" t="s">
        <v>11</v>
      </c>
      <c r="M4088" t="s">
        <v>69</v>
      </c>
      <c r="N4088">
        <v>4280121</v>
      </c>
      <c r="O4088" t="s">
        <v>286</v>
      </c>
      <c r="P4088" s="35">
        <v>45329</v>
      </c>
      <c r="Q4088" t="s">
        <v>56</v>
      </c>
      <c r="R4088" s="35">
        <v>45329</v>
      </c>
      <c r="T4088" t="s">
        <v>63</v>
      </c>
      <c r="U4088">
        <v>500</v>
      </c>
      <c r="X4088">
        <v>5</v>
      </c>
      <c r="Y4088" t="s">
        <v>58</v>
      </c>
      <c r="AC4088" t="s">
        <v>59</v>
      </c>
      <c r="AL4088">
        <v>0</v>
      </c>
      <c r="AM4088">
        <v>0</v>
      </c>
    </row>
    <row r="4089" spans="1:39" x14ac:dyDescent="0.3">
      <c r="A4089">
        <v>1547050</v>
      </c>
      <c r="B4089" t="s">
        <v>4561</v>
      </c>
      <c r="C4089" t="s">
        <v>2446</v>
      </c>
      <c r="D4089">
        <v>3736619</v>
      </c>
      <c r="E4089" t="s">
        <v>53</v>
      </c>
      <c r="H4089" s="35">
        <v>40822</v>
      </c>
      <c r="I4089" t="s">
        <v>90</v>
      </c>
      <c r="J4089">
        <v>-13</v>
      </c>
      <c r="K4089" t="s">
        <v>11</v>
      </c>
      <c r="M4089" t="s">
        <v>67</v>
      </c>
      <c r="N4089">
        <v>4370566</v>
      </c>
      <c r="O4089" t="s">
        <v>111</v>
      </c>
      <c r="P4089" s="35">
        <v>45245</v>
      </c>
      <c r="Q4089" t="s">
        <v>56</v>
      </c>
      <c r="R4089" s="35">
        <v>45245</v>
      </c>
      <c r="S4089" s="35">
        <v>45188</v>
      </c>
      <c r="T4089" t="s">
        <v>57</v>
      </c>
      <c r="U4089">
        <v>500</v>
      </c>
      <c r="X4089">
        <v>5</v>
      </c>
      <c r="Y4089" t="s">
        <v>58</v>
      </c>
      <c r="AC4089" t="s">
        <v>59</v>
      </c>
      <c r="AL4089">
        <v>0</v>
      </c>
      <c r="AM4089">
        <v>0</v>
      </c>
    </row>
    <row r="4090" spans="1:39" x14ac:dyDescent="0.3">
      <c r="A4090">
        <v>1558933</v>
      </c>
      <c r="B4090" t="s">
        <v>4562</v>
      </c>
      <c r="C4090" t="s">
        <v>176</v>
      </c>
      <c r="D4090">
        <v>2817082</v>
      </c>
      <c r="E4090" t="s">
        <v>76</v>
      </c>
      <c r="H4090" s="35">
        <v>41553</v>
      </c>
      <c r="I4090" t="s">
        <v>66</v>
      </c>
      <c r="J4090">
        <v>-11</v>
      </c>
      <c r="K4090" t="s">
        <v>6</v>
      </c>
      <c r="M4090" t="s">
        <v>69</v>
      </c>
      <c r="N4090">
        <v>4280121</v>
      </c>
      <c r="O4090" t="s">
        <v>286</v>
      </c>
      <c r="P4090" s="35">
        <v>45309</v>
      </c>
      <c r="Q4090" t="s">
        <v>56</v>
      </c>
      <c r="R4090" s="35">
        <v>45309</v>
      </c>
      <c r="T4090" t="s">
        <v>63</v>
      </c>
      <c r="U4090">
        <v>500</v>
      </c>
      <c r="X4090">
        <v>5</v>
      </c>
      <c r="Y4090" t="s">
        <v>58</v>
      </c>
      <c r="AC4090" t="s">
        <v>59</v>
      </c>
      <c r="AL4090">
        <v>0</v>
      </c>
      <c r="AM4090">
        <v>0</v>
      </c>
    </row>
    <row r="4091" spans="1:39" x14ac:dyDescent="0.3">
      <c r="A4091">
        <v>1279084</v>
      </c>
      <c r="B4091" t="s">
        <v>4562</v>
      </c>
      <c r="C4091" t="s">
        <v>121</v>
      </c>
      <c r="D4091">
        <v>4114194</v>
      </c>
      <c r="E4091" t="s">
        <v>70</v>
      </c>
      <c r="F4091" t="s">
        <v>70</v>
      </c>
      <c r="H4091" s="35">
        <v>40234</v>
      </c>
      <c r="I4091" t="s">
        <v>110</v>
      </c>
      <c r="J4091">
        <v>-14</v>
      </c>
      <c r="K4091" t="s">
        <v>11</v>
      </c>
      <c r="M4091" t="s">
        <v>181</v>
      </c>
      <c r="N4091">
        <v>4410016</v>
      </c>
      <c r="O4091" t="s">
        <v>793</v>
      </c>
      <c r="P4091" s="35">
        <v>45186</v>
      </c>
      <c r="Q4091" t="s">
        <v>56</v>
      </c>
      <c r="R4091" s="35">
        <v>43736</v>
      </c>
      <c r="T4091" t="s">
        <v>63</v>
      </c>
      <c r="U4091">
        <v>500</v>
      </c>
      <c r="X4091">
        <v>5</v>
      </c>
      <c r="Y4091" t="s">
        <v>58</v>
      </c>
      <c r="AC4091" t="s">
        <v>59</v>
      </c>
      <c r="AL4091">
        <v>0</v>
      </c>
      <c r="AM4091">
        <v>0</v>
      </c>
    </row>
    <row r="4092" spans="1:39" x14ac:dyDescent="0.3">
      <c r="A4092">
        <v>1522308</v>
      </c>
      <c r="B4092" t="s">
        <v>4562</v>
      </c>
      <c r="C4092" t="s">
        <v>4563</v>
      </c>
      <c r="D4092">
        <v>3611496</v>
      </c>
      <c r="E4092" t="s">
        <v>76</v>
      </c>
      <c r="H4092" s="35">
        <v>41363</v>
      </c>
      <c r="I4092" t="s">
        <v>66</v>
      </c>
      <c r="J4092">
        <v>-11</v>
      </c>
      <c r="K4092" t="s">
        <v>11</v>
      </c>
      <c r="M4092" t="s">
        <v>77</v>
      </c>
      <c r="N4092">
        <v>4360002</v>
      </c>
      <c r="O4092" t="s">
        <v>78</v>
      </c>
      <c r="P4092" s="35">
        <v>45196</v>
      </c>
      <c r="Q4092" t="s">
        <v>56</v>
      </c>
      <c r="R4092" s="35">
        <v>45196</v>
      </c>
      <c r="T4092" t="s">
        <v>63</v>
      </c>
      <c r="U4092">
        <v>500</v>
      </c>
      <c r="X4092">
        <v>5</v>
      </c>
      <c r="Y4092" t="s">
        <v>58</v>
      </c>
      <c r="AC4092" t="s">
        <v>59</v>
      </c>
      <c r="AL4092">
        <v>0</v>
      </c>
      <c r="AM4092">
        <v>0</v>
      </c>
    </row>
    <row r="4093" spans="1:39" x14ac:dyDescent="0.3">
      <c r="A4093">
        <v>1518361</v>
      </c>
      <c r="B4093" t="s">
        <v>4562</v>
      </c>
      <c r="C4093" t="s">
        <v>4564</v>
      </c>
      <c r="D4093">
        <v>4538181</v>
      </c>
      <c r="E4093" t="s">
        <v>53</v>
      </c>
      <c r="H4093" s="35">
        <v>42555</v>
      </c>
      <c r="I4093" t="s">
        <v>53</v>
      </c>
      <c r="J4093">
        <v>-9</v>
      </c>
      <c r="K4093" t="s">
        <v>11</v>
      </c>
      <c r="M4093" t="s">
        <v>54</v>
      </c>
      <c r="N4093">
        <v>4450773</v>
      </c>
      <c r="O4093" t="s">
        <v>397</v>
      </c>
      <c r="P4093" s="35">
        <v>45191</v>
      </c>
      <c r="Q4093" t="s">
        <v>56</v>
      </c>
      <c r="R4093" s="35">
        <v>45191</v>
      </c>
      <c r="T4093" t="s">
        <v>63</v>
      </c>
      <c r="U4093">
        <v>500</v>
      </c>
      <c r="X4093">
        <v>5</v>
      </c>
      <c r="Y4093" t="s">
        <v>58</v>
      </c>
      <c r="AC4093" t="s">
        <v>59</v>
      </c>
      <c r="AL4093">
        <v>1</v>
      </c>
      <c r="AM4093">
        <v>0</v>
      </c>
    </row>
    <row r="4094" spans="1:39" x14ac:dyDescent="0.3">
      <c r="A4094">
        <v>1521669</v>
      </c>
      <c r="B4094" t="s">
        <v>4562</v>
      </c>
      <c r="C4094" t="s">
        <v>4565</v>
      </c>
      <c r="D4094">
        <v>3611367</v>
      </c>
      <c r="E4094" t="s">
        <v>76</v>
      </c>
      <c r="H4094" s="35">
        <v>42335</v>
      </c>
      <c r="I4094" t="s">
        <v>53</v>
      </c>
      <c r="J4094">
        <v>-9</v>
      </c>
      <c r="K4094" t="s">
        <v>11</v>
      </c>
      <c r="M4094" t="s">
        <v>77</v>
      </c>
      <c r="N4094">
        <v>4360002</v>
      </c>
      <c r="O4094" t="s">
        <v>78</v>
      </c>
      <c r="P4094" s="35">
        <v>45195</v>
      </c>
      <c r="Q4094" t="s">
        <v>56</v>
      </c>
      <c r="R4094" s="35">
        <v>45195</v>
      </c>
      <c r="T4094" t="s">
        <v>63</v>
      </c>
      <c r="U4094">
        <v>500</v>
      </c>
      <c r="X4094">
        <v>5</v>
      </c>
      <c r="Y4094" t="s">
        <v>58</v>
      </c>
      <c r="AC4094" t="s">
        <v>59</v>
      </c>
      <c r="AL4094">
        <v>0</v>
      </c>
      <c r="AM4094">
        <v>0</v>
      </c>
    </row>
    <row r="4095" spans="1:39" x14ac:dyDescent="0.3">
      <c r="A4095">
        <v>1521979</v>
      </c>
      <c r="B4095" t="s">
        <v>4562</v>
      </c>
      <c r="C4095" t="s">
        <v>458</v>
      </c>
      <c r="D4095">
        <v>3611412</v>
      </c>
      <c r="E4095" t="s">
        <v>76</v>
      </c>
      <c r="H4095" s="35">
        <v>41670</v>
      </c>
      <c r="I4095" t="s">
        <v>85</v>
      </c>
      <c r="J4095">
        <v>-10</v>
      </c>
      <c r="K4095" t="s">
        <v>11</v>
      </c>
      <c r="M4095" t="s">
        <v>77</v>
      </c>
      <c r="N4095">
        <v>4360002</v>
      </c>
      <c r="O4095" t="s">
        <v>78</v>
      </c>
      <c r="P4095" s="35">
        <v>45195</v>
      </c>
      <c r="Q4095" t="s">
        <v>56</v>
      </c>
      <c r="R4095" s="35">
        <v>45195</v>
      </c>
      <c r="T4095" t="s">
        <v>63</v>
      </c>
      <c r="U4095">
        <v>500</v>
      </c>
      <c r="X4095">
        <v>5</v>
      </c>
      <c r="Y4095" t="s">
        <v>58</v>
      </c>
      <c r="AC4095" t="s">
        <v>59</v>
      </c>
      <c r="AL4095">
        <v>0</v>
      </c>
      <c r="AM4095">
        <v>0</v>
      </c>
    </row>
    <row r="4096" spans="1:39" x14ac:dyDescent="0.3">
      <c r="A4096">
        <v>1418623</v>
      </c>
      <c r="B4096" t="s">
        <v>4562</v>
      </c>
      <c r="C4096" t="s">
        <v>1712</v>
      </c>
      <c r="D4096">
        <v>3733855</v>
      </c>
      <c r="E4096" t="s">
        <v>53</v>
      </c>
      <c r="F4096" t="s">
        <v>53</v>
      </c>
      <c r="H4096" s="35">
        <v>40540</v>
      </c>
      <c r="I4096" t="s">
        <v>110</v>
      </c>
      <c r="J4096">
        <v>-14</v>
      </c>
      <c r="K4096" t="s">
        <v>11</v>
      </c>
      <c r="M4096" t="s">
        <v>67</v>
      </c>
      <c r="N4096">
        <v>4370146</v>
      </c>
      <c r="O4096" t="s">
        <v>408</v>
      </c>
      <c r="P4096" s="35">
        <v>45183</v>
      </c>
      <c r="Q4096" t="s">
        <v>56</v>
      </c>
      <c r="R4096" s="35">
        <v>44808</v>
      </c>
      <c r="T4096" t="s">
        <v>63</v>
      </c>
      <c r="U4096">
        <v>500</v>
      </c>
      <c r="X4096">
        <v>5</v>
      </c>
      <c r="Y4096" t="s">
        <v>58</v>
      </c>
      <c r="AC4096" t="s">
        <v>59</v>
      </c>
      <c r="AL4096">
        <v>0</v>
      </c>
      <c r="AM4096">
        <v>0</v>
      </c>
    </row>
    <row r="4097" spans="1:39" x14ac:dyDescent="0.3">
      <c r="A4097">
        <v>1512125</v>
      </c>
      <c r="B4097" t="s">
        <v>4566</v>
      </c>
      <c r="C4097" t="s">
        <v>207</v>
      </c>
      <c r="D4097">
        <v>1811275</v>
      </c>
      <c r="E4097" t="s">
        <v>70</v>
      </c>
      <c r="H4097" s="35">
        <v>42238</v>
      </c>
      <c r="I4097" t="s">
        <v>53</v>
      </c>
      <c r="J4097">
        <v>-9</v>
      </c>
      <c r="K4097" t="s">
        <v>11</v>
      </c>
      <c r="M4097" t="s">
        <v>71</v>
      </c>
      <c r="N4097">
        <v>4180485</v>
      </c>
      <c r="O4097" t="s">
        <v>174</v>
      </c>
      <c r="P4097" s="35">
        <v>45275</v>
      </c>
      <c r="Q4097" t="s">
        <v>56</v>
      </c>
      <c r="R4097" s="35">
        <v>45184</v>
      </c>
      <c r="T4097" t="s">
        <v>63</v>
      </c>
      <c r="U4097">
        <v>500</v>
      </c>
      <c r="X4097">
        <v>5</v>
      </c>
      <c r="Y4097" t="s">
        <v>58</v>
      </c>
      <c r="AC4097" t="s">
        <v>59</v>
      </c>
      <c r="AL4097">
        <v>0</v>
      </c>
      <c r="AM4097">
        <v>0</v>
      </c>
    </row>
    <row r="4098" spans="1:39" x14ac:dyDescent="0.3">
      <c r="A4098">
        <v>1360717</v>
      </c>
      <c r="B4098" t="s">
        <v>4566</v>
      </c>
      <c r="C4098" t="s">
        <v>380</v>
      </c>
      <c r="D4098">
        <v>1810231</v>
      </c>
      <c r="E4098" t="s">
        <v>70</v>
      </c>
      <c r="F4098" t="s">
        <v>70</v>
      </c>
      <c r="H4098" s="35">
        <v>41216</v>
      </c>
      <c r="I4098" t="s">
        <v>143</v>
      </c>
      <c r="J4098">
        <v>-12</v>
      </c>
      <c r="K4098" t="s">
        <v>11</v>
      </c>
      <c r="M4098" t="s">
        <v>71</v>
      </c>
      <c r="N4098">
        <v>4180485</v>
      </c>
      <c r="O4098" t="s">
        <v>174</v>
      </c>
      <c r="P4098" s="35">
        <v>45184</v>
      </c>
      <c r="Q4098" t="s">
        <v>56</v>
      </c>
      <c r="R4098" s="35">
        <v>44477</v>
      </c>
      <c r="T4098" t="s">
        <v>63</v>
      </c>
      <c r="U4098">
        <v>500</v>
      </c>
      <c r="X4098">
        <v>5</v>
      </c>
      <c r="Y4098" t="s">
        <v>58</v>
      </c>
      <c r="AC4098" t="s">
        <v>59</v>
      </c>
      <c r="AL4098">
        <v>1</v>
      </c>
      <c r="AM4098">
        <v>0</v>
      </c>
    </row>
    <row r="4099" spans="1:39" x14ac:dyDescent="0.3">
      <c r="A4099">
        <v>1463136</v>
      </c>
      <c r="B4099" t="s">
        <v>4568</v>
      </c>
      <c r="C4099" t="s">
        <v>1388</v>
      </c>
      <c r="D4099">
        <v>3610294</v>
      </c>
      <c r="E4099" t="s">
        <v>53</v>
      </c>
      <c r="F4099" t="s">
        <v>53</v>
      </c>
      <c r="H4099" s="35">
        <v>41933</v>
      </c>
      <c r="I4099" t="s">
        <v>85</v>
      </c>
      <c r="J4099">
        <v>-10</v>
      </c>
      <c r="K4099" t="s">
        <v>11</v>
      </c>
      <c r="M4099" t="s">
        <v>77</v>
      </c>
      <c r="N4099">
        <v>4360605</v>
      </c>
      <c r="O4099" t="s">
        <v>733</v>
      </c>
      <c r="P4099" s="35">
        <v>45189</v>
      </c>
      <c r="Q4099" t="s">
        <v>56</v>
      </c>
      <c r="R4099" s="35">
        <v>44895</v>
      </c>
      <c r="T4099" t="s">
        <v>63</v>
      </c>
      <c r="U4099">
        <v>500</v>
      </c>
      <c r="X4099">
        <v>5</v>
      </c>
      <c r="Y4099" t="s">
        <v>58</v>
      </c>
      <c r="AC4099" t="s">
        <v>59</v>
      </c>
      <c r="AL4099">
        <v>1</v>
      </c>
      <c r="AM4099">
        <v>0</v>
      </c>
    </row>
    <row r="4100" spans="1:39" x14ac:dyDescent="0.3">
      <c r="A4100">
        <v>1513018</v>
      </c>
      <c r="B4100" t="s">
        <v>4569</v>
      </c>
      <c r="C4100" t="s">
        <v>106</v>
      </c>
      <c r="D4100">
        <v>3736053</v>
      </c>
      <c r="E4100" t="s">
        <v>53</v>
      </c>
      <c r="H4100" s="35">
        <v>41608</v>
      </c>
      <c r="I4100" t="s">
        <v>66</v>
      </c>
      <c r="J4100">
        <v>-11</v>
      </c>
      <c r="K4100" t="s">
        <v>11</v>
      </c>
      <c r="M4100" t="s">
        <v>67</v>
      </c>
      <c r="N4100">
        <v>4370596</v>
      </c>
      <c r="O4100" t="s">
        <v>280</v>
      </c>
      <c r="P4100" s="35">
        <v>45185</v>
      </c>
      <c r="Q4100" t="s">
        <v>56</v>
      </c>
      <c r="R4100" s="35">
        <v>45185</v>
      </c>
      <c r="T4100" t="s">
        <v>63</v>
      </c>
      <c r="U4100">
        <v>500</v>
      </c>
      <c r="X4100">
        <v>5</v>
      </c>
      <c r="Y4100" t="s">
        <v>58</v>
      </c>
      <c r="AC4100" t="s">
        <v>59</v>
      </c>
      <c r="AL4100">
        <v>1</v>
      </c>
      <c r="AM4100">
        <v>0</v>
      </c>
    </row>
    <row r="4101" spans="1:39" x14ac:dyDescent="0.3">
      <c r="A4101">
        <v>1513002</v>
      </c>
      <c r="B4101" t="s">
        <v>4569</v>
      </c>
      <c r="C4101" t="s">
        <v>127</v>
      </c>
      <c r="D4101">
        <v>3736052</v>
      </c>
      <c r="E4101" t="s">
        <v>53</v>
      </c>
      <c r="H4101" s="35">
        <v>40675</v>
      </c>
      <c r="I4101" t="s">
        <v>90</v>
      </c>
      <c r="J4101">
        <v>-13</v>
      </c>
      <c r="K4101" t="s">
        <v>11</v>
      </c>
      <c r="M4101" t="s">
        <v>67</v>
      </c>
      <c r="N4101">
        <v>4370596</v>
      </c>
      <c r="O4101" t="s">
        <v>280</v>
      </c>
      <c r="P4101" s="35">
        <v>45185</v>
      </c>
      <c r="Q4101" t="s">
        <v>56</v>
      </c>
      <c r="R4101" s="35">
        <v>45185</v>
      </c>
      <c r="T4101" t="s">
        <v>63</v>
      </c>
      <c r="U4101">
        <v>500</v>
      </c>
      <c r="X4101">
        <v>5</v>
      </c>
      <c r="Y4101" t="s">
        <v>58</v>
      </c>
      <c r="AC4101" t="s">
        <v>59</v>
      </c>
      <c r="AL4101">
        <v>1</v>
      </c>
      <c r="AM4101">
        <v>0</v>
      </c>
    </row>
    <row r="4102" spans="1:39" x14ac:dyDescent="0.3">
      <c r="A4102">
        <v>1515613</v>
      </c>
      <c r="B4102" t="s">
        <v>4569</v>
      </c>
      <c r="C4102" t="s">
        <v>709</v>
      </c>
      <c r="D4102">
        <v>3736078</v>
      </c>
      <c r="E4102" t="s">
        <v>70</v>
      </c>
      <c r="H4102" s="35">
        <v>40888</v>
      </c>
      <c r="I4102" t="s">
        <v>90</v>
      </c>
      <c r="J4102">
        <v>-13</v>
      </c>
      <c r="K4102" t="s">
        <v>11</v>
      </c>
      <c r="M4102" t="s">
        <v>67</v>
      </c>
      <c r="N4102">
        <v>4370024</v>
      </c>
      <c r="O4102" t="s">
        <v>429</v>
      </c>
      <c r="P4102" s="35">
        <v>45188</v>
      </c>
      <c r="Q4102" t="s">
        <v>56</v>
      </c>
      <c r="R4102" s="35">
        <v>45188</v>
      </c>
      <c r="T4102" t="s">
        <v>63</v>
      </c>
      <c r="U4102">
        <v>500</v>
      </c>
      <c r="X4102">
        <v>5</v>
      </c>
      <c r="Y4102" t="s">
        <v>58</v>
      </c>
      <c r="AC4102" t="s">
        <v>59</v>
      </c>
      <c r="AL4102">
        <v>0</v>
      </c>
      <c r="AM4102">
        <v>0</v>
      </c>
    </row>
    <row r="4103" spans="1:39" x14ac:dyDescent="0.3">
      <c r="A4103">
        <v>1235266</v>
      </c>
      <c r="B4103" t="s">
        <v>4569</v>
      </c>
      <c r="C4103" t="s">
        <v>4570</v>
      </c>
      <c r="D4103">
        <v>3730536</v>
      </c>
      <c r="E4103" t="s">
        <v>70</v>
      </c>
      <c r="F4103" t="s">
        <v>70</v>
      </c>
      <c r="H4103" s="35">
        <v>40428</v>
      </c>
      <c r="I4103" t="s">
        <v>110</v>
      </c>
      <c r="J4103">
        <v>-14</v>
      </c>
      <c r="K4103" t="s">
        <v>6</v>
      </c>
      <c r="M4103" t="s">
        <v>67</v>
      </c>
      <c r="N4103">
        <v>4370024</v>
      </c>
      <c r="O4103" t="s">
        <v>429</v>
      </c>
      <c r="P4103" s="35">
        <v>45180</v>
      </c>
      <c r="Q4103" t="s">
        <v>56</v>
      </c>
      <c r="R4103" s="35">
        <v>43383</v>
      </c>
      <c r="T4103" t="s">
        <v>63</v>
      </c>
      <c r="U4103">
        <v>500</v>
      </c>
      <c r="X4103">
        <v>5</v>
      </c>
      <c r="Y4103" t="s">
        <v>58</v>
      </c>
      <c r="AC4103" t="s">
        <v>59</v>
      </c>
      <c r="AL4103">
        <v>0</v>
      </c>
      <c r="AM4103">
        <v>0</v>
      </c>
    </row>
    <row r="4104" spans="1:39" x14ac:dyDescent="0.3">
      <c r="A4104">
        <v>1454511</v>
      </c>
      <c r="B4104" t="s">
        <v>4569</v>
      </c>
      <c r="C4104" t="s">
        <v>487</v>
      </c>
      <c r="D4104">
        <v>3610253</v>
      </c>
      <c r="E4104" t="s">
        <v>70</v>
      </c>
      <c r="F4104" t="s">
        <v>70</v>
      </c>
      <c r="H4104" s="35">
        <v>41051</v>
      </c>
      <c r="I4104" t="s">
        <v>143</v>
      </c>
      <c r="J4104">
        <v>-12</v>
      </c>
      <c r="K4104" t="s">
        <v>11</v>
      </c>
      <c r="M4104" t="s">
        <v>77</v>
      </c>
      <c r="N4104">
        <v>4360002</v>
      </c>
      <c r="O4104" t="s">
        <v>78</v>
      </c>
      <c r="P4104" s="35">
        <v>45181</v>
      </c>
      <c r="Q4104" t="s">
        <v>56</v>
      </c>
      <c r="R4104" s="35">
        <v>44859</v>
      </c>
      <c r="T4104" t="s">
        <v>63</v>
      </c>
      <c r="U4104">
        <v>503</v>
      </c>
      <c r="X4104">
        <v>5</v>
      </c>
      <c r="Y4104" t="s">
        <v>58</v>
      </c>
      <c r="AC4104" t="s">
        <v>59</v>
      </c>
      <c r="AL4104">
        <v>0</v>
      </c>
      <c r="AM4104">
        <v>0</v>
      </c>
    </row>
    <row r="4105" spans="1:39" x14ac:dyDescent="0.3">
      <c r="A4105">
        <v>1511986</v>
      </c>
      <c r="B4105" t="s">
        <v>4571</v>
      </c>
      <c r="C4105" t="s">
        <v>486</v>
      </c>
      <c r="D4105">
        <v>4115873</v>
      </c>
      <c r="E4105" t="s">
        <v>70</v>
      </c>
      <c r="H4105" s="35">
        <v>41505</v>
      </c>
      <c r="I4105" t="s">
        <v>66</v>
      </c>
      <c r="J4105">
        <v>-11</v>
      </c>
      <c r="K4105" t="s">
        <v>11</v>
      </c>
      <c r="M4105" t="s">
        <v>181</v>
      </c>
      <c r="N4105">
        <v>4410726</v>
      </c>
      <c r="O4105" t="s">
        <v>389</v>
      </c>
      <c r="P4105" s="35">
        <v>45305</v>
      </c>
      <c r="Q4105" t="s">
        <v>56</v>
      </c>
      <c r="R4105" s="35">
        <v>45183</v>
      </c>
      <c r="T4105" t="s">
        <v>63</v>
      </c>
      <c r="U4105">
        <v>500</v>
      </c>
      <c r="X4105">
        <v>5</v>
      </c>
      <c r="Y4105" t="s">
        <v>58</v>
      </c>
      <c r="AC4105" t="s">
        <v>59</v>
      </c>
      <c r="AL4105">
        <v>0</v>
      </c>
      <c r="AM4105">
        <v>0</v>
      </c>
    </row>
    <row r="4106" spans="1:39" x14ac:dyDescent="0.3">
      <c r="A4106">
        <v>1448650</v>
      </c>
      <c r="B4106" t="s">
        <v>4571</v>
      </c>
      <c r="C4106" t="s">
        <v>602</v>
      </c>
      <c r="D4106">
        <v>9464640</v>
      </c>
      <c r="E4106" t="s">
        <v>70</v>
      </c>
      <c r="F4106" t="s">
        <v>70</v>
      </c>
      <c r="H4106" s="35">
        <v>40390</v>
      </c>
      <c r="I4106" t="s">
        <v>110</v>
      </c>
      <c r="J4106">
        <v>-14</v>
      </c>
      <c r="K4106" t="s">
        <v>11</v>
      </c>
      <c r="M4106" t="s">
        <v>181</v>
      </c>
      <c r="N4106">
        <v>4410726</v>
      </c>
      <c r="O4106" t="s">
        <v>389</v>
      </c>
      <c r="P4106" s="35">
        <v>45180</v>
      </c>
      <c r="Q4106" t="s">
        <v>56</v>
      </c>
      <c r="R4106" s="35">
        <v>44847</v>
      </c>
      <c r="T4106" t="s">
        <v>63</v>
      </c>
      <c r="U4106">
        <v>558</v>
      </c>
      <c r="X4106">
        <v>5</v>
      </c>
      <c r="Y4106" t="s">
        <v>58</v>
      </c>
      <c r="AB4106" s="35">
        <v>45108</v>
      </c>
      <c r="AC4106" t="s">
        <v>59</v>
      </c>
      <c r="AL4106">
        <v>0</v>
      </c>
      <c r="AM4106">
        <v>0</v>
      </c>
    </row>
    <row r="4107" spans="1:39" x14ac:dyDescent="0.3">
      <c r="A4107">
        <v>1235264</v>
      </c>
      <c r="B4107" t="s">
        <v>4572</v>
      </c>
      <c r="C4107" t="s">
        <v>1133</v>
      </c>
      <c r="D4107">
        <v>3730535</v>
      </c>
      <c r="E4107" t="s">
        <v>70</v>
      </c>
      <c r="F4107" t="s">
        <v>70</v>
      </c>
      <c r="H4107" s="35">
        <v>39631</v>
      </c>
      <c r="I4107" t="s">
        <v>98</v>
      </c>
      <c r="J4107">
        <v>-16</v>
      </c>
      <c r="K4107" t="s">
        <v>11</v>
      </c>
      <c r="M4107" t="s">
        <v>67</v>
      </c>
      <c r="N4107">
        <v>4370024</v>
      </c>
      <c r="O4107" t="s">
        <v>429</v>
      </c>
      <c r="P4107" s="35">
        <v>45182</v>
      </c>
      <c r="Q4107" t="s">
        <v>56</v>
      </c>
      <c r="R4107" s="35">
        <v>43383</v>
      </c>
      <c r="T4107" t="s">
        <v>63</v>
      </c>
      <c r="U4107">
        <v>519</v>
      </c>
      <c r="X4107">
        <v>5</v>
      </c>
      <c r="Y4107" t="s">
        <v>58</v>
      </c>
      <c r="AC4107" t="s">
        <v>59</v>
      </c>
      <c r="AL4107">
        <v>0</v>
      </c>
      <c r="AM4107">
        <v>0</v>
      </c>
    </row>
    <row r="4108" spans="1:39" x14ac:dyDescent="0.3">
      <c r="A4108">
        <v>1512783</v>
      </c>
      <c r="B4108" t="s">
        <v>4573</v>
      </c>
      <c r="C4108" t="s">
        <v>1078</v>
      </c>
      <c r="D4108">
        <v>3736045</v>
      </c>
      <c r="E4108" t="s">
        <v>53</v>
      </c>
      <c r="H4108" s="35">
        <v>41131</v>
      </c>
      <c r="I4108" t="s">
        <v>143</v>
      </c>
      <c r="J4108">
        <v>-12</v>
      </c>
      <c r="K4108" t="s">
        <v>6</v>
      </c>
      <c r="M4108" t="s">
        <v>67</v>
      </c>
      <c r="N4108">
        <v>4370349</v>
      </c>
      <c r="O4108" t="s">
        <v>220</v>
      </c>
      <c r="P4108" s="35">
        <v>45185</v>
      </c>
      <c r="Q4108" t="s">
        <v>56</v>
      </c>
      <c r="R4108" s="35">
        <v>45185</v>
      </c>
      <c r="S4108" s="35">
        <v>45160</v>
      </c>
      <c r="T4108" t="s">
        <v>57</v>
      </c>
      <c r="U4108">
        <v>500</v>
      </c>
      <c r="X4108">
        <v>5</v>
      </c>
      <c r="Y4108" t="s">
        <v>58</v>
      </c>
      <c r="AC4108" t="s">
        <v>59</v>
      </c>
      <c r="AL4108">
        <v>0</v>
      </c>
      <c r="AM4108">
        <v>0</v>
      </c>
    </row>
    <row r="4109" spans="1:39" x14ac:dyDescent="0.3">
      <c r="A4109">
        <v>1296420</v>
      </c>
      <c r="B4109" t="s">
        <v>4574</v>
      </c>
      <c r="C4109" t="s">
        <v>486</v>
      </c>
      <c r="D4109">
        <v>2815727</v>
      </c>
      <c r="E4109" t="s">
        <v>70</v>
      </c>
      <c r="F4109" t="s">
        <v>70</v>
      </c>
      <c r="H4109" s="35">
        <v>40803</v>
      </c>
      <c r="I4109" t="s">
        <v>90</v>
      </c>
      <c r="J4109">
        <v>-13</v>
      </c>
      <c r="K4109" t="s">
        <v>11</v>
      </c>
      <c r="M4109" t="s">
        <v>69</v>
      </c>
      <c r="N4109">
        <v>4280004</v>
      </c>
      <c r="O4109" t="s">
        <v>99</v>
      </c>
      <c r="P4109" s="35">
        <v>45177</v>
      </c>
      <c r="Q4109" t="s">
        <v>56</v>
      </c>
      <c r="R4109" s="35">
        <v>43776</v>
      </c>
      <c r="T4109" t="s">
        <v>63</v>
      </c>
      <c r="U4109">
        <v>826</v>
      </c>
      <c r="X4109">
        <v>8</v>
      </c>
      <c r="Y4109" t="s">
        <v>58</v>
      </c>
      <c r="AC4109" t="s">
        <v>59</v>
      </c>
      <c r="AL4109">
        <v>0</v>
      </c>
      <c r="AM4109">
        <v>0</v>
      </c>
    </row>
    <row r="4110" spans="1:39" x14ac:dyDescent="0.3">
      <c r="A4110">
        <v>1442422</v>
      </c>
      <c r="B4110" t="s">
        <v>4575</v>
      </c>
      <c r="C4110" t="s">
        <v>1126</v>
      </c>
      <c r="D4110">
        <v>4535500</v>
      </c>
      <c r="E4110" t="s">
        <v>70</v>
      </c>
      <c r="F4110" t="s">
        <v>70</v>
      </c>
      <c r="H4110" s="35">
        <v>41833</v>
      </c>
      <c r="I4110" t="s">
        <v>85</v>
      </c>
      <c r="J4110">
        <v>-10</v>
      </c>
      <c r="K4110" t="s">
        <v>11</v>
      </c>
      <c r="M4110" t="s">
        <v>54</v>
      </c>
      <c r="N4110">
        <v>4450773</v>
      </c>
      <c r="O4110" t="s">
        <v>397</v>
      </c>
      <c r="P4110" s="35">
        <v>45190</v>
      </c>
      <c r="Q4110" t="s">
        <v>56</v>
      </c>
      <c r="R4110" s="35">
        <v>44839</v>
      </c>
      <c r="T4110" t="s">
        <v>63</v>
      </c>
      <c r="U4110">
        <v>585</v>
      </c>
      <c r="X4110">
        <v>5</v>
      </c>
      <c r="Y4110" t="s">
        <v>58</v>
      </c>
      <c r="AC4110" t="s">
        <v>59</v>
      </c>
      <c r="AL4110">
        <v>1</v>
      </c>
      <c r="AM4110">
        <v>0</v>
      </c>
    </row>
    <row r="4111" spans="1:39" x14ac:dyDescent="0.3">
      <c r="A4111">
        <v>1521677</v>
      </c>
      <c r="B4111" t="s">
        <v>4576</v>
      </c>
      <c r="C4111" t="s">
        <v>235</v>
      </c>
      <c r="D4111">
        <v>4538215</v>
      </c>
      <c r="E4111" t="s">
        <v>70</v>
      </c>
      <c r="H4111" s="35">
        <v>41165</v>
      </c>
      <c r="I4111" t="s">
        <v>143</v>
      </c>
      <c r="J4111">
        <v>-12</v>
      </c>
      <c r="K4111" t="s">
        <v>11</v>
      </c>
      <c r="M4111" t="s">
        <v>54</v>
      </c>
      <c r="N4111">
        <v>4450410</v>
      </c>
      <c r="O4111" t="s">
        <v>81</v>
      </c>
      <c r="P4111" s="35">
        <v>45335</v>
      </c>
      <c r="Q4111" t="s">
        <v>56</v>
      </c>
      <c r="R4111" s="35">
        <v>45195</v>
      </c>
      <c r="T4111" t="s">
        <v>63</v>
      </c>
      <c r="U4111">
        <v>500</v>
      </c>
      <c r="X4111">
        <v>5</v>
      </c>
      <c r="Y4111" t="s">
        <v>58</v>
      </c>
      <c r="AC4111" t="s">
        <v>59</v>
      </c>
      <c r="AL4111">
        <v>0</v>
      </c>
      <c r="AM4111">
        <v>0</v>
      </c>
    </row>
    <row r="4112" spans="1:39" x14ac:dyDescent="0.3">
      <c r="A4112">
        <v>1526884</v>
      </c>
      <c r="B4112" t="s">
        <v>4576</v>
      </c>
      <c r="C4112" t="s">
        <v>610</v>
      </c>
      <c r="D4112">
        <v>3736303</v>
      </c>
      <c r="E4112" t="s">
        <v>76</v>
      </c>
      <c r="H4112" s="35">
        <v>41453</v>
      </c>
      <c r="I4112" t="s">
        <v>66</v>
      </c>
      <c r="J4112">
        <v>-11</v>
      </c>
      <c r="K4112" t="s">
        <v>6</v>
      </c>
      <c r="M4112" t="s">
        <v>67</v>
      </c>
      <c r="N4112">
        <v>4370002</v>
      </c>
      <c r="O4112" t="s">
        <v>68</v>
      </c>
      <c r="P4112" s="35">
        <v>45199</v>
      </c>
      <c r="Q4112" t="s">
        <v>56</v>
      </c>
      <c r="R4112" s="35">
        <v>45199</v>
      </c>
      <c r="T4112" t="s">
        <v>63</v>
      </c>
      <c r="U4112">
        <v>500</v>
      </c>
      <c r="X4112">
        <v>5</v>
      </c>
      <c r="Y4112" t="s">
        <v>58</v>
      </c>
      <c r="AC4112" t="s">
        <v>59</v>
      </c>
      <c r="AL4112">
        <v>0</v>
      </c>
      <c r="AM4112">
        <v>0</v>
      </c>
    </row>
    <row r="4113" spans="1:39" x14ac:dyDescent="0.3">
      <c r="A4113">
        <v>1142030</v>
      </c>
      <c r="B4113" t="s">
        <v>4577</v>
      </c>
      <c r="C4113" t="s">
        <v>857</v>
      </c>
      <c r="D4113">
        <v>3728633</v>
      </c>
      <c r="E4113" t="s">
        <v>70</v>
      </c>
      <c r="F4113" t="s">
        <v>70</v>
      </c>
      <c r="H4113" s="35">
        <v>39525</v>
      </c>
      <c r="I4113" t="s">
        <v>98</v>
      </c>
      <c r="J4113">
        <v>-16</v>
      </c>
      <c r="K4113" t="s">
        <v>11</v>
      </c>
      <c r="M4113" t="s">
        <v>67</v>
      </c>
      <c r="N4113">
        <v>4370002</v>
      </c>
      <c r="O4113" t="s">
        <v>68</v>
      </c>
      <c r="P4113" s="35">
        <v>45190</v>
      </c>
      <c r="Q4113" t="s">
        <v>56</v>
      </c>
      <c r="R4113" s="35">
        <v>42677</v>
      </c>
      <c r="T4113" t="s">
        <v>63</v>
      </c>
      <c r="U4113">
        <v>1059</v>
      </c>
      <c r="X4113">
        <v>10</v>
      </c>
      <c r="Y4113" t="s">
        <v>58</v>
      </c>
      <c r="AC4113" t="s">
        <v>59</v>
      </c>
      <c r="AL4113">
        <v>0</v>
      </c>
      <c r="AM4113">
        <v>0</v>
      </c>
    </row>
    <row r="4114" spans="1:39" x14ac:dyDescent="0.3">
      <c r="A4114">
        <v>1350669</v>
      </c>
      <c r="B4114" t="s">
        <v>4578</v>
      </c>
      <c r="C4114" t="s">
        <v>4579</v>
      </c>
      <c r="D4114">
        <v>1810190</v>
      </c>
      <c r="E4114" t="s">
        <v>70</v>
      </c>
      <c r="F4114" t="s">
        <v>70</v>
      </c>
      <c r="H4114" s="35">
        <v>40040</v>
      </c>
      <c r="I4114" t="s">
        <v>102</v>
      </c>
      <c r="J4114">
        <v>-15</v>
      </c>
      <c r="K4114" t="s">
        <v>11</v>
      </c>
      <c r="M4114" t="s">
        <v>71</v>
      </c>
      <c r="N4114">
        <v>4180621</v>
      </c>
      <c r="O4114" t="s">
        <v>770</v>
      </c>
      <c r="P4114" s="35">
        <v>45182</v>
      </c>
      <c r="Q4114" t="s">
        <v>56</v>
      </c>
      <c r="R4114" s="35">
        <v>44465</v>
      </c>
      <c r="T4114" t="s">
        <v>63</v>
      </c>
      <c r="U4114">
        <v>634</v>
      </c>
      <c r="X4114">
        <v>6</v>
      </c>
      <c r="Y4114" t="s">
        <v>58</v>
      </c>
      <c r="AC4114" t="s">
        <v>59</v>
      </c>
      <c r="AL4114">
        <v>0</v>
      </c>
      <c r="AM4114">
        <v>0</v>
      </c>
    </row>
    <row r="4115" spans="1:39" x14ac:dyDescent="0.3">
      <c r="A4115">
        <v>1553375</v>
      </c>
      <c r="B4115" t="s">
        <v>4580</v>
      </c>
      <c r="C4115" t="s">
        <v>279</v>
      </c>
      <c r="D4115">
        <v>3736708</v>
      </c>
      <c r="E4115" t="s">
        <v>53</v>
      </c>
      <c r="H4115" s="35">
        <v>42173</v>
      </c>
      <c r="I4115" t="s">
        <v>53</v>
      </c>
      <c r="J4115">
        <v>-9</v>
      </c>
      <c r="K4115" t="s">
        <v>11</v>
      </c>
      <c r="M4115" t="s">
        <v>67</v>
      </c>
      <c r="N4115">
        <v>4370349</v>
      </c>
      <c r="O4115" t="s">
        <v>220</v>
      </c>
      <c r="P4115" s="35">
        <v>45267</v>
      </c>
      <c r="Q4115" t="s">
        <v>56</v>
      </c>
      <c r="R4115" s="35">
        <v>45267</v>
      </c>
      <c r="S4115" s="35">
        <v>45189</v>
      </c>
      <c r="T4115" t="s">
        <v>57</v>
      </c>
      <c r="U4115">
        <v>500</v>
      </c>
      <c r="X4115">
        <v>5</v>
      </c>
      <c r="Y4115" t="s">
        <v>58</v>
      </c>
      <c r="AC4115" t="s">
        <v>59</v>
      </c>
      <c r="AL4115">
        <v>0</v>
      </c>
      <c r="AM4115">
        <v>0</v>
      </c>
    </row>
    <row r="4116" spans="1:39" x14ac:dyDescent="0.3">
      <c r="A4116">
        <v>1531705</v>
      </c>
      <c r="B4116" t="s">
        <v>4581</v>
      </c>
      <c r="C4116" t="s">
        <v>279</v>
      </c>
      <c r="D4116">
        <v>3611652</v>
      </c>
      <c r="E4116" t="s">
        <v>70</v>
      </c>
      <c r="H4116" s="35">
        <v>41081</v>
      </c>
      <c r="I4116" t="s">
        <v>143</v>
      </c>
      <c r="J4116">
        <v>-12</v>
      </c>
      <c r="K4116" t="s">
        <v>11</v>
      </c>
      <c r="M4116" t="s">
        <v>77</v>
      </c>
      <c r="N4116">
        <v>4360341</v>
      </c>
      <c r="O4116" t="s">
        <v>538</v>
      </c>
      <c r="P4116" s="35">
        <v>45205</v>
      </c>
      <c r="Q4116" t="s">
        <v>56</v>
      </c>
      <c r="R4116" s="35">
        <v>45205</v>
      </c>
      <c r="T4116" t="s">
        <v>63</v>
      </c>
      <c r="U4116">
        <v>500</v>
      </c>
      <c r="X4116">
        <v>5</v>
      </c>
      <c r="Y4116" t="s">
        <v>58</v>
      </c>
      <c r="AC4116" t="s">
        <v>59</v>
      </c>
      <c r="AL4116">
        <v>0</v>
      </c>
      <c r="AM4116">
        <v>0</v>
      </c>
    </row>
    <row r="4117" spans="1:39" x14ac:dyDescent="0.3">
      <c r="A4117">
        <v>1512481</v>
      </c>
      <c r="B4117" t="s">
        <v>4582</v>
      </c>
      <c r="C4117" t="s">
        <v>207</v>
      </c>
      <c r="D4117">
        <v>4115882</v>
      </c>
      <c r="E4117" t="s">
        <v>53</v>
      </c>
      <c r="H4117" s="35">
        <v>42159</v>
      </c>
      <c r="I4117" t="s">
        <v>53</v>
      </c>
      <c r="J4117">
        <v>-9</v>
      </c>
      <c r="K4117" t="s">
        <v>11</v>
      </c>
      <c r="M4117" t="s">
        <v>181</v>
      </c>
      <c r="N4117">
        <v>4410726</v>
      </c>
      <c r="O4117" t="s">
        <v>389</v>
      </c>
      <c r="P4117" s="35">
        <v>45222</v>
      </c>
      <c r="Q4117" t="s">
        <v>56</v>
      </c>
      <c r="R4117" s="35">
        <v>45184</v>
      </c>
      <c r="T4117" t="s">
        <v>63</v>
      </c>
      <c r="U4117">
        <v>500</v>
      </c>
      <c r="X4117">
        <v>5</v>
      </c>
      <c r="Y4117" t="s">
        <v>58</v>
      </c>
      <c r="AC4117" t="s">
        <v>59</v>
      </c>
      <c r="AL4117">
        <v>0</v>
      </c>
      <c r="AM4117">
        <v>0</v>
      </c>
    </row>
    <row r="4118" spans="1:39" x14ac:dyDescent="0.3">
      <c r="A4118">
        <v>1506810</v>
      </c>
      <c r="B4118" t="s">
        <v>4583</v>
      </c>
      <c r="C4118" t="s">
        <v>883</v>
      </c>
      <c r="D4118">
        <v>2816759</v>
      </c>
      <c r="E4118" t="s">
        <v>70</v>
      </c>
      <c r="H4118" s="35">
        <v>41099</v>
      </c>
      <c r="I4118" t="s">
        <v>143</v>
      </c>
      <c r="J4118">
        <v>-12</v>
      </c>
      <c r="K4118" t="s">
        <v>11</v>
      </c>
      <c r="M4118" t="s">
        <v>69</v>
      </c>
      <c r="N4118">
        <v>4280045</v>
      </c>
      <c r="O4118" t="s">
        <v>172</v>
      </c>
      <c r="P4118" s="35">
        <v>45172</v>
      </c>
      <c r="Q4118" t="s">
        <v>56</v>
      </c>
      <c r="R4118" s="35">
        <v>45172</v>
      </c>
      <c r="S4118" s="35">
        <v>45202</v>
      </c>
      <c r="T4118" t="s">
        <v>57</v>
      </c>
      <c r="U4118">
        <v>500</v>
      </c>
      <c r="X4118">
        <v>5</v>
      </c>
      <c r="Y4118" t="s">
        <v>58</v>
      </c>
      <c r="AC4118" t="s">
        <v>59</v>
      </c>
      <c r="AL4118">
        <v>0</v>
      </c>
      <c r="AM4118">
        <v>0</v>
      </c>
    </row>
    <row r="4119" spans="1:39" x14ac:dyDescent="0.3">
      <c r="A4119">
        <v>1526885</v>
      </c>
      <c r="B4119" t="s">
        <v>4584</v>
      </c>
      <c r="C4119" t="s">
        <v>4585</v>
      </c>
      <c r="D4119">
        <v>3736304</v>
      </c>
      <c r="E4119" t="s">
        <v>76</v>
      </c>
      <c r="H4119" s="35">
        <v>41423</v>
      </c>
      <c r="I4119" t="s">
        <v>66</v>
      </c>
      <c r="J4119">
        <v>-11</v>
      </c>
      <c r="K4119" t="s">
        <v>6</v>
      </c>
      <c r="M4119" t="s">
        <v>67</v>
      </c>
      <c r="N4119">
        <v>4370002</v>
      </c>
      <c r="O4119" t="s">
        <v>68</v>
      </c>
      <c r="P4119" s="35">
        <v>45199</v>
      </c>
      <c r="Q4119" t="s">
        <v>56</v>
      </c>
      <c r="R4119" s="35">
        <v>45199</v>
      </c>
      <c r="T4119" t="s">
        <v>63</v>
      </c>
      <c r="U4119">
        <v>500</v>
      </c>
      <c r="X4119">
        <v>5</v>
      </c>
      <c r="Y4119" t="s">
        <v>58</v>
      </c>
      <c r="AC4119" t="s">
        <v>59</v>
      </c>
      <c r="AL4119">
        <v>0</v>
      </c>
      <c r="AM4119">
        <v>0</v>
      </c>
    </row>
    <row r="4120" spans="1:39" x14ac:dyDescent="0.3">
      <c r="A4120">
        <v>1431383</v>
      </c>
      <c r="B4120" t="s">
        <v>4586</v>
      </c>
      <c r="C4120" t="s">
        <v>384</v>
      </c>
      <c r="D4120">
        <v>3734236</v>
      </c>
      <c r="E4120" t="s">
        <v>70</v>
      </c>
      <c r="F4120" t="s">
        <v>70</v>
      </c>
      <c r="H4120" s="35">
        <v>39981</v>
      </c>
      <c r="I4120" t="s">
        <v>102</v>
      </c>
      <c r="J4120">
        <v>-15</v>
      </c>
      <c r="K4120" t="s">
        <v>11</v>
      </c>
      <c r="M4120" t="s">
        <v>67</v>
      </c>
      <c r="N4120">
        <v>4370698</v>
      </c>
      <c r="O4120" t="s">
        <v>200</v>
      </c>
      <c r="P4120" s="35">
        <v>45183</v>
      </c>
      <c r="Q4120" t="s">
        <v>56</v>
      </c>
      <c r="R4120" s="35">
        <v>44826</v>
      </c>
      <c r="T4120" t="s">
        <v>63</v>
      </c>
      <c r="U4120">
        <v>500</v>
      </c>
      <c r="X4120">
        <v>5</v>
      </c>
      <c r="Y4120" t="s">
        <v>58</v>
      </c>
      <c r="AC4120" t="s">
        <v>59</v>
      </c>
      <c r="AL4120">
        <v>0</v>
      </c>
      <c r="AM4120">
        <v>0</v>
      </c>
    </row>
    <row r="4121" spans="1:39" x14ac:dyDescent="0.3">
      <c r="A4121">
        <v>1507528</v>
      </c>
      <c r="B4121" t="s">
        <v>4587</v>
      </c>
      <c r="C4121" t="s">
        <v>192</v>
      </c>
      <c r="D4121">
        <v>3735934</v>
      </c>
      <c r="E4121" t="s">
        <v>53</v>
      </c>
      <c r="H4121" s="35">
        <v>40876</v>
      </c>
      <c r="I4121" t="s">
        <v>90</v>
      </c>
      <c r="J4121">
        <v>-13</v>
      </c>
      <c r="K4121" t="s">
        <v>11</v>
      </c>
      <c r="M4121" t="s">
        <v>67</v>
      </c>
      <c r="N4121">
        <v>4370011</v>
      </c>
      <c r="O4121" t="s">
        <v>244</v>
      </c>
      <c r="P4121" s="35">
        <v>45175</v>
      </c>
      <c r="Q4121" t="s">
        <v>56</v>
      </c>
      <c r="R4121" s="35">
        <v>45175</v>
      </c>
      <c r="T4121" t="s">
        <v>63</v>
      </c>
      <c r="U4121">
        <v>500</v>
      </c>
      <c r="X4121">
        <v>5</v>
      </c>
      <c r="Y4121" t="s">
        <v>58</v>
      </c>
      <c r="AC4121" t="s">
        <v>59</v>
      </c>
      <c r="AL4121">
        <v>1</v>
      </c>
      <c r="AM4121">
        <v>1</v>
      </c>
    </row>
    <row r="4122" spans="1:39" x14ac:dyDescent="0.3">
      <c r="A4122">
        <v>1170614</v>
      </c>
      <c r="B4122" t="s">
        <v>4588</v>
      </c>
      <c r="C4122" t="s">
        <v>413</v>
      </c>
      <c r="D4122">
        <v>3729316</v>
      </c>
      <c r="E4122" t="s">
        <v>70</v>
      </c>
      <c r="F4122" t="s">
        <v>70</v>
      </c>
      <c r="H4122" s="35">
        <v>39582</v>
      </c>
      <c r="I4122" t="s">
        <v>98</v>
      </c>
      <c r="J4122">
        <v>-16</v>
      </c>
      <c r="K4122" t="s">
        <v>11</v>
      </c>
      <c r="M4122" t="s">
        <v>67</v>
      </c>
      <c r="N4122">
        <v>4370533</v>
      </c>
      <c r="O4122" t="s">
        <v>119</v>
      </c>
      <c r="P4122" s="35">
        <v>45191</v>
      </c>
      <c r="Q4122" t="s">
        <v>56</v>
      </c>
      <c r="R4122" s="35">
        <v>42998</v>
      </c>
      <c r="T4122" t="s">
        <v>63</v>
      </c>
      <c r="U4122">
        <v>792</v>
      </c>
      <c r="X4122">
        <v>7</v>
      </c>
      <c r="Y4122" t="s">
        <v>58</v>
      </c>
      <c r="AC4122" t="s">
        <v>59</v>
      </c>
      <c r="AL4122">
        <v>0</v>
      </c>
      <c r="AM4122">
        <v>0</v>
      </c>
    </row>
    <row r="4123" spans="1:39" x14ac:dyDescent="0.3">
      <c r="A4123">
        <v>1381898</v>
      </c>
      <c r="B4123" t="s">
        <v>4589</v>
      </c>
      <c r="C4123" t="s">
        <v>753</v>
      </c>
      <c r="D4123">
        <v>1810328</v>
      </c>
      <c r="E4123" t="s">
        <v>70</v>
      </c>
      <c r="F4123" t="s">
        <v>70</v>
      </c>
      <c r="H4123" s="35">
        <v>40019</v>
      </c>
      <c r="I4123" t="s">
        <v>102</v>
      </c>
      <c r="J4123">
        <v>-15</v>
      </c>
      <c r="K4123" t="s">
        <v>11</v>
      </c>
      <c r="M4123" t="s">
        <v>71</v>
      </c>
      <c r="N4123">
        <v>4180057</v>
      </c>
      <c r="O4123" t="s">
        <v>210</v>
      </c>
      <c r="P4123" s="35">
        <v>45185</v>
      </c>
      <c r="Q4123" t="s">
        <v>56</v>
      </c>
      <c r="R4123" s="35">
        <v>44540</v>
      </c>
      <c r="T4123" t="s">
        <v>63</v>
      </c>
      <c r="U4123">
        <v>604</v>
      </c>
      <c r="X4123">
        <v>6</v>
      </c>
      <c r="Y4123" t="s">
        <v>58</v>
      </c>
      <c r="AC4123" t="s">
        <v>59</v>
      </c>
      <c r="AL4123">
        <v>0</v>
      </c>
      <c r="AM4123">
        <v>0</v>
      </c>
    </row>
    <row r="4124" spans="1:39" x14ac:dyDescent="0.3">
      <c r="A4124">
        <v>1432341</v>
      </c>
      <c r="B4124" t="s">
        <v>4590</v>
      </c>
      <c r="C4124" t="s">
        <v>1133</v>
      </c>
      <c r="D4124">
        <v>4115458</v>
      </c>
      <c r="E4124" t="s">
        <v>70</v>
      </c>
      <c r="F4124" t="s">
        <v>70</v>
      </c>
      <c r="H4124" s="35">
        <v>41897</v>
      </c>
      <c r="I4124" t="s">
        <v>85</v>
      </c>
      <c r="J4124">
        <v>-10</v>
      </c>
      <c r="K4124" t="s">
        <v>11</v>
      </c>
      <c r="M4124" t="s">
        <v>181</v>
      </c>
      <c r="N4124">
        <v>4410080</v>
      </c>
      <c r="O4124" t="s">
        <v>182</v>
      </c>
      <c r="P4124" s="35">
        <v>45181</v>
      </c>
      <c r="Q4124" t="s">
        <v>56</v>
      </c>
      <c r="R4124" s="35">
        <v>44826</v>
      </c>
      <c r="T4124" t="s">
        <v>63</v>
      </c>
      <c r="U4124">
        <v>500</v>
      </c>
      <c r="X4124">
        <v>5</v>
      </c>
      <c r="Y4124" t="s">
        <v>58</v>
      </c>
      <c r="AC4124" t="s">
        <v>59</v>
      </c>
      <c r="AL4124">
        <v>0</v>
      </c>
      <c r="AM4124">
        <v>0</v>
      </c>
    </row>
    <row r="4125" spans="1:39" x14ac:dyDescent="0.3">
      <c r="A4125">
        <v>1354884</v>
      </c>
      <c r="B4125" t="s">
        <v>4590</v>
      </c>
      <c r="C4125" t="s">
        <v>458</v>
      </c>
      <c r="D4125">
        <v>4115014</v>
      </c>
      <c r="E4125" t="s">
        <v>70</v>
      </c>
      <c r="F4125" t="s">
        <v>70</v>
      </c>
      <c r="H4125" s="35">
        <v>40843</v>
      </c>
      <c r="I4125" t="s">
        <v>90</v>
      </c>
      <c r="J4125">
        <v>-13</v>
      </c>
      <c r="K4125" t="s">
        <v>11</v>
      </c>
      <c r="M4125" t="s">
        <v>181</v>
      </c>
      <c r="N4125">
        <v>4410080</v>
      </c>
      <c r="O4125" t="s">
        <v>182</v>
      </c>
      <c r="P4125" s="35">
        <v>45181</v>
      </c>
      <c r="Q4125" t="s">
        <v>56</v>
      </c>
      <c r="R4125" s="35">
        <v>44469</v>
      </c>
      <c r="T4125" t="s">
        <v>63</v>
      </c>
      <c r="U4125">
        <v>500</v>
      </c>
      <c r="X4125">
        <v>5</v>
      </c>
      <c r="Y4125" t="s">
        <v>58</v>
      </c>
      <c r="AC4125" t="s">
        <v>59</v>
      </c>
      <c r="AL4125">
        <v>0</v>
      </c>
      <c r="AM4125">
        <v>0</v>
      </c>
    </row>
    <row r="4126" spans="1:39" x14ac:dyDescent="0.3">
      <c r="A4126">
        <v>1461846</v>
      </c>
      <c r="B4126" t="s">
        <v>4590</v>
      </c>
      <c r="C4126" t="s">
        <v>4591</v>
      </c>
      <c r="D4126">
        <v>4115712</v>
      </c>
      <c r="E4126" t="s">
        <v>70</v>
      </c>
      <c r="F4126" t="s">
        <v>53</v>
      </c>
      <c r="H4126" s="35">
        <v>43389</v>
      </c>
      <c r="I4126" t="s">
        <v>53</v>
      </c>
      <c r="J4126">
        <v>-9</v>
      </c>
      <c r="K4126" t="s">
        <v>11</v>
      </c>
      <c r="M4126" t="s">
        <v>181</v>
      </c>
      <c r="N4126">
        <v>4410080</v>
      </c>
      <c r="O4126" t="s">
        <v>182</v>
      </c>
      <c r="P4126" s="35">
        <v>45181</v>
      </c>
      <c r="Q4126" t="s">
        <v>56</v>
      </c>
      <c r="R4126" s="35">
        <v>44890</v>
      </c>
      <c r="T4126" t="s">
        <v>63</v>
      </c>
      <c r="U4126">
        <v>500</v>
      </c>
      <c r="X4126">
        <v>5</v>
      </c>
      <c r="Y4126" t="s">
        <v>58</v>
      </c>
      <c r="AC4126" t="s">
        <v>59</v>
      </c>
      <c r="AL4126">
        <v>0</v>
      </c>
      <c r="AM4126">
        <v>0</v>
      </c>
    </row>
    <row r="4127" spans="1:39" x14ac:dyDescent="0.3">
      <c r="A4127">
        <v>1255594</v>
      </c>
      <c r="B4127" t="s">
        <v>4592</v>
      </c>
      <c r="C4127" t="s">
        <v>349</v>
      </c>
      <c r="D4127">
        <v>3730928</v>
      </c>
      <c r="E4127" t="s">
        <v>53</v>
      </c>
      <c r="F4127" t="s">
        <v>53</v>
      </c>
      <c r="H4127" s="35">
        <v>40532</v>
      </c>
      <c r="I4127" t="s">
        <v>110</v>
      </c>
      <c r="J4127">
        <v>-14</v>
      </c>
      <c r="K4127" t="s">
        <v>11</v>
      </c>
      <c r="M4127" t="s">
        <v>67</v>
      </c>
      <c r="N4127">
        <v>4370002</v>
      </c>
      <c r="O4127" t="s">
        <v>68</v>
      </c>
      <c r="P4127" s="35">
        <v>45175</v>
      </c>
      <c r="Q4127" t="s">
        <v>56</v>
      </c>
      <c r="R4127" s="35">
        <v>43516</v>
      </c>
      <c r="T4127" t="s">
        <v>63</v>
      </c>
      <c r="U4127">
        <v>500</v>
      </c>
      <c r="X4127">
        <v>5</v>
      </c>
      <c r="Y4127" t="s">
        <v>58</v>
      </c>
      <c r="AC4127" t="s">
        <v>59</v>
      </c>
      <c r="AL4127">
        <v>0</v>
      </c>
      <c r="AM4127">
        <v>0</v>
      </c>
    </row>
    <row r="4128" spans="1:39" x14ac:dyDescent="0.3">
      <c r="A4128">
        <v>1432979</v>
      </c>
      <c r="B4128" t="s">
        <v>4593</v>
      </c>
      <c r="C4128" t="s">
        <v>543</v>
      </c>
      <c r="D4128">
        <v>4535356</v>
      </c>
      <c r="E4128" t="s">
        <v>70</v>
      </c>
      <c r="F4128" t="s">
        <v>70</v>
      </c>
      <c r="H4128" s="35">
        <v>41409</v>
      </c>
      <c r="I4128" t="s">
        <v>66</v>
      </c>
      <c r="J4128">
        <v>-11</v>
      </c>
      <c r="K4128" t="s">
        <v>11</v>
      </c>
      <c r="M4128" t="s">
        <v>54</v>
      </c>
      <c r="N4128">
        <v>4450573</v>
      </c>
      <c r="O4128" t="s">
        <v>392</v>
      </c>
      <c r="P4128" s="35">
        <v>45190</v>
      </c>
      <c r="Q4128" t="s">
        <v>56</v>
      </c>
      <c r="R4128" s="35">
        <v>44827</v>
      </c>
      <c r="T4128" t="s">
        <v>63</v>
      </c>
      <c r="U4128">
        <v>504</v>
      </c>
      <c r="X4128">
        <v>5</v>
      </c>
      <c r="Y4128" t="s">
        <v>58</v>
      </c>
      <c r="AC4128" t="s">
        <v>59</v>
      </c>
      <c r="AL4128">
        <v>0</v>
      </c>
      <c r="AM4128">
        <v>0</v>
      </c>
    </row>
    <row r="4129" spans="1:39" x14ac:dyDescent="0.3">
      <c r="A4129">
        <v>1508404</v>
      </c>
      <c r="B4129" t="s">
        <v>4594</v>
      </c>
      <c r="C4129" t="s">
        <v>3266</v>
      </c>
      <c r="D4129">
        <v>3735957</v>
      </c>
      <c r="E4129" t="s">
        <v>70</v>
      </c>
      <c r="H4129" s="35">
        <v>42193</v>
      </c>
      <c r="I4129" t="s">
        <v>53</v>
      </c>
      <c r="J4129">
        <v>-9</v>
      </c>
      <c r="K4129" t="s">
        <v>11</v>
      </c>
      <c r="M4129" t="s">
        <v>67</v>
      </c>
      <c r="N4129">
        <v>4370289</v>
      </c>
      <c r="O4129" t="s">
        <v>293</v>
      </c>
      <c r="P4129" s="35">
        <v>45276</v>
      </c>
      <c r="Q4129" t="s">
        <v>56</v>
      </c>
      <c r="R4129" s="35">
        <v>45177</v>
      </c>
      <c r="T4129" t="s">
        <v>63</v>
      </c>
      <c r="U4129">
        <v>500</v>
      </c>
      <c r="X4129">
        <v>5</v>
      </c>
      <c r="Y4129" t="s">
        <v>58</v>
      </c>
      <c r="AC4129" t="s">
        <v>59</v>
      </c>
      <c r="AL4129">
        <v>0</v>
      </c>
      <c r="AM4129">
        <v>0</v>
      </c>
    </row>
    <row r="4130" spans="1:39" x14ac:dyDescent="0.3">
      <c r="A4130">
        <v>1551951</v>
      </c>
      <c r="B4130" t="s">
        <v>4595</v>
      </c>
      <c r="C4130" t="s">
        <v>413</v>
      </c>
      <c r="D4130">
        <v>4539488</v>
      </c>
      <c r="E4130" t="s">
        <v>53</v>
      </c>
      <c r="H4130" s="35">
        <v>42045</v>
      </c>
      <c r="I4130" t="s">
        <v>53</v>
      </c>
      <c r="J4130">
        <v>-9</v>
      </c>
      <c r="K4130" t="s">
        <v>11</v>
      </c>
      <c r="M4130" t="s">
        <v>54</v>
      </c>
      <c r="N4130">
        <v>4450410</v>
      </c>
      <c r="O4130" t="s">
        <v>81</v>
      </c>
      <c r="P4130" s="35">
        <v>45260</v>
      </c>
      <c r="Q4130" t="s">
        <v>56</v>
      </c>
      <c r="R4130" s="35">
        <v>45260</v>
      </c>
      <c r="T4130" t="s">
        <v>63</v>
      </c>
      <c r="U4130">
        <v>500</v>
      </c>
      <c r="X4130">
        <v>5</v>
      </c>
      <c r="Y4130" t="s">
        <v>58</v>
      </c>
      <c r="AC4130" t="s">
        <v>59</v>
      </c>
      <c r="AL4130">
        <v>0</v>
      </c>
      <c r="AM4130">
        <v>0</v>
      </c>
    </row>
    <row r="4131" spans="1:39" x14ac:dyDescent="0.3">
      <c r="A4131">
        <v>1522128</v>
      </c>
      <c r="B4131" t="s">
        <v>4596</v>
      </c>
      <c r="C4131" t="s">
        <v>3613</v>
      </c>
      <c r="D4131">
        <v>3611452</v>
      </c>
      <c r="E4131" t="s">
        <v>76</v>
      </c>
      <c r="H4131" s="35">
        <v>41292</v>
      </c>
      <c r="I4131" t="s">
        <v>66</v>
      </c>
      <c r="J4131">
        <v>-11</v>
      </c>
      <c r="K4131" t="s">
        <v>6</v>
      </c>
      <c r="M4131" t="s">
        <v>77</v>
      </c>
      <c r="N4131">
        <v>4360002</v>
      </c>
      <c r="O4131" t="s">
        <v>78</v>
      </c>
      <c r="P4131" s="35">
        <v>45195</v>
      </c>
      <c r="Q4131" t="s">
        <v>56</v>
      </c>
      <c r="R4131" s="35">
        <v>45195</v>
      </c>
      <c r="T4131" t="s">
        <v>63</v>
      </c>
      <c r="U4131">
        <v>500</v>
      </c>
      <c r="X4131">
        <v>5</v>
      </c>
      <c r="Y4131" t="s">
        <v>58</v>
      </c>
      <c r="AC4131" t="s">
        <v>59</v>
      </c>
      <c r="AL4131">
        <v>0</v>
      </c>
      <c r="AM4131">
        <v>0</v>
      </c>
    </row>
    <row r="4132" spans="1:39" x14ac:dyDescent="0.3">
      <c r="A4132">
        <v>871540</v>
      </c>
      <c r="B4132" t="s">
        <v>4596</v>
      </c>
      <c r="C4132" t="s">
        <v>413</v>
      </c>
      <c r="D4132">
        <v>2812455</v>
      </c>
      <c r="E4132" t="s">
        <v>70</v>
      </c>
      <c r="F4132" t="s">
        <v>70</v>
      </c>
      <c r="H4132" s="35">
        <v>38580</v>
      </c>
      <c r="I4132" t="s">
        <v>262</v>
      </c>
      <c r="J4132">
        <v>-19</v>
      </c>
      <c r="K4132" t="s">
        <v>11</v>
      </c>
      <c r="M4132" t="s">
        <v>69</v>
      </c>
      <c r="N4132">
        <v>4280681</v>
      </c>
      <c r="O4132" t="s">
        <v>91</v>
      </c>
      <c r="P4132" s="35">
        <v>45180</v>
      </c>
      <c r="Q4132" t="s">
        <v>56</v>
      </c>
      <c r="R4132" s="35">
        <v>40942</v>
      </c>
      <c r="S4132" s="35">
        <v>45124</v>
      </c>
      <c r="T4132" t="s">
        <v>57</v>
      </c>
      <c r="U4132">
        <v>1244</v>
      </c>
      <c r="X4132">
        <v>12</v>
      </c>
      <c r="Y4132" t="s">
        <v>58</v>
      </c>
      <c r="AB4132" s="35">
        <v>43282</v>
      </c>
      <c r="AC4132" t="s">
        <v>59</v>
      </c>
      <c r="AL4132">
        <v>0</v>
      </c>
      <c r="AM4132">
        <v>0</v>
      </c>
    </row>
    <row r="4133" spans="1:39" x14ac:dyDescent="0.3">
      <c r="A4133">
        <v>1544257</v>
      </c>
      <c r="B4133" t="s">
        <v>4597</v>
      </c>
      <c r="C4133" t="s">
        <v>715</v>
      </c>
      <c r="D4133">
        <v>3611693</v>
      </c>
      <c r="E4133" t="s">
        <v>53</v>
      </c>
      <c r="H4133" s="35">
        <v>41340</v>
      </c>
      <c r="I4133" t="s">
        <v>66</v>
      </c>
      <c r="J4133">
        <v>-11</v>
      </c>
      <c r="K4133" t="s">
        <v>6</v>
      </c>
      <c r="M4133" t="s">
        <v>77</v>
      </c>
      <c r="N4133">
        <v>4360005</v>
      </c>
      <c r="O4133" t="s">
        <v>1216</v>
      </c>
      <c r="P4133" s="35">
        <v>45238</v>
      </c>
      <c r="Q4133" t="s">
        <v>56</v>
      </c>
      <c r="R4133" s="35">
        <v>45238</v>
      </c>
      <c r="S4133" s="35">
        <v>45187</v>
      </c>
      <c r="T4133" t="s">
        <v>57</v>
      </c>
      <c r="U4133">
        <v>500</v>
      </c>
      <c r="X4133">
        <v>5</v>
      </c>
      <c r="Y4133" t="s">
        <v>58</v>
      </c>
      <c r="AC4133" t="s">
        <v>59</v>
      </c>
      <c r="AL4133">
        <v>0</v>
      </c>
      <c r="AM4133">
        <v>0</v>
      </c>
    </row>
    <row r="4134" spans="1:39" x14ac:dyDescent="0.3">
      <c r="A4134">
        <v>1451247</v>
      </c>
      <c r="B4134" t="s">
        <v>4598</v>
      </c>
      <c r="C4134" t="s">
        <v>1546</v>
      </c>
      <c r="D4134">
        <v>4115637</v>
      </c>
      <c r="E4134" t="s">
        <v>70</v>
      </c>
      <c r="H4134" s="35">
        <v>41375</v>
      </c>
      <c r="I4134" t="s">
        <v>66</v>
      </c>
      <c r="J4134">
        <v>-11</v>
      </c>
      <c r="K4134" t="s">
        <v>11</v>
      </c>
      <c r="M4134" t="s">
        <v>181</v>
      </c>
      <c r="N4134">
        <v>4410612</v>
      </c>
      <c r="O4134" t="s">
        <v>213</v>
      </c>
      <c r="P4134" s="35">
        <v>45335</v>
      </c>
      <c r="Q4134" t="s">
        <v>56</v>
      </c>
      <c r="R4134" s="35">
        <v>44852</v>
      </c>
      <c r="T4134" t="s">
        <v>63</v>
      </c>
      <c r="U4134">
        <v>500</v>
      </c>
      <c r="X4134">
        <v>5</v>
      </c>
      <c r="Y4134" t="s">
        <v>58</v>
      </c>
      <c r="AC4134" t="s">
        <v>59</v>
      </c>
      <c r="AL4134">
        <v>0</v>
      </c>
      <c r="AM4134">
        <v>0</v>
      </c>
    </row>
    <row r="4135" spans="1:39" x14ac:dyDescent="0.3">
      <c r="A4135">
        <v>1521673</v>
      </c>
      <c r="B4135" t="s">
        <v>4599</v>
      </c>
      <c r="C4135" t="s">
        <v>1025</v>
      </c>
      <c r="D4135">
        <v>3611368</v>
      </c>
      <c r="E4135" t="s">
        <v>76</v>
      </c>
      <c r="H4135" s="35">
        <v>42222</v>
      </c>
      <c r="I4135" t="s">
        <v>53</v>
      </c>
      <c r="J4135">
        <v>-9</v>
      </c>
      <c r="K4135" t="s">
        <v>6</v>
      </c>
      <c r="M4135" t="s">
        <v>77</v>
      </c>
      <c r="N4135">
        <v>4360002</v>
      </c>
      <c r="O4135" t="s">
        <v>78</v>
      </c>
      <c r="P4135" s="35">
        <v>45195</v>
      </c>
      <c r="Q4135" t="s">
        <v>56</v>
      </c>
      <c r="R4135" s="35">
        <v>45195</v>
      </c>
      <c r="T4135" t="s">
        <v>63</v>
      </c>
      <c r="U4135">
        <v>500</v>
      </c>
      <c r="X4135">
        <v>5</v>
      </c>
      <c r="Y4135" t="s">
        <v>58</v>
      </c>
      <c r="AC4135" t="s">
        <v>59</v>
      </c>
      <c r="AL4135">
        <v>0</v>
      </c>
      <c r="AM4135">
        <v>0</v>
      </c>
    </row>
    <row r="4136" spans="1:39" x14ac:dyDescent="0.3">
      <c r="A4136">
        <v>1442559</v>
      </c>
      <c r="B4136" t="s">
        <v>4599</v>
      </c>
      <c r="C4136" t="s">
        <v>4600</v>
      </c>
      <c r="D4136">
        <v>4535504</v>
      </c>
      <c r="E4136" t="s">
        <v>70</v>
      </c>
      <c r="F4136" t="s">
        <v>53</v>
      </c>
      <c r="H4136" s="35">
        <v>39948</v>
      </c>
      <c r="I4136" t="s">
        <v>102</v>
      </c>
      <c r="J4136">
        <v>-15</v>
      </c>
      <c r="K4136" t="s">
        <v>6</v>
      </c>
      <c r="M4136" t="s">
        <v>54</v>
      </c>
      <c r="N4136">
        <v>4450108</v>
      </c>
      <c r="O4136" t="s">
        <v>157</v>
      </c>
      <c r="P4136" s="35">
        <v>45176</v>
      </c>
      <c r="Q4136" t="s">
        <v>56</v>
      </c>
      <c r="R4136" s="35">
        <v>44839</v>
      </c>
      <c r="S4136" s="35">
        <v>45137</v>
      </c>
      <c r="T4136" t="s">
        <v>57</v>
      </c>
      <c r="U4136">
        <v>500</v>
      </c>
      <c r="X4136">
        <v>5</v>
      </c>
      <c r="Y4136" t="s">
        <v>58</v>
      </c>
      <c r="AC4136" t="s">
        <v>59</v>
      </c>
      <c r="AL4136">
        <v>0</v>
      </c>
      <c r="AM4136">
        <v>0</v>
      </c>
    </row>
    <row r="4137" spans="1:39" x14ac:dyDescent="0.3">
      <c r="A4137">
        <v>1507112</v>
      </c>
      <c r="B4137" t="s">
        <v>4599</v>
      </c>
      <c r="C4137" t="s">
        <v>458</v>
      </c>
      <c r="D4137">
        <v>1811264</v>
      </c>
      <c r="E4137" t="s">
        <v>76</v>
      </c>
      <c r="H4137" s="35">
        <v>40207</v>
      </c>
      <c r="I4137" t="s">
        <v>110</v>
      </c>
      <c r="J4137">
        <v>-14</v>
      </c>
      <c r="K4137" t="s">
        <v>11</v>
      </c>
      <c r="M4137" t="s">
        <v>71</v>
      </c>
      <c r="N4137">
        <v>4180696</v>
      </c>
      <c r="O4137" t="s">
        <v>137</v>
      </c>
      <c r="P4137" s="35">
        <v>45173</v>
      </c>
      <c r="Q4137" t="s">
        <v>56</v>
      </c>
      <c r="R4137" s="35">
        <v>45173</v>
      </c>
      <c r="T4137" t="s">
        <v>63</v>
      </c>
      <c r="U4137">
        <v>500</v>
      </c>
      <c r="X4137">
        <v>5</v>
      </c>
      <c r="Y4137" t="s">
        <v>58</v>
      </c>
      <c r="AC4137" t="s">
        <v>59</v>
      </c>
      <c r="AL4137">
        <v>0</v>
      </c>
      <c r="AM4137">
        <v>0</v>
      </c>
    </row>
    <row r="4138" spans="1:39" x14ac:dyDescent="0.3">
      <c r="A4138">
        <v>1533014</v>
      </c>
      <c r="B4138" t="s">
        <v>4599</v>
      </c>
      <c r="C4138" t="s">
        <v>486</v>
      </c>
      <c r="D4138">
        <v>3736383</v>
      </c>
      <c r="E4138" t="s">
        <v>53</v>
      </c>
      <c r="H4138" s="35">
        <v>40761</v>
      </c>
      <c r="I4138" t="s">
        <v>90</v>
      </c>
      <c r="J4138">
        <v>-13</v>
      </c>
      <c r="K4138" t="s">
        <v>11</v>
      </c>
      <c r="M4138" t="s">
        <v>67</v>
      </c>
      <c r="N4138">
        <v>4370033</v>
      </c>
      <c r="O4138" t="s">
        <v>122</v>
      </c>
      <c r="P4138" s="35">
        <v>45208</v>
      </c>
      <c r="Q4138" t="s">
        <v>56</v>
      </c>
      <c r="R4138" s="35">
        <v>45208</v>
      </c>
      <c r="T4138" t="s">
        <v>63</v>
      </c>
      <c r="U4138">
        <v>500</v>
      </c>
      <c r="X4138">
        <v>5</v>
      </c>
      <c r="Y4138" t="s">
        <v>58</v>
      </c>
      <c r="AC4138" t="s">
        <v>59</v>
      </c>
      <c r="AL4138">
        <v>0</v>
      </c>
      <c r="AM4138">
        <v>0</v>
      </c>
    </row>
    <row r="4139" spans="1:39" x14ac:dyDescent="0.3">
      <c r="A4139">
        <v>1547494</v>
      </c>
      <c r="B4139" t="s">
        <v>4599</v>
      </c>
      <c r="C4139" t="s">
        <v>743</v>
      </c>
      <c r="D4139">
        <v>3736625</v>
      </c>
      <c r="E4139" t="s">
        <v>70</v>
      </c>
      <c r="H4139" s="35">
        <v>41077</v>
      </c>
      <c r="I4139" t="s">
        <v>143</v>
      </c>
      <c r="J4139">
        <v>-12</v>
      </c>
      <c r="K4139" t="s">
        <v>11</v>
      </c>
      <c r="M4139" t="s">
        <v>67</v>
      </c>
      <c r="N4139">
        <v>4370442</v>
      </c>
      <c r="O4139" t="s">
        <v>554</v>
      </c>
      <c r="P4139" s="35">
        <v>45246</v>
      </c>
      <c r="Q4139" t="s">
        <v>56</v>
      </c>
      <c r="R4139" s="35">
        <v>45246</v>
      </c>
      <c r="S4139" s="35">
        <v>45209</v>
      </c>
      <c r="T4139" t="s">
        <v>57</v>
      </c>
      <c r="U4139">
        <v>503</v>
      </c>
      <c r="X4139">
        <v>5</v>
      </c>
      <c r="Y4139" t="s">
        <v>58</v>
      </c>
      <c r="AC4139" t="s">
        <v>59</v>
      </c>
      <c r="AL4139">
        <v>0</v>
      </c>
      <c r="AM4139">
        <v>0</v>
      </c>
    </row>
    <row r="4140" spans="1:39" x14ac:dyDescent="0.3">
      <c r="A4140">
        <v>1557482</v>
      </c>
      <c r="B4140" t="s">
        <v>4599</v>
      </c>
      <c r="C4140" t="s">
        <v>956</v>
      </c>
      <c r="D4140">
        <v>3736754</v>
      </c>
      <c r="E4140" t="s">
        <v>53</v>
      </c>
      <c r="H4140" s="35">
        <v>40985</v>
      </c>
      <c r="I4140" t="s">
        <v>143</v>
      </c>
      <c r="J4140">
        <v>-12</v>
      </c>
      <c r="K4140" t="s">
        <v>11</v>
      </c>
      <c r="M4140" t="s">
        <v>67</v>
      </c>
      <c r="N4140">
        <v>4370183</v>
      </c>
      <c r="O4140" t="s">
        <v>169</v>
      </c>
      <c r="P4140" s="35">
        <v>45300</v>
      </c>
      <c r="Q4140" t="s">
        <v>56</v>
      </c>
      <c r="R4140" s="35">
        <v>45300</v>
      </c>
      <c r="T4140" t="s">
        <v>63</v>
      </c>
      <c r="U4140">
        <v>500</v>
      </c>
      <c r="X4140">
        <v>5</v>
      </c>
      <c r="Y4140" t="s">
        <v>58</v>
      </c>
      <c r="AC4140" t="s">
        <v>59</v>
      </c>
      <c r="AL4140">
        <v>0</v>
      </c>
      <c r="AM4140">
        <v>0</v>
      </c>
    </row>
    <row r="4141" spans="1:39" x14ac:dyDescent="0.3">
      <c r="A4141">
        <v>1439600</v>
      </c>
      <c r="B4141" t="s">
        <v>4599</v>
      </c>
      <c r="C4141" t="s">
        <v>269</v>
      </c>
      <c r="D4141">
        <v>3734395</v>
      </c>
      <c r="E4141" t="s">
        <v>53</v>
      </c>
      <c r="F4141" t="s">
        <v>53</v>
      </c>
      <c r="H4141" s="35">
        <v>40360</v>
      </c>
      <c r="I4141" t="s">
        <v>110</v>
      </c>
      <c r="J4141">
        <v>-14</v>
      </c>
      <c r="K4141" t="s">
        <v>11</v>
      </c>
      <c r="M4141" t="s">
        <v>67</v>
      </c>
      <c r="N4141">
        <v>4370307</v>
      </c>
      <c r="O4141" t="s">
        <v>260</v>
      </c>
      <c r="P4141" s="35">
        <v>45264</v>
      </c>
      <c r="Q4141" t="s">
        <v>56</v>
      </c>
      <c r="R4141" s="35">
        <v>44835</v>
      </c>
      <c r="S4141" s="35">
        <v>45243</v>
      </c>
      <c r="T4141" t="s">
        <v>57</v>
      </c>
      <c r="U4141">
        <v>500</v>
      </c>
      <c r="X4141">
        <v>5</v>
      </c>
      <c r="Y4141" t="s">
        <v>58</v>
      </c>
      <c r="AC4141" t="s">
        <v>59</v>
      </c>
      <c r="AL4141">
        <v>0</v>
      </c>
      <c r="AM4141">
        <v>0</v>
      </c>
    </row>
    <row r="4142" spans="1:39" x14ac:dyDescent="0.3">
      <c r="A4142">
        <v>1306459</v>
      </c>
      <c r="B4142" t="s">
        <v>4601</v>
      </c>
      <c r="C4142" t="s">
        <v>391</v>
      </c>
      <c r="D4142">
        <v>4114480</v>
      </c>
      <c r="E4142" t="s">
        <v>70</v>
      </c>
      <c r="F4142" t="s">
        <v>70</v>
      </c>
      <c r="H4142" s="35">
        <v>40909</v>
      </c>
      <c r="I4142" t="s">
        <v>143</v>
      </c>
      <c r="J4142">
        <v>-12</v>
      </c>
      <c r="K4142" t="s">
        <v>11</v>
      </c>
      <c r="M4142" t="s">
        <v>181</v>
      </c>
      <c r="N4142">
        <v>4410065</v>
      </c>
      <c r="O4142" t="s">
        <v>272</v>
      </c>
      <c r="P4142" s="35">
        <v>45176</v>
      </c>
      <c r="Q4142" t="s">
        <v>56</v>
      </c>
      <c r="R4142" s="35">
        <v>43846</v>
      </c>
      <c r="T4142" t="s">
        <v>63</v>
      </c>
      <c r="U4142">
        <v>613</v>
      </c>
      <c r="X4142">
        <v>6</v>
      </c>
      <c r="Y4142" t="s">
        <v>58</v>
      </c>
      <c r="AC4142" t="s">
        <v>59</v>
      </c>
      <c r="AL4142">
        <v>0</v>
      </c>
      <c r="AM4142">
        <v>0</v>
      </c>
    </row>
    <row r="4143" spans="1:39" x14ac:dyDescent="0.3">
      <c r="A4143">
        <v>1281680</v>
      </c>
      <c r="B4143" t="s">
        <v>4601</v>
      </c>
      <c r="C4143" t="s">
        <v>4602</v>
      </c>
      <c r="D4143">
        <v>4114217</v>
      </c>
      <c r="E4143" t="s">
        <v>70</v>
      </c>
      <c r="F4143" t="s">
        <v>70</v>
      </c>
      <c r="H4143" s="35">
        <v>40182</v>
      </c>
      <c r="I4143" t="s">
        <v>110</v>
      </c>
      <c r="J4143">
        <v>-14</v>
      </c>
      <c r="K4143" t="s">
        <v>11</v>
      </c>
      <c r="M4143" t="s">
        <v>181</v>
      </c>
      <c r="N4143">
        <v>4410065</v>
      </c>
      <c r="O4143" t="s">
        <v>272</v>
      </c>
      <c r="P4143" s="35">
        <v>45176</v>
      </c>
      <c r="Q4143" t="s">
        <v>56</v>
      </c>
      <c r="R4143" s="35">
        <v>43740</v>
      </c>
      <c r="T4143" t="s">
        <v>63</v>
      </c>
      <c r="U4143">
        <v>947</v>
      </c>
      <c r="X4143">
        <v>9</v>
      </c>
      <c r="Y4143" t="s">
        <v>58</v>
      </c>
      <c r="AC4143" t="s">
        <v>59</v>
      </c>
      <c r="AL4143">
        <v>0</v>
      </c>
      <c r="AM4143">
        <v>0</v>
      </c>
    </row>
    <row r="4144" spans="1:39" x14ac:dyDescent="0.3">
      <c r="A4144">
        <v>1286040</v>
      </c>
      <c r="B4144" t="s">
        <v>4603</v>
      </c>
      <c r="C4144" t="s">
        <v>868</v>
      </c>
      <c r="D4144">
        <v>4531143</v>
      </c>
      <c r="E4144" t="s">
        <v>70</v>
      </c>
      <c r="F4144" t="s">
        <v>70</v>
      </c>
      <c r="H4144" s="35">
        <v>39762</v>
      </c>
      <c r="I4144" t="s">
        <v>98</v>
      </c>
      <c r="J4144">
        <v>-16</v>
      </c>
      <c r="K4144" t="s">
        <v>6</v>
      </c>
      <c r="M4144" t="s">
        <v>54</v>
      </c>
      <c r="N4144">
        <v>4450773</v>
      </c>
      <c r="O4144" t="s">
        <v>397</v>
      </c>
      <c r="P4144" s="35">
        <v>45190</v>
      </c>
      <c r="Q4144" t="s">
        <v>56</v>
      </c>
      <c r="R4144" s="35">
        <v>43746</v>
      </c>
      <c r="T4144" t="s">
        <v>63</v>
      </c>
      <c r="U4144">
        <v>535</v>
      </c>
      <c r="X4144">
        <v>5</v>
      </c>
      <c r="Y4144" t="s">
        <v>58</v>
      </c>
      <c r="AC4144" t="s">
        <v>59</v>
      </c>
      <c r="AL4144">
        <v>0</v>
      </c>
      <c r="AM4144">
        <v>0</v>
      </c>
    </row>
    <row r="4145" spans="1:39" x14ac:dyDescent="0.3">
      <c r="A4145">
        <v>1529627</v>
      </c>
      <c r="B4145" t="s">
        <v>4604</v>
      </c>
      <c r="C4145" t="s">
        <v>231</v>
      </c>
      <c r="D4145">
        <v>3736342</v>
      </c>
      <c r="E4145" t="s">
        <v>53</v>
      </c>
      <c r="H4145" s="35">
        <v>41922</v>
      </c>
      <c r="I4145" t="s">
        <v>85</v>
      </c>
      <c r="J4145">
        <v>-10</v>
      </c>
      <c r="K4145" t="s">
        <v>11</v>
      </c>
      <c r="M4145" t="s">
        <v>67</v>
      </c>
      <c r="N4145">
        <v>4370024</v>
      </c>
      <c r="O4145" t="s">
        <v>429</v>
      </c>
      <c r="P4145" s="35">
        <v>45203</v>
      </c>
      <c r="Q4145" t="s">
        <v>56</v>
      </c>
      <c r="R4145" s="35">
        <v>45203</v>
      </c>
      <c r="T4145" t="s">
        <v>63</v>
      </c>
      <c r="U4145">
        <v>500</v>
      </c>
      <c r="X4145">
        <v>5</v>
      </c>
      <c r="Y4145" t="s">
        <v>58</v>
      </c>
      <c r="AC4145" t="s">
        <v>59</v>
      </c>
      <c r="AL4145">
        <v>0</v>
      </c>
      <c r="AM4145">
        <v>0</v>
      </c>
    </row>
    <row r="4146" spans="1:39" x14ac:dyDescent="0.3">
      <c r="A4146">
        <v>1220135</v>
      </c>
      <c r="B4146" t="s">
        <v>4605</v>
      </c>
      <c r="C4146" t="s">
        <v>269</v>
      </c>
      <c r="D4146">
        <v>4113826</v>
      </c>
      <c r="E4146" t="s">
        <v>70</v>
      </c>
      <c r="F4146" t="s">
        <v>70</v>
      </c>
      <c r="H4146" s="35">
        <v>39572</v>
      </c>
      <c r="I4146" t="s">
        <v>98</v>
      </c>
      <c r="J4146">
        <v>-16</v>
      </c>
      <c r="K4146" t="s">
        <v>11</v>
      </c>
      <c r="M4146" t="s">
        <v>181</v>
      </c>
      <c r="N4146">
        <v>4410466</v>
      </c>
      <c r="O4146" t="s">
        <v>236</v>
      </c>
      <c r="P4146" s="35">
        <v>45176</v>
      </c>
      <c r="Q4146" t="s">
        <v>56</v>
      </c>
      <c r="R4146" s="35">
        <v>43361</v>
      </c>
      <c r="T4146" t="s">
        <v>63</v>
      </c>
      <c r="U4146">
        <v>510</v>
      </c>
      <c r="X4146">
        <v>5</v>
      </c>
      <c r="Y4146" t="s">
        <v>58</v>
      </c>
      <c r="AC4146" t="s">
        <v>59</v>
      </c>
      <c r="AL4146">
        <v>0</v>
      </c>
      <c r="AM4146">
        <v>0</v>
      </c>
    </row>
    <row r="4147" spans="1:39" x14ac:dyDescent="0.3">
      <c r="A4147">
        <v>1558934</v>
      </c>
      <c r="B4147" t="s">
        <v>4606</v>
      </c>
      <c r="C4147" t="s">
        <v>1241</v>
      </c>
      <c r="D4147">
        <v>2817083</v>
      </c>
      <c r="E4147" t="s">
        <v>76</v>
      </c>
      <c r="H4147" s="35">
        <v>41487</v>
      </c>
      <c r="I4147" t="s">
        <v>66</v>
      </c>
      <c r="J4147">
        <v>-11</v>
      </c>
      <c r="K4147" t="s">
        <v>11</v>
      </c>
      <c r="M4147" t="s">
        <v>69</v>
      </c>
      <c r="N4147">
        <v>4280121</v>
      </c>
      <c r="O4147" t="s">
        <v>286</v>
      </c>
      <c r="P4147" s="35">
        <v>45309</v>
      </c>
      <c r="Q4147" t="s">
        <v>56</v>
      </c>
      <c r="R4147" s="35">
        <v>45309</v>
      </c>
      <c r="T4147" t="s">
        <v>63</v>
      </c>
      <c r="U4147">
        <v>500</v>
      </c>
      <c r="X4147">
        <v>5</v>
      </c>
      <c r="Y4147" t="s">
        <v>58</v>
      </c>
      <c r="AC4147" t="s">
        <v>59</v>
      </c>
      <c r="AL4147">
        <v>0</v>
      </c>
      <c r="AM4147">
        <v>0</v>
      </c>
    </row>
    <row r="4148" spans="1:39" x14ac:dyDescent="0.3">
      <c r="A4148">
        <v>1538342</v>
      </c>
      <c r="B4148" t="s">
        <v>4607</v>
      </c>
      <c r="C4148" t="s">
        <v>487</v>
      </c>
      <c r="D4148">
        <v>3736474</v>
      </c>
      <c r="E4148" t="s">
        <v>70</v>
      </c>
      <c r="H4148" s="35">
        <v>41621</v>
      </c>
      <c r="I4148" t="s">
        <v>66</v>
      </c>
      <c r="J4148">
        <v>-11</v>
      </c>
      <c r="K4148" t="s">
        <v>11</v>
      </c>
      <c r="M4148" t="s">
        <v>67</v>
      </c>
      <c r="N4148">
        <v>4370439</v>
      </c>
      <c r="O4148" t="s">
        <v>593</v>
      </c>
      <c r="P4148" s="35">
        <v>45216</v>
      </c>
      <c r="Q4148" t="s">
        <v>56</v>
      </c>
      <c r="R4148" s="35">
        <v>45216</v>
      </c>
      <c r="S4148" s="35">
        <v>45175</v>
      </c>
      <c r="T4148" t="s">
        <v>57</v>
      </c>
      <c r="U4148">
        <v>500</v>
      </c>
      <c r="X4148">
        <v>5</v>
      </c>
      <c r="Y4148" t="s">
        <v>58</v>
      </c>
      <c r="AC4148" t="s">
        <v>59</v>
      </c>
      <c r="AL4148">
        <v>0</v>
      </c>
      <c r="AM4148">
        <v>0</v>
      </c>
    </row>
    <row r="4149" spans="1:39" x14ac:dyDescent="0.3">
      <c r="A4149">
        <v>1564070</v>
      </c>
      <c r="B4149" t="s">
        <v>4608</v>
      </c>
      <c r="C4149" t="s">
        <v>1979</v>
      </c>
      <c r="D4149">
        <v>1811562</v>
      </c>
      <c r="E4149" t="s">
        <v>76</v>
      </c>
      <c r="H4149" s="35">
        <v>42004</v>
      </c>
      <c r="I4149" t="s">
        <v>85</v>
      </c>
      <c r="J4149">
        <v>-10</v>
      </c>
      <c r="K4149" t="s">
        <v>6</v>
      </c>
      <c r="M4149" t="s">
        <v>71</v>
      </c>
      <c r="N4149">
        <v>4180696</v>
      </c>
      <c r="O4149" t="s">
        <v>137</v>
      </c>
      <c r="P4149" s="35">
        <v>45336</v>
      </c>
      <c r="Q4149" t="s">
        <v>56</v>
      </c>
      <c r="R4149" s="35">
        <v>45336</v>
      </c>
      <c r="T4149" t="s">
        <v>63</v>
      </c>
      <c r="U4149">
        <v>500</v>
      </c>
      <c r="X4149">
        <v>5</v>
      </c>
      <c r="Y4149" t="s">
        <v>58</v>
      </c>
      <c r="AC4149" t="s">
        <v>59</v>
      </c>
      <c r="AL4149">
        <v>0</v>
      </c>
      <c r="AM4149">
        <v>0</v>
      </c>
    </row>
    <row r="4150" spans="1:39" x14ac:dyDescent="0.3">
      <c r="A4150">
        <v>1565017</v>
      </c>
      <c r="B4150" t="s">
        <v>4608</v>
      </c>
      <c r="C4150" t="s">
        <v>5494</v>
      </c>
      <c r="D4150">
        <v>1811603</v>
      </c>
      <c r="E4150" t="s">
        <v>76</v>
      </c>
      <c r="H4150" s="35">
        <v>42800</v>
      </c>
      <c r="I4150" t="s">
        <v>53</v>
      </c>
      <c r="J4150">
        <v>-9</v>
      </c>
      <c r="K4150" t="s">
        <v>6</v>
      </c>
      <c r="M4150" t="s">
        <v>71</v>
      </c>
      <c r="N4150">
        <v>4180696</v>
      </c>
      <c r="O4150" t="s">
        <v>137</v>
      </c>
      <c r="P4150" s="35">
        <v>45340</v>
      </c>
      <c r="Q4150" t="s">
        <v>56</v>
      </c>
      <c r="R4150" s="35">
        <v>45340</v>
      </c>
      <c r="T4150" t="s">
        <v>63</v>
      </c>
      <c r="U4150">
        <v>500</v>
      </c>
      <c r="X4150">
        <v>5</v>
      </c>
      <c r="Y4150" t="s">
        <v>58</v>
      </c>
      <c r="AC4150" t="s">
        <v>59</v>
      </c>
      <c r="AL4150">
        <v>0</v>
      </c>
      <c r="AM4150">
        <v>0</v>
      </c>
    </row>
    <row r="4151" spans="1:39" x14ac:dyDescent="0.3">
      <c r="A4151">
        <v>1270232</v>
      </c>
      <c r="B4151" t="s">
        <v>4609</v>
      </c>
      <c r="C4151" t="s">
        <v>1848</v>
      </c>
      <c r="D4151">
        <v>4530942</v>
      </c>
      <c r="E4151" t="s">
        <v>70</v>
      </c>
      <c r="F4151" t="s">
        <v>70</v>
      </c>
      <c r="H4151" s="35">
        <v>41292</v>
      </c>
      <c r="I4151" t="s">
        <v>66</v>
      </c>
      <c r="J4151">
        <v>-11</v>
      </c>
      <c r="K4151" t="s">
        <v>6</v>
      </c>
      <c r="M4151" t="s">
        <v>54</v>
      </c>
      <c r="N4151">
        <v>4450759</v>
      </c>
      <c r="O4151" t="s">
        <v>499</v>
      </c>
      <c r="P4151" s="35">
        <v>45156</v>
      </c>
      <c r="Q4151" t="s">
        <v>56</v>
      </c>
      <c r="R4151" s="35">
        <v>43726</v>
      </c>
      <c r="T4151" t="s">
        <v>63</v>
      </c>
      <c r="U4151">
        <v>581</v>
      </c>
      <c r="X4151">
        <v>5</v>
      </c>
      <c r="Y4151" t="s">
        <v>58</v>
      </c>
      <c r="AC4151" t="s">
        <v>59</v>
      </c>
      <c r="AL4151">
        <v>0</v>
      </c>
      <c r="AM4151">
        <v>0</v>
      </c>
    </row>
    <row r="4152" spans="1:39" x14ac:dyDescent="0.3">
      <c r="A4152">
        <v>1328597</v>
      </c>
      <c r="B4152" t="s">
        <v>4610</v>
      </c>
      <c r="C4152" t="s">
        <v>162</v>
      </c>
      <c r="D4152">
        <v>4114647</v>
      </c>
      <c r="E4152" t="s">
        <v>70</v>
      </c>
      <c r="F4152" t="s">
        <v>70</v>
      </c>
      <c r="H4152" s="35">
        <v>41125</v>
      </c>
      <c r="I4152" t="s">
        <v>143</v>
      </c>
      <c r="J4152">
        <v>-12</v>
      </c>
      <c r="K4152" t="s">
        <v>11</v>
      </c>
      <c r="M4152" t="s">
        <v>181</v>
      </c>
      <c r="N4152">
        <v>4410537</v>
      </c>
      <c r="O4152" t="s">
        <v>735</v>
      </c>
      <c r="P4152" s="35">
        <v>45240</v>
      </c>
      <c r="Q4152" t="s">
        <v>56</v>
      </c>
      <c r="R4152" s="35">
        <v>44119</v>
      </c>
      <c r="S4152" s="35">
        <v>45237</v>
      </c>
      <c r="T4152" t="s">
        <v>57</v>
      </c>
      <c r="U4152">
        <v>500</v>
      </c>
      <c r="X4152">
        <v>5</v>
      </c>
      <c r="Y4152" t="s">
        <v>58</v>
      </c>
      <c r="AC4152" t="s">
        <v>59</v>
      </c>
      <c r="AL4152">
        <v>0</v>
      </c>
      <c r="AM4152">
        <v>0</v>
      </c>
    </row>
    <row r="4153" spans="1:39" x14ac:dyDescent="0.3">
      <c r="A4153">
        <v>1547044</v>
      </c>
      <c r="B4153" t="s">
        <v>4611</v>
      </c>
      <c r="C4153" t="s">
        <v>3165</v>
      </c>
      <c r="D4153">
        <v>3611701</v>
      </c>
      <c r="E4153" t="s">
        <v>53</v>
      </c>
      <c r="H4153" s="35">
        <v>41412</v>
      </c>
      <c r="I4153" t="s">
        <v>66</v>
      </c>
      <c r="J4153">
        <v>-11</v>
      </c>
      <c r="K4153" t="s">
        <v>11</v>
      </c>
      <c r="M4153" t="s">
        <v>77</v>
      </c>
      <c r="N4153">
        <v>4360009</v>
      </c>
      <c r="O4153" t="s">
        <v>642</v>
      </c>
      <c r="P4153" s="35">
        <v>45245</v>
      </c>
      <c r="Q4153" t="s">
        <v>56</v>
      </c>
      <c r="R4153" s="35">
        <v>45245</v>
      </c>
      <c r="T4153" t="s">
        <v>63</v>
      </c>
      <c r="U4153">
        <v>500</v>
      </c>
      <c r="X4153">
        <v>5</v>
      </c>
      <c r="Y4153" t="s">
        <v>58</v>
      </c>
      <c r="AC4153" t="s">
        <v>59</v>
      </c>
      <c r="AL4153">
        <v>1</v>
      </c>
      <c r="AM4153">
        <v>0</v>
      </c>
    </row>
    <row r="4154" spans="1:39" x14ac:dyDescent="0.3">
      <c r="A4154">
        <v>1539546</v>
      </c>
      <c r="B4154" t="s">
        <v>4612</v>
      </c>
      <c r="C4154" t="s">
        <v>612</v>
      </c>
      <c r="D4154">
        <v>3736496</v>
      </c>
      <c r="E4154" t="s">
        <v>53</v>
      </c>
      <c r="H4154" s="35">
        <v>40946</v>
      </c>
      <c r="I4154" t="s">
        <v>143</v>
      </c>
      <c r="J4154">
        <v>-12</v>
      </c>
      <c r="K4154" t="s">
        <v>6</v>
      </c>
      <c r="M4154" t="s">
        <v>67</v>
      </c>
      <c r="N4154">
        <v>4370583</v>
      </c>
      <c r="O4154" t="s">
        <v>675</v>
      </c>
      <c r="P4154" s="35">
        <v>45218</v>
      </c>
      <c r="Q4154" t="s">
        <v>56</v>
      </c>
      <c r="R4154" s="35">
        <v>45218</v>
      </c>
      <c r="S4154" s="35">
        <v>45203</v>
      </c>
      <c r="T4154" t="s">
        <v>57</v>
      </c>
      <c r="U4154">
        <v>500</v>
      </c>
      <c r="X4154">
        <v>5</v>
      </c>
      <c r="Y4154" t="s">
        <v>58</v>
      </c>
      <c r="AC4154" t="s">
        <v>59</v>
      </c>
      <c r="AL4154">
        <v>0</v>
      </c>
      <c r="AM4154">
        <v>0</v>
      </c>
    </row>
    <row r="4155" spans="1:39" x14ac:dyDescent="0.3">
      <c r="A4155">
        <v>1397027</v>
      </c>
      <c r="B4155" t="s">
        <v>4613</v>
      </c>
      <c r="C4155" t="s">
        <v>342</v>
      </c>
      <c r="D4155">
        <v>4115350</v>
      </c>
      <c r="E4155" t="s">
        <v>53</v>
      </c>
      <c r="F4155" t="s">
        <v>53</v>
      </c>
      <c r="H4155" s="35">
        <v>41951</v>
      </c>
      <c r="I4155" t="s">
        <v>85</v>
      </c>
      <c r="J4155">
        <v>-10</v>
      </c>
      <c r="K4155" t="s">
        <v>11</v>
      </c>
      <c r="M4155" t="s">
        <v>181</v>
      </c>
      <c r="N4155">
        <v>4410612</v>
      </c>
      <c r="O4155" t="s">
        <v>213</v>
      </c>
      <c r="P4155" s="35">
        <v>45276</v>
      </c>
      <c r="Q4155" t="s">
        <v>56</v>
      </c>
      <c r="R4155" s="35">
        <v>44649</v>
      </c>
      <c r="T4155" t="s">
        <v>63</v>
      </c>
      <c r="U4155">
        <v>500</v>
      </c>
      <c r="X4155">
        <v>5</v>
      </c>
      <c r="Y4155" t="s">
        <v>58</v>
      </c>
      <c r="AC4155" t="s">
        <v>59</v>
      </c>
      <c r="AL4155">
        <v>0</v>
      </c>
      <c r="AM4155">
        <v>0</v>
      </c>
    </row>
    <row r="4156" spans="1:39" x14ac:dyDescent="0.3">
      <c r="A4156">
        <v>1282567</v>
      </c>
      <c r="B4156" t="s">
        <v>4614</v>
      </c>
      <c r="C4156" t="s">
        <v>870</v>
      </c>
      <c r="D4156">
        <v>4114225</v>
      </c>
      <c r="E4156" t="s">
        <v>70</v>
      </c>
      <c r="F4156" t="s">
        <v>70</v>
      </c>
      <c r="H4156" s="35">
        <v>39947</v>
      </c>
      <c r="I4156" t="s">
        <v>102</v>
      </c>
      <c r="J4156">
        <v>-15</v>
      </c>
      <c r="K4156" t="s">
        <v>11</v>
      </c>
      <c r="M4156" t="s">
        <v>181</v>
      </c>
      <c r="N4156">
        <v>4410217</v>
      </c>
      <c r="O4156" t="s">
        <v>866</v>
      </c>
      <c r="P4156" s="35">
        <v>45189</v>
      </c>
      <c r="Q4156" t="s">
        <v>56</v>
      </c>
      <c r="R4156" s="35">
        <v>43741</v>
      </c>
      <c r="T4156" t="s">
        <v>63</v>
      </c>
      <c r="U4156">
        <v>501</v>
      </c>
      <c r="X4156">
        <v>5</v>
      </c>
      <c r="Y4156" t="s">
        <v>58</v>
      </c>
      <c r="AC4156" t="s">
        <v>59</v>
      </c>
      <c r="AL4156">
        <v>0</v>
      </c>
      <c r="AM4156">
        <v>0</v>
      </c>
    </row>
    <row r="4157" spans="1:39" x14ac:dyDescent="0.3">
      <c r="A4157">
        <v>1302773</v>
      </c>
      <c r="B4157" t="s">
        <v>4616</v>
      </c>
      <c r="C4157" t="s">
        <v>2758</v>
      </c>
      <c r="D4157">
        <v>4114442</v>
      </c>
      <c r="E4157" t="s">
        <v>53</v>
      </c>
      <c r="F4157" t="s">
        <v>53</v>
      </c>
      <c r="H4157" s="35">
        <v>41836</v>
      </c>
      <c r="I4157" t="s">
        <v>85</v>
      </c>
      <c r="J4157">
        <v>-10</v>
      </c>
      <c r="K4157" t="s">
        <v>6</v>
      </c>
      <c r="M4157" t="s">
        <v>181</v>
      </c>
      <c r="N4157">
        <v>4410065</v>
      </c>
      <c r="O4157" t="s">
        <v>272</v>
      </c>
      <c r="P4157" s="35">
        <v>45191</v>
      </c>
      <c r="Q4157" t="s">
        <v>56</v>
      </c>
      <c r="R4157" s="35">
        <v>43806</v>
      </c>
      <c r="T4157" t="s">
        <v>63</v>
      </c>
      <c r="U4157">
        <v>500</v>
      </c>
      <c r="X4157">
        <v>5</v>
      </c>
      <c r="Y4157" t="s">
        <v>58</v>
      </c>
      <c r="AC4157" t="s">
        <v>59</v>
      </c>
      <c r="AL4157">
        <v>0</v>
      </c>
      <c r="AM4157">
        <v>0</v>
      </c>
    </row>
    <row r="4158" spans="1:39" x14ac:dyDescent="0.3">
      <c r="A4158">
        <v>1508660</v>
      </c>
      <c r="B4158" t="s">
        <v>4615</v>
      </c>
      <c r="C4158" t="s">
        <v>4617</v>
      </c>
      <c r="D4158">
        <v>3735966</v>
      </c>
      <c r="E4158" t="s">
        <v>53</v>
      </c>
      <c r="H4158" s="35">
        <v>41583</v>
      </c>
      <c r="I4158" t="s">
        <v>66</v>
      </c>
      <c r="J4158">
        <v>-11</v>
      </c>
      <c r="K4158" t="s">
        <v>6</v>
      </c>
      <c r="M4158" t="s">
        <v>67</v>
      </c>
      <c r="N4158">
        <v>4370183</v>
      </c>
      <c r="O4158" t="s">
        <v>169</v>
      </c>
      <c r="P4158" s="35">
        <v>45178</v>
      </c>
      <c r="Q4158" t="s">
        <v>56</v>
      </c>
      <c r="R4158" s="35">
        <v>45178</v>
      </c>
      <c r="T4158" t="s">
        <v>63</v>
      </c>
      <c r="U4158">
        <v>500</v>
      </c>
      <c r="X4158">
        <v>5</v>
      </c>
      <c r="Y4158" t="s">
        <v>58</v>
      </c>
      <c r="AC4158" t="s">
        <v>59</v>
      </c>
      <c r="AL4158">
        <v>0</v>
      </c>
      <c r="AM4158">
        <v>0</v>
      </c>
    </row>
    <row r="4159" spans="1:39" x14ac:dyDescent="0.3">
      <c r="A4159">
        <v>1527270</v>
      </c>
      <c r="B4159" t="s">
        <v>4618</v>
      </c>
      <c r="C4159" t="s">
        <v>4619</v>
      </c>
      <c r="D4159">
        <v>3611629</v>
      </c>
      <c r="E4159" t="s">
        <v>76</v>
      </c>
      <c r="H4159" s="35">
        <v>42637</v>
      </c>
      <c r="I4159" t="s">
        <v>53</v>
      </c>
      <c r="J4159">
        <v>-9</v>
      </c>
      <c r="K4159" t="s">
        <v>6</v>
      </c>
      <c r="M4159" t="s">
        <v>77</v>
      </c>
      <c r="N4159">
        <v>4360002</v>
      </c>
      <c r="O4159" t="s">
        <v>78</v>
      </c>
      <c r="P4159" s="35">
        <v>45200</v>
      </c>
      <c r="Q4159" t="s">
        <v>56</v>
      </c>
      <c r="R4159" s="35">
        <v>45200</v>
      </c>
      <c r="T4159" t="s">
        <v>63</v>
      </c>
      <c r="U4159">
        <v>500</v>
      </c>
      <c r="X4159">
        <v>5</v>
      </c>
      <c r="Y4159" t="s">
        <v>58</v>
      </c>
      <c r="AC4159" t="s">
        <v>59</v>
      </c>
      <c r="AL4159">
        <v>0</v>
      </c>
      <c r="AM4159">
        <v>0</v>
      </c>
    </row>
    <row r="4160" spans="1:39" x14ac:dyDescent="0.3">
      <c r="A4160">
        <v>1365113</v>
      </c>
      <c r="B4160" t="s">
        <v>4620</v>
      </c>
      <c r="C4160" t="s">
        <v>1375</v>
      </c>
      <c r="D4160">
        <v>4532656</v>
      </c>
      <c r="E4160" t="s">
        <v>70</v>
      </c>
      <c r="F4160" t="s">
        <v>70</v>
      </c>
      <c r="H4160" s="35">
        <v>39284</v>
      </c>
      <c r="I4160" t="s">
        <v>125</v>
      </c>
      <c r="J4160">
        <v>-17</v>
      </c>
      <c r="K4160" t="s">
        <v>11</v>
      </c>
      <c r="M4160" t="s">
        <v>54</v>
      </c>
      <c r="N4160">
        <v>4450754</v>
      </c>
      <c r="O4160" t="s">
        <v>208</v>
      </c>
      <c r="P4160" s="35">
        <v>45181</v>
      </c>
      <c r="Q4160" t="s">
        <v>56</v>
      </c>
      <c r="R4160" s="35">
        <v>44484</v>
      </c>
      <c r="T4160" t="s">
        <v>63</v>
      </c>
      <c r="U4160">
        <v>591</v>
      </c>
      <c r="X4160">
        <v>5</v>
      </c>
      <c r="Y4160" t="s">
        <v>58</v>
      </c>
      <c r="AC4160" t="s">
        <v>59</v>
      </c>
      <c r="AL4160">
        <v>0</v>
      </c>
      <c r="AM4160">
        <v>0</v>
      </c>
    </row>
    <row r="4161" spans="1:39" x14ac:dyDescent="0.3">
      <c r="A4161">
        <v>1378397</v>
      </c>
      <c r="B4161" t="s">
        <v>4621</v>
      </c>
      <c r="C4161" t="s">
        <v>189</v>
      </c>
      <c r="D4161">
        <v>3733378</v>
      </c>
      <c r="E4161" t="s">
        <v>53</v>
      </c>
      <c r="F4161" t="s">
        <v>53</v>
      </c>
      <c r="H4161" s="35">
        <v>41043</v>
      </c>
      <c r="I4161" t="s">
        <v>143</v>
      </c>
      <c r="J4161">
        <v>-12</v>
      </c>
      <c r="K4161" t="s">
        <v>11</v>
      </c>
      <c r="M4161" t="s">
        <v>67</v>
      </c>
      <c r="N4161">
        <v>4370349</v>
      </c>
      <c r="O4161" t="s">
        <v>220</v>
      </c>
      <c r="P4161" s="35">
        <v>45238</v>
      </c>
      <c r="Q4161" t="s">
        <v>56</v>
      </c>
      <c r="R4161" s="35">
        <v>44529</v>
      </c>
      <c r="T4161" t="s">
        <v>63</v>
      </c>
      <c r="U4161">
        <v>500</v>
      </c>
      <c r="X4161">
        <v>5</v>
      </c>
      <c r="Y4161" t="s">
        <v>58</v>
      </c>
      <c r="AC4161" t="s">
        <v>59</v>
      </c>
      <c r="AL4161">
        <v>1</v>
      </c>
      <c r="AM4161">
        <v>1</v>
      </c>
    </row>
    <row r="4162" spans="1:39" x14ac:dyDescent="0.3">
      <c r="A4162">
        <v>1456951</v>
      </c>
      <c r="B4162" t="s">
        <v>4621</v>
      </c>
      <c r="C4162" t="s">
        <v>159</v>
      </c>
      <c r="D4162">
        <v>3734690</v>
      </c>
      <c r="E4162" t="s">
        <v>53</v>
      </c>
      <c r="F4162" t="s">
        <v>53</v>
      </c>
      <c r="H4162" s="35">
        <v>42264</v>
      </c>
      <c r="I4162" t="s">
        <v>53</v>
      </c>
      <c r="J4162">
        <v>-9</v>
      </c>
      <c r="K4162" t="s">
        <v>11</v>
      </c>
      <c r="M4162" t="s">
        <v>67</v>
      </c>
      <c r="N4162">
        <v>4370349</v>
      </c>
      <c r="O4162" t="s">
        <v>220</v>
      </c>
      <c r="P4162" s="35">
        <v>45238</v>
      </c>
      <c r="Q4162" t="s">
        <v>56</v>
      </c>
      <c r="R4162" s="35">
        <v>44873</v>
      </c>
      <c r="T4162" t="s">
        <v>63</v>
      </c>
      <c r="U4162">
        <v>500</v>
      </c>
      <c r="X4162">
        <v>5</v>
      </c>
      <c r="Y4162" t="s">
        <v>58</v>
      </c>
      <c r="AC4162" t="s">
        <v>59</v>
      </c>
      <c r="AL4162">
        <v>0</v>
      </c>
      <c r="AM4162">
        <v>0</v>
      </c>
    </row>
    <row r="4163" spans="1:39" x14ac:dyDescent="0.3">
      <c r="A4163">
        <v>1288105</v>
      </c>
      <c r="B4163" t="s">
        <v>4622</v>
      </c>
      <c r="C4163" t="s">
        <v>4623</v>
      </c>
      <c r="D4163">
        <v>3731710</v>
      </c>
      <c r="E4163" t="s">
        <v>53</v>
      </c>
      <c r="F4163" t="s">
        <v>53</v>
      </c>
      <c r="H4163" s="35">
        <v>40059</v>
      </c>
      <c r="I4163" t="s">
        <v>102</v>
      </c>
      <c r="J4163">
        <v>-15</v>
      </c>
      <c r="K4163" t="s">
        <v>11</v>
      </c>
      <c r="M4163" t="s">
        <v>67</v>
      </c>
      <c r="N4163">
        <v>4370349</v>
      </c>
      <c r="O4163" t="s">
        <v>220</v>
      </c>
      <c r="P4163" s="35">
        <v>45209</v>
      </c>
      <c r="Q4163" t="s">
        <v>56</v>
      </c>
      <c r="R4163" s="35">
        <v>43749</v>
      </c>
      <c r="T4163" t="s">
        <v>63</v>
      </c>
      <c r="U4163">
        <v>500</v>
      </c>
      <c r="X4163">
        <v>5</v>
      </c>
      <c r="Y4163" t="s">
        <v>58</v>
      </c>
      <c r="AC4163" t="s">
        <v>59</v>
      </c>
      <c r="AL4163">
        <v>0</v>
      </c>
      <c r="AM4163">
        <v>0</v>
      </c>
    </row>
    <row r="4164" spans="1:39" x14ac:dyDescent="0.3">
      <c r="A4164">
        <v>1375947</v>
      </c>
      <c r="B4164" t="s">
        <v>4624</v>
      </c>
      <c r="C4164" t="s">
        <v>127</v>
      </c>
      <c r="D4164">
        <v>4532829</v>
      </c>
      <c r="E4164" t="s">
        <v>53</v>
      </c>
      <c r="F4164" t="s">
        <v>53</v>
      </c>
      <c r="H4164" s="35">
        <v>41514</v>
      </c>
      <c r="I4164" t="s">
        <v>66</v>
      </c>
      <c r="J4164">
        <v>-11</v>
      </c>
      <c r="K4164" t="s">
        <v>11</v>
      </c>
      <c r="M4164" t="s">
        <v>54</v>
      </c>
      <c r="N4164">
        <v>4450410</v>
      </c>
      <c r="O4164" t="s">
        <v>81</v>
      </c>
      <c r="P4164" s="35">
        <v>45260</v>
      </c>
      <c r="Q4164" t="s">
        <v>56</v>
      </c>
      <c r="R4164" s="35">
        <v>44518</v>
      </c>
      <c r="T4164" t="s">
        <v>82</v>
      </c>
      <c r="U4164">
        <v>500</v>
      </c>
      <c r="X4164">
        <v>5</v>
      </c>
      <c r="Y4164" t="s">
        <v>58</v>
      </c>
      <c r="AC4164" t="s">
        <v>59</v>
      </c>
      <c r="AL4164">
        <v>0</v>
      </c>
      <c r="AM4164">
        <v>0</v>
      </c>
    </row>
    <row r="4165" spans="1:39" x14ac:dyDescent="0.3">
      <c r="A4165">
        <v>1546476</v>
      </c>
      <c r="B4165" t="s">
        <v>4625</v>
      </c>
      <c r="C4165" t="s">
        <v>990</v>
      </c>
      <c r="D4165">
        <v>2817040</v>
      </c>
      <c r="E4165" t="s">
        <v>70</v>
      </c>
      <c r="H4165" s="35">
        <v>42197</v>
      </c>
      <c r="I4165" t="s">
        <v>53</v>
      </c>
      <c r="J4165">
        <v>-9</v>
      </c>
      <c r="K4165" t="s">
        <v>11</v>
      </c>
      <c r="M4165" t="s">
        <v>69</v>
      </c>
      <c r="N4165">
        <v>4280121</v>
      </c>
      <c r="O4165" t="s">
        <v>286</v>
      </c>
      <c r="P4165" s="35">
        <v>45244</v>
      </c>
      <c r="Q4165" t="s">
        <v>56</v>
      </c>
      <c r="R4165" s="35">
        <v>45244</v>
      </c>
      <c r="T4165" t="s">
        <v>63</v>
      </c>
      <c r="U4165">
        <v>500</v>
      </c>
      <c r="X4165">
        <v>5</v>
      </c>
      <c r="Y4165" t="s">
        <v>58</v>
      </c>
      <c r="AC4165" t="s">
        <v>59</v>
      </c>
      <c r="AL4165">
        <v>0</v>
      </c>
      <c r="AM4165">
        <v>0</v>
      </c>
    </row>
    <row r="4166" spans="1:39" x14ac:dyDescent="0.3">
      <c r="A4166">
        <v>1394874</v>
      </c>
      <c r="B4166" t="s">
        <v>4626</v>
      </c>
      <c r="C4166" t="s">
        <v>106</v>
      </c>
      <c r="D4166">
        <v>1810789</v>
      </c>
      <c r="E4166" t="s">
        <v>70</v>
      </c>
      <c r="F4166" t="s">
        <v>70</v>
      </c>
      <c r="H4166" s="35">
        <v>39881</v>
      </c>
      <c r="I4166" t="s">
        <v>102</v>
      </c>
      <c r="J4166">
        <v>-15</v>
      </c>
      <c r="K4166" t="s">
        <v>11</v>
      </c>
      <c r="M4166" t="s">
        <v>71</v>
      </c>
      <c r="N4166">
        <v>4180696</v>
      </c>
      <c r="O4166" t="s">
        <v>137</v>
      </c>
      <c r="P4166" s="35">
        <v>45184</v>
      </c>
      <c r="Q4166" t="s">
        <v>56</v>
      </c>
      <c r="R4166" s="35">
        <v>44627</v>
      </c>
      <c r="T4166" t="s">
        <v>63</v>
      </c>
      <c r="U4166">
        <v>500</v>
      </c>
      <c r="X4166">
        <v>5</v>
      </c>
      <c r="Y4166" t="s">
        <v>58</v>
      </c>
      <c r="AC4166" t="s">
        <v>59</v>
      </c>
      <c r="AL4166">
        <v>0</v>
      </c>
      <c r="AM4166">
        <v>0</v>
      </c>
    </row>
    <row r="4167" spans="1:39" x14ac:dyDescent="0.3">
      <c r="A4167">
        <v>1509645</v>
      </c>
      <c r="B4167" t="s">
        <v>4627</v>
      </c>
      <c r="C4167" t="s">
        <v>4628</v>
      </c>
      <c r="D4167">
        <v>4538035</v>
      </c>
      <c r="E4167" t="s">
        <v>53</v>
      </c>
      <c r="H4167" s="35">
        <v>40873</v>
      </c>
      <c r="I4167" t="s">
        <v>90</v>
      </c>
      <c r="J4167">
        <v>-13</v>
      </c>
      <c r="K4167" t="s">
        <v>11</v>
      </c>
      <c r="M4167" t="s">
        <v>54</v>
      </c>
      <c r="N4167">
        <v>4450026</v>
      </c>
      <c r="O4167" t="s">
        <v>62</v>
      </c>
      <c r="P4167" s="35">
        <v>45180</v>
      </c>
      <c r="Q4167" t="s">
        <v>56</v>
      </c>
      <c r="R4167" s="35">
        <v>45180</v>
      </c>
      <c r="T4167" t="s">
        <v>63</v>
      </c>
      <c r="U4167">
        <v>500</v>
      </c>
      <c r="X4167">
        <v>5</v>
      </c>
      <c r="Y4167" t="s">
        <v>58</v>
      </c>
      <c r="AC4167" t="s">
        <v>59</v>
      </c>
      <c r="AL4167">
        <v>0</v>
      </c>
      <c r="AM4167">
        <v>0</v>
      </c>
    </row>
    <row r="4168" spans="1:39" x14ac:dyDescent="0.3">
      <c r="A4168">
        <v>1533559</v>
      </c>
      <c r="B4168" t="s">
        <v>4629</v>
      </c>
      <c r="C4168" t="s">
        <v>486</v>
      </c>
      <c r="D4168">
        <v>3736397</v>
      </c>
      <c r="E4168" t="s">
        <v>70</v>
      </c>
      <c r="H4168" s="35">
        <v>42668</v>
      </c>
      <c r="I4168" t="s">
        <v>53</v>
      </c>
      <c r="J4168">
        <v>-9</v>
      </c>
      <c r="K4168" t="s">
        <v>11</v>
      </c>
      <c r="M4168" t="s">
        <v>67</v>
      </c>
      <c r="N4168">
        <v>4370439</v>
      </c>
      <c r="O4168" t="s">
        <v>593</v>
      </c>
      <c r="P4168" s="35">
        <v>45209</v>
      </c>
      <c r="Q4168" t="s">
        <v>56</v>
      </c>
      <c r="R4168" s="35">
        <v>45209</v>
      </c>
      <c r="T4168" t="s">
        <v>63</v>
      </c>
      <c r="U4168">
        <v>500</v>
      </c>
      <c r="X4168">
        <v>5</v>
      </c>
      <c r="Y4168" t="s">
        <v>58</v>
      </c>
      <c r="AC4168" t="s">
        <v>59</v>
      </c>
      <c r="AL4168">
        <v>0</v>
      </c>
      <c r="AM4168">
        <v>0</v>
      </c>
    </row>
    <row r="4169" spans="1:39" x14ac:dyDescent="0.3">
      <c r="A4169">
        <v>1507106</v>
      </c>
      <c r="B4169" t="s">
        <v>4630</v>
      </c>
      <c r="C4169" t="s">
        <v>123</v>
      </c>
      <c r="D4169">
        <v>1811258</v>
      </c>
      <c r="E4169" t="s">
        <v>76</v>
      </c>
      <c r="H4169" s="35">
        <v>40125</v>
      </c>
      <c r="I4169" t="s">
        <v>102</v>
      </c>
      <c r="J4169">
        <v>-15</v>
      </c>
      <c r="K4169" t="s">
        <v>11</v>
      </c>
      <c r="M4169" t="s">
        <v>71</v>
      </c>
      <c r="N4169">
        <v>4180696</v>
      </c>
      <c r="O4169" t="s">
        <v>137</v>
      </c>
      <c r="P4169" s="35">
        <v>45173</v>
      </c>
      <c r="Q4169" t="s">
        <v>56</v>
      </c>
      <c r="R4169" s="35">
        <v>45173</v>
      </c>
      <c r="T4169" t="s">
        <v>63</v>
      </c>
      <c r="U4169">
        <v>500</v>
      </c>
      <c r="X4169">
        <v>5</v>
      </c>
      <c r="Y4169" t="s">
        <v>58</v>
      </c>
      <c r="AC4169" t="s">
        <v>59</v>
      </c>
      <c r="AL4169">
        <v>0</v>
      </c>
      <c r="AM4169">
        <v>0</v>
      </c>
    </row>
    <row r="4170" spans="1:39" x14ac:dyDescent="0.3">
      <c r="A4170">
        <v>1519092</v>
      </c>
      <c r="B4170" t="s">
        <v>151</v>
      </c>
      <c r="C4170" t="s">
        <v>106</v>
      </c>
      <c r="D4170">
        <v>4115926</v>
      </c>
      <c r="E4170" t="s">
        <v>53</v>
      </c>
      <c r="H4170" s="35">
        <v>40064</v>
      </c>
      <c r="I4170" t="s">
        <v>102</v>
      </c>
      <c r="J4170">
        <v>-15</v>
      </c>
      <c r="K4170" t="s">
        <v>11</v>
      </c>
      <c r="M4170" t="s">
        <v>181</v>
      </c>
      <c r="N4170">
        <v>4410065</v>
      </c>
      <c r="O4170" t="s">
        <v>272</v>
      </c>
      <c r="P4170" s="35">
        <v>45191</v>
      </c>
      <c r="Q4170" t="s">
        <v>56</v>
      </c>
      <c r="R4170" s="35">
        <v>45191</v>
      </c>
      <c r="T4170" t="s">
        <v>63</v>
      </c>
      <c r="U4170">
        <v>500</v>
      </c>
      <c r="X4170">
        <v>5</v>
      </c>
      <c r="Y4170" t="s">
        <v>58</v>
      </c>
      <c r="AC4170" t="s">
        <v>59</v>
      </c>
      <c r="AL4170">
        <v>0</v>
      </c>
      <c r="AM4170">
        <v>0</v>
      </c>
    </row>
    <row r="4171" spans="1:39" x14ac:dyDescent="0.3">
      <c r="A4171">
        <v>1329857</v>
      </c>
      <c r="B4171" t="s">
        <v>151</v>
      </c>
      <c r="C4171" t="s">
        <v>486</v>
      </c>
      <c r="D4171">
        <v>369046</v>
      </c>
      <c r="E4171" t="s">
        <v>70</v>
      </c>
      <c r="F4171" t="s">
        <v>53</v>
      </c>
      <c r="H4171" s="35">
        <v>40291</v>
      </c>
      <c r="I4171" t="s">
        <v>110</v>
      </c>
      <c r="J4171">
        <v>-14</v>
      </c>
      <c r="K4171" t="s">
        <v>11</v>
      </c>
      <c r="M4171" t="s">
        <v>77</v>
      </c>
      <c r="N4171">
        <v>4360453</v>
      </c>
      <c r="O4171" t="s">
        <v>763</v>
      </c>
      <c r="P4171" s="35">
        <v>45178</v>
      </c>
      <c r="Q4171" t="s">
        <v>56</v>
      </c>
      <c r="R4171" s="35">
        <v>44125</v>
      </c>
      <c r="T4171" t="s">
        <v>63</v>
      </c>
      <c r="U4171">
        <v>602</v>
      </c>
      <c r="X4171">
        <v>6</v>
      </c>
      <c r="Y4171" t="s">
        <v>58</v>
      </c>
      <c r="AC4171" t="s">
        <v>59</v>
      </c>
      <c r="AL4171">
        <v>0</v>
      </c>
      <c r="AM4171">
        <v>0</v>
      </c>
    </row>
    <row r="4172" spans="1:39" x14ac:dyDescent="0.3">
      <c r="A4172">
        <v>1507070</v>
      </c>
      <c r="B4172" t="s">
        <v>151</v>
      </c>
      <c r="C4172" t="s">
        <v>984</v>
      </c>
      <c r="D4172">
        <v>1811235</v>
      </c>
      <c r="E4172" t="s">
        <v>76</v>
      </c>
      <c r="H4172" s="35">
        <v>40763</v>
      </c>
      <c r="I4172" t="s">
        <v>90</v>
      </c>
      <c r="J4172">
        <v>-13</v>
      </c>
      <c r="K4172" t="s">
        <v>11</v>
      </c>
      <c r="M4172" t="s">
        <v>71</v>
      </c>
      <c r="N4172">
        <v>4180696</v>
      </c>
      <c r="O4172" t="s">
        <v>137</v>
      </c>
      <c r="P4172" s="35">
        <v>45173</v>
      </c>
      <c r="Q4172" t="s">
        <v>56</v>
      </c>
      <c r="R4172" s="35">
        <v>45173</v>
      </c>
      <c r="T4172" t="s">
        <v>63</v>
      </c>
      <c r="U4172">
        <v>500</v>
      </c>
      <c r="X4172">
        <v>5</v>
      </c>
      <c r="Y4172" t="s">
        <v>58</v>
      </c>
      <c r="AC4172" t="s">
        <v>59</v>
      </c>
      <c r="AL4172">
        <v>0</v>
      </c>
      <c r="AM4172">
        <v>0</v>
      </c>
    </row>
    <row r="4173" spans="1:39" x14ac:dyDescent="0.3">
      <c r="A4173">
        <v>1507069</v>
      </c>
      <c r="B4173" t="s">
        <v>151</v>
      </c>
      <c r="C4173" t="s">
        <v>251</v>
      </c>
      <c r="D4173">
        <v>1811234</v>
      </c>
      <c r="E4173" t="s">
        <v>76</v>
      </c>
      <c r="H4173" s="35">
        <v>39335</v>
      </c>
      <c r="I4173" t="s">
        <v>125</v>
      </c>
      <c r="J4173">
        <v>-17</v>
      </c>
      <c r="K4173" t="s">
        <v>11</v>
      </c>
      <c r="M4173" t="s">
        <v>71</v>
      </c>
      <c r="N4173">
        <v>4180696</v>
      </c>
      <c r="O4173" t="s">
        <v>137</v>
      </c>
      <c r="P4173" s="35">
        <v>45173</v>
      </c>
      <c r="Q4173" t="s">
        <v>56</v>
      </c>
      <c r="R4173" s="35">
        <v>45173</v>
      </c>
      <c r="T4173" t="s">
        <v>63</v>
      </c>
      <c r="U4173">
        <v>500</v>
      </c>
      <c r="X4173">
        <v>5</v>
      </c>
      <c r="Y4173" t="s">
        <v>58</v>
      </c>
      <c r="AC4173" t="s">
        <v>59</v>
      </c>
      <c r="AL4173">
        <v>0</v>
      </c>
      <c r="AM4173">
        <v>0</v>
      </c>
    </row>
    <row r="4174" spans="1:39" x14ac:dyDescent="0.3">
      <c r="A4174">
        <v>1519093</v>
      </c>
      <c r="B4174" t="s">
        <v>151</v>
      </c>
      <c r="C4174" t="s">
        <v>279</v>
      </c>
      <c r="D4174">
        <v>4115927</v>
      </c>
      <c r="E4174" t="s">
        <v>53</v>
      </c>
      <c r="H4174" s="35">
        <v>41852</v>
      </c>
      <c r="I4174" t="s">
        <v>85</v>
      </c>
      <c r="J4174">
        <v>-10</v>
      </c>
      <c r="K4174" t="s">
        <v>11</v>
      </c>
      <c r="M4174" t="s">
        <v>181</v>
      </c>
      <c r="N4174">
        <v>4410065</v>
      </c>
      <c r="O4174" t="s">
        <v>272</v>
      </c>
      <c r="P4174" s="35">
        <v>45191</v>
      </c>
      <c r="Q4174" t="s">
        <v>56</v>
      </c>
      <c r="R4174" s="35">
        <v>45191</v>
      </c>
      <c r="T4174" t="s">
        <v>63</v>
      </c>
      <c r="U4174">
        <v>500</v>
      </c>
      <c r="X4174">
        <v>5</v>
      </c>
      <c r="Y4174" t="s">
        <v>58</v>
      </c>
      <c r="AC4174" t="s">
        <v>59</v>
      </c>
      <c r="AL4174">
        <v>0</v>
      </c>
      <c r="AM4174">
        <v>0</v>
      </c>
    </row>
    <row r="4175" spans="1:39" x14ac:dyDescent="0.3">
      <c r="A4175">
        <v>1544474</v>
      </c>
      <c r="B4175" t="s">
        <v>4631</v>
      </c>
      <c r="C4175" t="s">
        <v>192</v>
      </c>
      <c r="D4175">
        <v>4116078</v>
      </c>
      <c r="E4175" t="s">
        <v>53</v>
      </c>
      <c r="H4175" s="35">
        <v>41803</v>
      </c>
      <c r="I4175" t="s">
        <v>85</v>
      </c>
      <c r="J4175">
        <v>-10</v>
      </c>
      <c r="K4175" t="s">
        <v>11</v>
      </c>
      <c r="M4175" t="s">
        <v>181</v>
      </c>
      <c r="N4175">
        <v>4410697</v>
      </c>
      <c r="O4175" t="s">
        <v>423</v>
      </c>
      <c r="P4175" s="35">
        <v>45238</v>
      </c>
      <c r="Q4175" t="s">
        <v>56</v>
      </c>
      <c r="R4175" s="35">
        <v>45238</v>
      </c>
      <c r="T4175" t="s">
        <v>63</v>
      </c>
      <c r="U4175">
        <v>500</v>
      </c>
      <c r="X4175">
        <v>5</v>
      </c>
      <c r="Y4175" t="s">
        <v>58</v>
      </c>
      <c r="AC4175" t="s">
        <v>59</v>
      </c>
      <c r="AL4175">
        <v>1</v>
      </c>
      <c r="AM4175">
        <v>1</v>
      </c>
    </row>
    <row r="4176" spans="1:39" x14ac:dyDescent="0.3">
      <c r="A4176">
        <v>1509604</v>
      </c>
      <c r="B4176" t="s">
        <v>4632</v>
      </c>
      <c r="C4176" t="s">
        <v>202</v>
      </c>
      <c r="D4176">
        <v>4538019</v>
      </c>
      <c r="E4176" t="s">
        <v>53</v>
      </c>
      <c r="H4176" s="35">
        <v>42259</v>
      </c>
      <c r="I4176" t="s">
        <v>53</v>
      </c>
      <c r="J4176">
        <v>-9</v>
      </c>
      <c r="K4176" t="s">
        <v>11</v>
      </c>
      <c r="M4176" t="s">
        <v>54</v>
      </c>
      <c r="N4176">
        <v>4450026</v>
      </c>
      <c r="O4176" t="s">
        <v>62</v>
      </c>
      <c r="P4176" s="35">
        <v>45180</v>
      </c>
      <c r="Q4176" t="s">
        <v>56</v>
      </c>
      <c r="R4176" s="35">
        <v>45180</v>
      </c>
      <c r="T4176" t="s">
        <v>63</v>
      </c>
      <c r="U4176">
        <v>500</v>
      </c>
      <c r="X4176">
        <v>5</v>
      </c>
      <c r="Y4176" t="s">
        <v>58</v>
      </c>
      <c r="AC4176" t="s">
        <v>59</v>
      </c>
      <c r="AL4176">
        <v>0</v>
      </c>
      <c r="AM4176">
        <v>0</v>
      </c>
    </row>
    <row r="4177" spans="1:39" x14ac:dyDescent="0.3">
      <c r="A4177">
        <v>1563503</v>
      </c>
      <c r="B4177" t="s">
        <v>4632</v>
      </c>
      <c r="C4177" t="s">
        <v>3165</v>
      </c>
      <c r="D4177">
        <v>4116172</v>
      </c>
      <c r="E4177" t="s">
        <v>53</v>
      </c>
      <c r="H4177" s="35">
        <v>41711</v>
      </c>
      <c r="I4177" t="s">
        <v>85</v>
      </c>
      <c r="J4177">
        <v>-10</v>
      </c>
      <c r="K4177" t="s">
        <v>11</v>
      </c>
      <c r="M4177" t="s">
        <v>181</v>
      </c>
      <c r="N4177">
        <v>4410612</v>
      </c>
      <c r="O4177" t="s">
        <v>213</v>
      </c>
      <c r="P4177" s="35">
        <v>45332</v>
      </c>
      <c r="Q4177" t="s">
        <v>56</v>
      </c>
      <c r="R4177" s="35">
        <v>45332</v>
      </c>
      <c r="T4177" t="s">
        <v>63</v>
      </c>
      <c r="U4177">
        <v>500</v>
      </c>
      <c r="X4177">
        <v>5</v>
      </c>
      <c r="Y4177" t="s">
        <v>58</v>
      </c>
      <c r="AC4177" t="s">
        <v>59</v>
      </c>
      <c r="AL4177">
        <v>0</v>
      </c>
      <c r="AM4177">
        <v>0</v>
      </c>
    </row>
    <row r="4178" spans="1:39" x14ac:dyDescent="0.3">
      <c r="A4178">
        <v>1509603</v>
      </c>
      <c r="B4178" t="s">
        <v>4632</v>
      </c>
      <c r="C4178" t="s">
        <v>101</v>
      </c>
      <c r="D4178">
        <v>4538018</v>
      </c>
      <c r="E4178" t="s">
        <v>53</v>
      </c>
      <c r="H4178" s="35">
        <v>40860</v>
      </c>
      <c r="I4178" t="s">
        <v>90</v>
      </c>
      <c r="J4178">
        <v>-13</v>
      </c>
      <c r="K4178" t="s">
        <v>11</v>
      </c>
      <c r="M4178" t="s">
        <v>54</v>
      </c>
      <c r="N4178">
        <v>4450026</v>
      </c>
      <c r="O4178" t="s">
        <v>62</v>
      </c>
      <c r="P4178" s="35">
        <v>45180</v>
      </c>
      <c r="Q4178" t="s">
        <v>56</v>
      </c>
      <c r="R4178" s="35">
        <v>45180</v>
      </c>
      <c r="T4178" t="s">
        <v>63</v>
      </c>
      <c r="U4178">
        <v>500</v>
      </c>
      <c r="X4178">
        <v>5</v>
      </c>
      <c r="Y4178" t="s">
        <v>58</v>
      </c>
      <c r="AC4178" t="s">
        <v>59</v>
      </c>
      <c r="AL4178">
        <v>0</v>
      </c>
      <c r="AM4178">
        <v>0</v>
      </c>
    </row>
    <row r="4179" spans="1:39" x14ac:dyDescent="0.3">
      <c r="A4179">
        <v>1524406</v>
      </c>
      <c r="B4179" t="s">
        <v>4632</v>
      </c>
      <c r="C4179" t="s">
        <v>956</v>
      </c>
      <c r="D4179">
        <v>4115949</v>
      </c>
      <c r="E4179" t="s">
        <v>53</v>
      </c>
      <c r="H4179" s="35">
        <v>41830</v>
      </c>
      <c r="I4179" t="s">
        <v>85</v>
      </c>
      <c r="J4179">
        <v>-10</v>
      </c>
      <c r="K4179" t="s">
        <v>11</v>
      </c>
      <c r="M4179" t="s">
        <v>181</v>
      </c>
      <c r="N4179">
        <v>4410724</v>
      </c>
      <c r="O4179" t="s">
        <v>265</v>
      </c>
      <c r="P4179" s="35">
        <v>45197</v>
      </c>
      <c r="Q4179" t="s">
        <v>56</v>
      </c>
      <c r="R4179" s="35">
        <v>45197</v>
      </c>
      <c r="T4179" t="s">
        <v>63</v>
      </c>
      <c r="U4179">
        <v>500</v>
      </c>
      <c r="X4179">
        <v>5</v>
      </c>
      <c r="Y4179" t="s">
        <v>58</v>
      </c>
      <c r="AC4179" t="s">
        <v>59</v>
      </c>
      <c r="AL4179">
        <v>0</v>
      </c>
      <c r="AM4179">
        <v>0</v>
      </c>
    </row>
    <row r="4180" spans="1:39" x14ac:dyDescent="0.3">
      <c r="A4180">
        <v>1231337</v>
      </c>
      <c r="B4180" t="s">
        <v>4632</v>
      </c>
      <c r="C4180" t="s">
        <v>104</v>
      </c>
      <c r="D4180">
        <v>4113893</v>
      </c>
      <c r="E4180" t="s">
        <v>53</v>
      </c>
      <c r="F4180" t="s">
        <v>53</v>
      </c>
      <c r="H4180" s="35">
        <v>40188</v>
      </c>
      <c r="I4180" t="s">
        <v>110</v>
      </c>
      <c r="J4180">
        <v>-14</v>
      </c>
      <c r="K4180" t="s">
        <v>11</v>
      </c>
      <c r="M4180" t="s">
        <v>181</v>
      </c>
      <c r="N4180">
        <v>4410697</v>
      </c>
      <c r="O4180" t="s">
        <v>423</v>
      </c>
      <c r="P4180" s="35">
        <v>45200</v>
      </c>
      <c r="Q4180" t="s">
        <v>56</v>
      </c>
      <c r="R4180" s="35">
        <v>43376</v>
      </c>
      <c r="T4180" t="s">
        <v>63</v>
      </c>
      <c r="U4180">
        <v>500</v>
      </c>
      <c r="X4180">
        <v>5</v>
      </c>
      <c r="Y4180" t="s">
        <v>58</v>
      </c>
      <c r="AC4180" t="s">
        <v>59</v>
      </c>
      <c r="AL4180">
        <v>0</v>
      </c>
      <c r="AM4180">
        <v>0</v>
      </c>
    </row>
    <row r="4181" spans="1:39" x14ac:dyDescent="0.3">
      <c r="A4181">
        <v>1553361</v>
      </c>
      <c r="B4181" t="s">
        <v>4633</v>
      </c>
      <c r="C4181" t="s">
        <v>342</v>
      </c>
      <c r="D4181">
        <v>3736707</v>
      </c>
      <c r="E4181" t="s">
        <v>53</v>
      </c>
      <c r="H4181" s="35">
        <v>42525</v>
      </c>
      <c r="I4181" t="s">
        <v>53</v>
      </c>
      <c r="J4181">
        <v>-9</v>
      </c>
      <c r="K4181" t="s">
        <v>11</v>
      </c>
      <c r="M4181" t="s">
        <v>67</v>
      </c>
      <c r="N4181">
        <v>4370349</v>
      </c>
      <c r="O4181" t="s">
        <v>220</v>
      </c>
      <c r="P4181" s="35">
        <v>45266</v>
      </c>
      <c r="Q4181" t="s">
        <v>56</v>
      </c>
      <c r="R4181" s="35">
        <v>45266</v>
      </c>
      <c r="T4181" t="s">
        <v>63</v>
      </c>
      <c r="U4181">
        <v>500</v>
      </c>
      <c r="X4181">
        <v>5</v>
      </c>
      <c r="Y4181" t="s">
        <v>58</v>
      </c>
      <c r="AC4181" t="s">
        <v>59</v>
      </c>
      <c r="AL4181">
        <v>0</v>
      </c>
      <c r="AM4181">
        <v>0</v>
      </c>
    </row>
    <row r="4182" spans="1:39" x14ac:dyDescent="0.3">
      <c r="A4182">
        <v>1533342</v>
      </c>
      <c r="B4182" t="s">
        <v>4634</v>
      </c>
      <c r="C4182" t="s">
        <v>4635</v>
      </c>
      <c r="D4182">
        <v>4538354</v>
      </c>
      <c r="E4182" t="s">
        <v>53</v>
      </c>
      <c r="H4182" s="35">
        <v>42947</v>
      </c>
      <c r="I4182" t="s">
        <v>53</v>
      </c>
      <c r="J4182">
        <v>-9</v>
      </c>
      <c r="K4182" t="s">
        <v>6</v>
      </c>
      <c r="M4182" t="s">
        <v>54</v>
      </c>
      <c r="N4182">
        <v>4450192</v>
      </c>
      <c r="O4182" t="s">
        <v>128</v>
      </c>
      <c r="P4182" s="35">
        <v>45208</v>
      </c>
      <c r="Q4182" t="s">
        <v>56</v>
      </c>
      <c r="R4182" s="35">
        <v>45208</v>
      </c>
      <c r="T4182" t="s">
        <v>63</v>
      </c>
      <c r="U4182">
        <v>500</v>
      </c>
      <c r="X4182">
        <v>5</v>
      </c>
      <c r="Y4182" t="s">
        <v>58</v>
      </c>
      <c r="AC4182" t="s">
        <v>59</v>
      </c>
      <c r="AL4182">
        <v>0</v>
      </c>
      <c r="AM4182">
        <v>0</v>
      </c>
    </row>
    <row r="4183" spans="1:39" x14ac:dyDescent="0.3">
      <c r="A4183">
        <v>1523017</v>
      </c>
      <c r="B4183" t="s">
        <v>4636</v>
      </c>
      <c r="C4183" t="s">
        <v>192</v>
      </c>
      <c r="D4183">
        <v>4115945</v>
      </c>
      <c r="E4183" t="s">
        <v>70</v>
      </c>
      <c r="H4183" s="35">
        <v>39791</v>
      </c>
      <c r="I4183" t="s">
        <v>98</v>
      </c>
      <c r="J4183">
        <v>-16</v>
      </c>
      <c r="K4183" t="s">
        <v>11</v>
      </c>
      <c r="M4183" t="s">
        <v>181</v>
      </c>
      <c r="N4183">
        <v>4410083</v>
      </c>
      <c r="O4183" t="s">
        <v>541</v>
      </c>
      <c r="P4183" s="35">
        <v>45196</v>
      </c>
      <c r="Q4183" t="s">
        <v>56</v>
      </c>
      <c r="R4183" s="35">
        <v>45196</v>
      </c>
      <c r="T4183" t="s">
        <v>63</v>
      </c>
      <c r="U4183">
        <v>500</v>
      </c>
      <c r="X4183">
        <v>5</v>
      </c>
      <c r="Y4183" t="s">
        <v>58</v>
      </c>
      <c r="AC4183" t="s">
        <v>59</v>
      </c>
      <c r="AL4183">
        <v>0</v>
      </c>
      <c r="AM4183">
        <v>0</v>
      </c>
    </row>
    <row r="4184" spans="1:39" x14ac:dyDescent="0.3">
      <c r="A4184">
        <v>1418742</v>
      </c>
      <c r="B4184" t="s">
        <v>4638</v>
      </c>
      <c r="C4184" t="s">
        <v>436</v>
      </c>
      <c r="D4184">
        <v>3733866</v>
      </c>
      <c r="E4184" t="s">
        <v>53</v>
      </c>
      <c r="F4184" t="s">
        <v>53</v>
      </c>
      <c r="H4184" s="35">
        <v>42024</v>
      </c>
      <c r="I4184" t="s">
        <v>53</v>
      </c>
      <c r="J4184">
        <v>-9</v>
      </c>
      <c r="K4184" t="s">
        <v>11</v>
      </c>
      <c r="M4184" t="s">
        <v>67</v>
      </c>
      <c r="N4184">
        <v>4370694</v>
      </c>
      <c r="O4184" t="s">
        <v>103</v>
      </c>
      <c r="P4184" s="35">
        <v>45176</v>
      </c>
      <c r="Q4184" t="s">
        <v>56</v>
      </c>
      <c r="R4184" s="35">
        <v>44808</v>
      </c>
      <c r="T4184" t="s">
        <v>63</v>
      </c>
      <c r="U4184">
        <v>500</v>
      </c>
      <c r="X4184">
        <v>5</v>
      </c>
      <c r="Y4184" t="s">
        <v>58</v>
      </c>
      <c r="AC4184" t="s">
        <v>59</v>
      </c>
      <c r="AL4184">
        <v>0</v>
      </c>
      <c r="AM4184">
        <v>0</v>
      </c>
    </row>
    <row r="4185" spans="1:39" x14ac:dyDescent="0.3">
      <c r="A4185">
        <v>1368958</v>
      </c>
      <c r="B4185" t="s">
        <v>4637</v>
      </c>
      <c r="C4185" t="s">
        <v>739</v>
      </c>
      <c r="D4185">
        <v>4115157</v>
      </c>
      <c r="E4185" t="s">
        <v>70</v>
      </c>
      <c r="F4185" t="s">
        <v>53</v>
      </c>
      <c r="H4185" s="35">
        <v>40841</v>
      </c>
      <c r="I4185" t="s">
        <v>90</v>
      </c>
      <c r="J4185">
        <v>-13</v>
      </c>
      <c r="K4185" t="s">
        <v>11</v>
      </c>
      <c r="M4185" t="s">
        <v>181</v>
      </c>
      <c r="N4185">
        <v>4410726</v>
      </c>
      <c r="O4185" t="s">
        <v>389</v>
      </c>
      <c r="P4185" s="35">
        <v>45187</v>
      </c>
      <c r="Q4185" t="s">
        <v>56</v>
      </c>
      <c r="R4185" s="35">
        <v>44491</v>
      </c>
      <c r="T4185" t="s">
        <v>63</v>
      </c>
      <c r="U4185">
        <v>500</v>
      </c>
      <c r="X4185">
        <v>5</v>
      </c>
      <c r="Y4185" t="s">
        <v>58</v>
      </c>
      <c r="AC4185" t="s">
        <v>59</v>
      </c>
      <c r="AL4185">
        <v>0</v>
      </c>
      <c r="AM4185">
        <v>0</v>
      </c>
    </row>
    <row r="4186" spans="1:39" x14ac:dyDescent="0.3">
      <c r="A4186">
        <v>1520904</v>
      </c>
      <c r="B4186" t="s">
        <v>4637</v>
      </c>
      <c r="C4186" t="s">
        <v>1190</v>
      </c>
      <c r="D4186">
        <v>3736164</v>
      </c>
      <c r="E4186" t="s">
        <v>70</v>
      </c>
      <c r="H4186" s="35">
        <v>41994</v>
      </c>
      <c r="I4186" t="s">
        <v>85</v>
      </c>
      <c r="J4186">
        <v>-10</v>
      </c>
      <c r="K4186" t="s">
        <v>11</v>
      </c>
      <c r="M4186" t="s">
        <v>67</v>
      </c>
      <c r="N4186">
        <v>4370183</v>
      </c>
      <c r="O4186" t="s">
        <v>169</v>
      </c>
      <c r="P4186" s="35">
        <v>45194</v>
      </c>
      <c r="Q4186" t="s">
        <v>56</v>
      </c>
      <c r="R4186" s="35">
        <v>45194</v>
      </c>
      <c r="T4186" t="s">
        <v>63</v>
      </c>
      <c r="U4186">
        <v>500</v>
      </c>
      <c r="X4186">
        <v>5</v>
      </c>
      <c r="Y4186" t="s">
        <v>58</v>
      </c>
      <c r="AC4186" t="s">
        <v>59</v>
      </c>
      <c r="AL4186">
        <v>0</v>
      </c>
      <c r="AM4186">
        <v>0</v>
      </c>
    </row>
    <row r="4187" spans="1:39" x14ac:dyDescent="0.3">
      <c r="A4187">
        <v>1470315</v>
      </c>
      <c r="B4187" t="s">
        <v>4637</v>
      </c>
      <c r="C4187" t="s">
        <v>664</v>
      </c>
      <c r="D4187">
        <v>7926618</v>
      </c>
      <c r="E4187" t="s">
        <v>70</v>
      </c>
      <c r="F4187" t="s">
        <v>70</v>
      </c>
      <c r="H4187" s="35">
        <v>38675</v>
      </c>
      <c r="I4187" t="s">
        <v>262</v>
      </c>
      <c r="J4187">
        <v>-19</v>
      </c>
      <c r="K4187" t="s">
        <v>11</v>
      </c>
      <c r="M4187" t="s">
        <v>54</v>
      </c>
      <c r="N4187">
        <v>4450192</v>
      </c>
      <c r="O4187" t="s">
        <v>128</v>
      </c>
      <c r="P4187" s="35">
        <v>45207</v>
      </c>
      <c r="Q4187" t="s">
        <v>56</v>
      </c>
      <c r="R4187" s="35">
        <v>44944</v>
      </c>
      <c r="T4187" t="s">
        <v>63</v>
      </c>
      <c r="U4187">
        <v>500</v>
      </c>
      <c r="X4187">
        <v>5</v>
      </c>
      <c r="Y4187" t="s">
        <v>58</v>
      </c>
      <c r="AB4187" s="35">
        <v>45202</v>
      </c>
      <c r="AC4187" t="s">
        <v>59</v>
      </c>
      <c r="AL4187">
        <v>0</v>
      </c>
      <c r="AM4187">
        <v>0</v>
      </c>
    </row>
    <row r="4188" spans="1:39" x14ac:dyDescent="0.3">
      <c r="A4188">
        <v>1528265</v>
      </c>
      <c r="B4188" t="s">
        <v>4637</v>
      </c>
      <c r="C4188" t="s">
        <v>311</v>
      </c>
      <c r="D4188">
        <v>3736328</v>
      </c>
      <c r="E4188" t="s">
        <v>70</v>
      </c>
      <c r="H4188" s="35">
        <v>41994</v>
      </c>
      <c r="I4188" t="s">
        <v>85</v>
      </c>
      <c r="J4188">
        <v>-10</v>
      </c>
      <c r="K4188" t="s">
        <v>11</v>
      </c>
      <c r="M4188" t="s">
        <v>67</v>
      </c>
      <c r="N4188">
        <v>4370183</v>
      </c>
      <c r="O4188" t="s">
        <v>169</v>
      </c>
      <c r="P4188" s="35">
        <v>45202</v>
      </c>
      <c r="Q4188" t="s">
        <v>56</v>
      </c>
      <c r="R4188" s="35">
        <v>45202</v>
      </c>
      <c r="T4188" t="s">
        <v>63</v>
      </c>
      <c r="U4188">
        <v>500</v>
      </c>
      <c r="X4188">
        <v>5</v>
      </c>
      <c r="Y4188" t="s">
        <v>58</v>
      </c>
      <c r="AC4188" t="s">
        <v>59</v>
      </c>
      <c r="AL4188">
        <v>0</v>
      </c>
      <c r="AM4188">
        <v>0</v>
      </c>
    </row>
    <row r="4189" spans="1:39" x14ac:dyDescent="0.3">
      <c r="A4189">
        <v>1447163</v>
      </c>
      <c r="B4189" t="s">
        <v>4637</v>
      </c>
      <c r="C4189" t="s">
        <v>279</v>
      </c>
      <c r="D4189">
        <v>3734519</v>
      </c>
      <c r="E4189" t="s">
        <v>53</v>
      </c>
      <c r="F4189" t="s">
        <v>53</v>
      </c>
      <c r="H4189" s="35">
        <v>40300</v>
      </c>
      <c r="I4189" t="s">
        <v>110</v>
      </c>
      <c r="J4189">
        <v>-14</v>
      </c>
      <c r="K4189" t="s">
        <v>11</v>
      </c>
      <c r="M4189" t="s">
        <v>67</v>
      </c>
      <c r="N4189">
        <v>4370038</v>
      </c>
      <c r="O4189" t="s">
        <v>427</v>
      </c>
      <c r="P4189" s="35">
        <v>45190</v>
      </c>
      <c r="Q4189" t="s">
        <v>56</v>
      </c>
      <c r="R4189" s="35">
        <v>44845</v>
      </c>
      <c r="T4189" t="s">
        <v>63</v>
      </c>
      <c r="U4189">
        <v>500</v>
      </c>
      <c r="X4189">
        <v>5</v>
      </c>
      <c r="Y4189" t="s">
        <v>58</v>
      </c>
      <c r="AC4189" t="s">
        <v>59</v>
      </c>
      <c r="AL4189">
        <v>0</v>
      </c>
      <c r="AM4189">
        <v>0</v>
      </c>
    </row>
    <row r="4190" spans="1:39" x14ac:dyDescent="0.3">
      <c r="A4190">
        <v>1510278</v>
      </c>
      <c r="B4190" t="s">
        <v>4637</v>
      </c>
      <c r="C4190" t="s">
        <v>156</v>
      </c>
      <c r="D4190">
        <v>4538045</v>
      </c>
      <c r="E4190" t="s">
        <v>70</v>
      </c>
      <c r="H4190" s="35">
        <v>41630</v>
      </c>
      <c r="I4190" t="s">
        <v>66</v>
      </c>
      <c r="J4190">
        <v>-11</v>
      </c>
      <c r="K4190" t="s">
        <v>11</v>
      </c>
      <c r="M4190" t="s">
        <v>54</v>
      </c>
      <c r="N4190">
        <v>4450757</v>
      </c>
      <c r="O4190" t="s">
        <v>225</v>
      </c>
      <c r="P4190" s="35">
        <v>45335</v>
      </c>
      <c r="Q4190" t="s">
        <v>56</v>
      </c>
      <c r="R4190" s="35">
        <v>45181</v>
      </c>
      <c r="T4190" t="s">
        <v>63</v>
      </c>
      <c r="U4190">
        <v>500</v>
      </c>
      <c r="X4190">
        <v>5</v>
      </c>
      <c r="Y4190" t="s">
        <v>58</v>
      </c>
      <c r="AC4190" t="s">
        <v>59</v>
      </c>
      <c r="AL4190">
        <v>1</v>
      </c>
      <c r="AM4190">
        <v>1</v>
      </c>
    </row>
    <row r="4191" spans="1:39" x14ac:dyDescent="0.3">
      <c r="A4191">
        <v>1450536</v>
      </c>
      <c r="B4191" t="s">
        <v>4637</v>
      </c>
      <c r="C4191" t="s">
        <v>394</v>
      </c>
      <c r="D4191">
        <v>4115615</v>
      </c>
      <c r="E4191" t="s">
        <v>53</v>
      </c>
      <c r="F4191" t="s">
        <v>53</v>
      </c>
      <c r="H4191" s="35">
        <v>42307</v>
      </c>
      <c r="I4191" t="s">
        <v>53</v>
      </c>
      <c r="J4191">
        <v>-9</v>
      </c>
      <c r="K4191" t="s">
        <v>11</v>
      </c>
      <c r="M4191" t="s">
        <v>181</v>
      </c>
      <c r="N4191">
        <v>4410726</v>
      </c>
      <c r="O4191" t="s">
        <v>389</v>
      </c>
      <c r="P4191" s="35">
        <v>45187</v>
      </c>
      <c r="Q4191" t="s">
        <v>56</v>
      </c>
      <c r="R4191" s="35">
        <v>44851</v>
      </c>
      <c r="T4191" t="s">
        <v>63</v>
      </c>
      <c r="U4191">
        <v>500</v>
      </c>
      <c r="X4191">
        <v>5</v>
      </c>
      <c r="Y4191" t="s">
        <v>58</v>
      </c>
      <c r="AC4191" t="s">
        <v>59</v>
      </c>
      <c r="AL4191">
        <v>0</v>
      </c>
      <c r="AM4191">
        <v>0</v>
      </c>
    </row>
    <row r="4192" spans="1:39" x14ac:dyDescent="0.3">
      <c r="A4192">
        <v>1507522</v>
      </c>
      <c r="B4192" t="s">
        <v>4637</v>
      </c>
      <c r="C4192" t="s">
        <v>380</v>
      </c>
      <c r="D4192">
        <v>3735933</v>
      </c>
      <c r="E4192" t="s">
        <v>53</v>
      </c>
      <c r="H4192" s="35">
        <v>41582</v>
      </c>
      <c r="I4192" t="s">
        <v>66</v>
      </c>
      <c r="J4192">
        <v>-11</v>
      </c>
      <c r="K4192" t="s">
        <v>11</v>
      </c>
      <c r="M4192" t="s">
        <v>67</v>
      </c>
      <c r="N4192">
        <v>4370011</v>
      </c>
      <c r="O4192" t="s">
        <v>244</v>
      </c>
      <c r="P4192" s="35">
        <v>45175</v>
      </c>
      <c r="Q4192" t="s">
        <v>56</v>
      </c>
      <c r="R4192" s="35">
        <v>45175</v>
      </c>
      <c r="T4192" t="s">
        <v>63</v>
      </c>
      <c r="U4192">
        <v>500</v>
      </c>
      <c r="X4192">
        <v>5</v>
      </c>
      <c r="Y4192" t="s">
        <v>58</v>
      </c>
      <c r="AC4192" t="s">
        <v>59</v>
      </c>
      <c r="AL4192">
        <v>0</v>
      </c>
      <c r="AM4192">
        <v>0</v>
      </c>
    </row>
    <row r="4193" spans="1:39" x14ac:dyDescent="0.3">
      <c r="A4193">
        <v>1533721</v>
      </c>
      <c r="B4193" t="s">
        <v>4639</v>
      </c>
      <c r="C4193" t="s">
        <v>606</v>
      </c>
      <c r="D4193">
        <v>3736410</v>
      </c>
      <c r="E4193" t="s">
        <v>53</v>
      </c>
      <c r="H4193" s="35">
        <v>41914</v>
      </c>
      <c r="I4193" t="s">
        <v>85</v>
      </c>
      <c r="J4193">
        <v>-10</v>
      </c>
      <c r="K4193" t="s">
        <v>11</v>
      </c>
      <c r="M4193" t="s">
        <v>67</v>
      </c>
      <c r="N4193">
        <v>4370349</v>
      </c>
      <c r="O4193" t="s">
        <v>220</v>
      </c>
      <c r="P4193" s="35">
        <v>45209</v>
      </c>
      <c r="Q4193" t="s">
        <v>56</v>
      </c>
      <c r="R4193" s="35">
        <v>45209</v>
      </c>
      <c r="S4193" s="35">
        <v>45196</v>
      </c>
      <c r="T4193" t="s">
        <v>57</v>
      </c>
      <c r="U4193">
        <v>500</v>
      </c>
      <c r="X4193">
        <v>5</v>
      </c>
      <c r="Y4193" t="s">
        <v>58</v>
      </c>
      <c r="AC4193" t="s">
        <v>59</v>
      </c>
      <c r="AL4193">
        <v>0</v>
      </c>
      <c r="AM4193">
        <v>0</v>
      </c>
    </row>
    <row r="4194" spans="1:39" x14ac:dyDescent="0.3">
      <c r="A4194">
        <v>1399727</v>
      </c>
      <c r="B4194" t="s">
        <v>4640</v>
      </c>
      <c r="C4194" t="s">
        <v>4641</v>
      </c>
      <c r="D4194">
        <v>4533169</v>
      </c>
      <c r="E4194" t="s">
        <v>70</v>
      </c>
      <c r="H4194" s="35">
        <v>41038</v>
      </c>
      <c r="I4194" t="s">
        <v>143</v>
      </c>
      <c r="J4194">
        <v>-12</v>
      </c>
      <c r="K4194" t="s">
        <v>11</v>
      </c>
      <c r="M4194" t="s">
        <v>54</v>
      </c>
      <c r="N4194">
        <v>4450410</v>
      </c>
      <c r="O4194" t="s">
        <v>81</v>
      </c>
      <c r="P4194" s="35">
        <v>45335</v>
      </c>
      <c r="Q4194" t="s">
        <v>56</v>
      </c>
      <c r="R4194" s="35">
        <v>44677</v>
      </c>
      <c r="T4194" t="s">
        <v>63</v>
      </c>
      <c r="U4194">
        <v>500</v>
      </c>
      <c r="X4194">
        <v>5</v>
      </c>
      <c r="Y4194" t="s">
        <v>58</v>
      </c>
      <c r="AC4194" t="s">
        <v>59</v>
      </c>
      <c r="AL4194">
        <v>0</v>
      </c>
      <c r="AM4194">
        <v>0</v>
      </c>
    </row>
    <row r="4195" spans="1:39" x14ac:dyDescent="0.3">
      <c r="A4195">
        <v>1563463</v>
      </c>
      <c r="B4195" t="s">
        <v>5495</v>
      </c>
      <c r="C4195" t="s">
        <v>5496</v>
      </c>
      <c r="D4195">
        <v>3736812</v>
      </c>
      <c r="E4195" t="s">
        <v>70</v>
      </c>
      <c r="H4195" s="35">
        <v>41476</v>
      </c>
      <c r="I4195" t="s">
        <v>66</v>
      </c>
      <c r="J4195">
        <v>-11</v>
      </c>
      <c r="K4195" t="s">
        <v>11</v>
      </c>
      <c r="M4195" t="s">
        <v>67</v>
      </c>
      <c r="N4195">
        <v>4370533</v>
      </c>
      <c r="O4195" t="s">
        <v>119</v>
      </c>
      <c r="P4195" s="35">
        <v>45332</v>
      </c>
      <c r="Q4195" t="s">
        <v>56</v>
      </c>
      <c r="R4195" s="35">
        <v>45332</v>
      </c>
      <c r="S4195" s="35">
        <v>45198</v>
      </c>
      <c r="T4195" t="s">
        <v>57</v>
      </c>
      <c r="U4195">
        <v>500</v>
      </c>
      <c r="X4195">
        <v>5</v>
      </c>
      <c r="Y4195" t="s">
        <v>58</v>
      </c>
      <c r="AC4195" t="s">
        <v>59</v>
      </c>
      <c r="AL4195">
        <v>0</v>
      </c>
      <c r="AM4195">
        <v>0</v>
      </c>
    </row>
    <row r="4196" spans="1:39" x14ac:dyDescent="0.3">
      <c r="A4196">
        <v>1058052</v>
      </c>
      <c r="B4196" t="s">
        <v>4642</v>
      </c>
      <c r="C4196" t="s">
        <v>715</v>
      </c>
      <c r="D4196">
        <v>3726980</v>
      </c>
      <c r="E4196" t="s">
        <v>70</v>
      </c>
      <c r="F4196" t="s">
        <v>70</v>
      </c>
      <c r="H4196" s="35">
        <v>40367</v>
      </c>
      <c r="I4196" t="s">
        <v>110</v>
      </c>
      <c r="J4196">
        <v>-14</v>
      </c>
      <c r="K4196" t="s">
        <v>6</v>
      </c>
      <c r="M4196" t="s">
        <v>67</v>
      </c>
      <c r="N4196">
        <v>4370566</v>
      </c>
      <c r="O4196" t="s">
        <v>111</v>
      </c>
      <c r="P4196" s="35">
        <v>45116</v>
      </c>
      <c r="Q4196" t="s">
        <v>56</v>
      </c>
      <c r="R4196" s="35">
        <v>42244</v>
      </c>
      <c r="T4196" t="s">
        <v>63</v>
      </c>
      <c r="U4196">
        <v>835</v>
      </c>
      <c r="X4196">
        <v>8</v>
      </c>
      <c r="Y4196" t="s">
        <v>58</v>
      </c>
      <c r="AC4196" t="s">
        <v>59</v>
      </c>
      <c r="AL4196">
        <v>0</v>
      </c>
      <c r="AM4196">
        <v>0</v>
      </c>
    </row>
    <row r="4197" spans="1:39" x14ac:dyDescent="0.3">
      <c r="A4197">
        <v>1511799</v>
      </c>
      <c r="B4197" t="s">
        <v>4643</v>
      </c>
      <c r="C4197" t="s">
        <v>840</v>
      </c>
      <c r="D4197">
        <v>3736025</v>
      </c>
      <c r="E4197" t="s">
        <v>53</v>
      </c>
      <c r="H4197" s="35">
        <v>41570</v>
      </c>
      <c r="I4197" t="s">
        <v>66</v>
      </c>
      <c r="J4197">
        <v>-11</v>
      </c>
      <c r="K4197" t="s">
        <v>11</v>
      </c>
      <c r="M4197" t="s">
        <v>67</v>
      </c>
      <c r="N4197">
        <v>4370146</v>
      </c>
      <c r="O4197" t="s">
        <v>408</v>
      </c>
      <c r="P4197" s="35">
        <v>45183</v>
      </c>
      <c r="Q4197" t="s">
        <v>56</v>
      </c>
      <c r="R4197" s="35">
        <v>45183</v>
      </c>
      <c r="T4197" t="s">
        <v>63</v>
      </c>
      <c r="U4197">
        <v>500</v>
      </c>
      <c r="X4197">
        <v>5</v>
      </c>
      <c r="Y4197" t="s">
        <v>58</v>
      </c>
      <c r="AC4197" t="s">
        <v>59</v>
      </c>
      <c r="AL4197">
        <v>0</v>
      </c>
      <c r="AM4197">
        <v>0</v>
      </c>
    </row>
    <row r="4198" spans="1:39" x14ac:dyDescent="0.3">
      <c r="A4198">
        <v>1418062</v>
      </c>
      <c r="B4198" t="s">
        <v>4643</v>
      </c>
      <c r="C4198" t="s">
        <v>342</v>
      </c>
      <c r="D4198">
        <v>4535166</v>
      </c>
      <c r="E4198" t="s">
        <v>70</v>
      </c>
      <c r="F4198" t="s">
        <v>70</v>
      </c>
      <c r="H4198" s="35">
        <v>40930</v>
      </c>
      <c r="I4198" t="s">
        <v>143</v>
      </c>
      <c r="J4198">
        <v>-12</v>
      </c>
      <c r="K4198" t="s">
        <v>11</v>
      </c>
      <c r="M4198" t="s">
        <v>54</v>
      </c>
      <c r="N4198">
        <v>4450571</v>
      </c>
      <c r="O4198" t="s">
        <v>332</v>
      </c>
      <c r="P4198" s="35">
        <v>45156</v>
      </c>
      <c r="Q4198" t="s">
        <v>56</v>
      </c>
      <c r="R4198" s="35">
        <v>44805</v>
      </c>
      <c r="T4198" t="s">
        <v>63</v>
      </c>
      <c r="U4198">
        <v>509</v>
      </c>
      <c r="X4198">
        <v>5</v>
      </c>
      <c r="Y4198" t="s">
        <v>58</v>
      </c>
      <c r="AC4198" t="s">
        <v>59</v>
      </c>
      <c r="AL4198">
        <v>0</v>
      </c>
      <c r="AM4198">
        <v>0</v>
      </c>
    </row>
    <row r="4199" spans="1:39" x14ac:dyDescent="0.3">
      <c r="A4199">
        <v>1561021</v>
      </c>
      <c r="B4199" t="s">
        <v>4643</v>
      </c>
      <c r="C4199" t="s">
        <v>3794</v>
      </c>
      <c r="D4199">
        <v>3736795</v>
      </c>
      <c r="E4199" t="s">
        <v>53</v>
      </c>
      <c r="H4199" s="35">
        <v>42040</v>
      </c>
      <c r="I4199" t="s">
        <v>53</v>
      </c>
      <c r="J4199">
        <v>-9</v>
      </c>
      <c r="K4199" t="s">
        <v>6</v>
      </c>
      <c r="M4199" t="s">
        <v>67</v>
      </c>
      <c r="N4199">
        <v>4370465</v>
      </c>
      <c r="O4199" t="s">
        <v>816</v>
      </c>
      <c r="P4199" s="35">
        <v>45322</v>
      </c>
      <c r="Q4199" t="s">
        <v>56</v>
      </c>
      <c r="R4199" s="35">
        <v>45322</v>
      </c>
      <c r="T4199" t="s">
        <v>63</v>
      </c>
      <c r="U4199">
        <v>500</v>
      </c>
      <c r="X4199">
        <v>5</v>
      </c>
      <c r="Y4199" t="s">
        <v>58</v>
      </c>
      <c r="AC4199" t="s">
        <v>59</v>
      </c>
      <c r="AL4199">
        <v>0</v>
      </c>
      <c r="AM4199">
        <v>0</v>
      </c>
    </row>
    <row r="4200" spans="1:39" x14ac:dyDescent="0.3">
      <c r="A4200">
        <v>1561020</v>
      </c>
      <c r="B4200" t="s">
        <v>4643</v>
      </c>
      <c r="C4200" t="s">
        <v>1095</v>
      </c>
      <c r="D4200">
        <v>3736794</v>
      </c>
      <c r="E4200" t="s">
        <v>53</v>
      </c>
      <c r="H4200" s="35">
        <v>41202</v>
      </c>
      <c r="I4200" t="s">
        <v>143</v>
      </c>
      <c r="J4200">
        <v>-12</v>
      </c>
      <c r="K4200" t="s">
        <v>11</v>
      </c>
      <c r="M4200" t="s">
        <v>67</v>
      </c>
      <c r="N4200">
        <v>4370465</v>
      </c>
      <c r="O4200" t="s">
        <v>816</v>
      </c>
      <c r="P4200" s="35">
        <v>45322</v>
      </c>
      <c r="Q4200" t="s">
        <v>56</v>
      </c>
      <c r="R4200" s="35">
        <v>45322</v>
      </c>
      <c r="T4200" t="s">
        <v>63</v>
      </c>
      <c r="U4200">
        <v>500</v>
      </c>
      <c r="X4200">
        <v>5</v>
      </c>
      <c r="Y4200" t="s">
        <v>58</v>
      </c>
      <c r="AC4200" t="s">
        <v>59</v>
      </c>
      <c r="AL4200">
        <v>1</v>
      </c>
      <c r="AM4200">
        <v>0</v>
      </c>
    </row>
    <row r="4201" spans="1:39" x14ac:dyDescent="0.3">
      <c r="A4201">
        <v>1535357</v>
      </c>
      <c r="B4201" t="s">
        <v>4643</v>
      </c>
      <c r="C4201" t="s">
        <v>279</v>
      </c>
      <c r="D4201">
        <v>3736438</v>
      </c>
      <c r="E4201" t="s">
        <v>53</v>
      </c>
      <c r="H4201" s="35">
        <v>41592</v>
      </c>
      <c r="I4201" t="s">
        <v>66</v>
      </c>
      <c r="J4201">
        <v>-11</v>
      </c>
      <c r="K4201" t="s">
        <v>11</v>
      </c>
      <c r="M4201" t="s">
        <v>67</v>
      </c>
      <c r="N4201">
        <v>4370146</v>
      </c>
      <c r="O4201" t="s">
        <v>408</v>
      </c>
      <c r="P4201" s="35">
        <v>45210</v>
      </c>
      <c r="Q4201" t="s">
        <v>56</v>
      </c>
      <c r="R4201" s="35">
        <v>45210</v>
      </c>
      <c r="T4201" t="s">
        <v>63</v>
      </c>
      <c r="U4201">
        <v>500</v>
      </c>
      <c r="X4201">
        <v>5</v>
      </c>
      <c r="Y4201" t="s">
        <v>58</v>
      </c>
      <c r="AC4201" t="s">
        <v>59</v>
      </c>
      <c r="AL4201">
        <v>0</v>
      </c>
      <c r="AM4201">
        <v>0</v>
      </c>
    </row>
    <row r="4202" spans="1:39" x14ac:dyDescent="0.3">
      <c r="A4202">
        <v>1509643</v>
      </c>
      <c r="B4202" t="s">
        <v>4644</v>
      </c>
      <c r="C4202" t="s">
        <v>4645</v>
      </c>
      <c r="D4202">
        <v>4538034</v>
      </c>
      <c r="E4202" t="s">
        <v>53</v>
      </c>
      <c r="H4202" s="35">
        <v>42507</v>
      </c>
      <c r="I4202" t="s">
        <v>53</v>
      </c>
      <c r="J4202">
        <v>-9</v>
      </c>
      <c r="K4202" t="s">
        <v>6</v>
      </c>
      <c r="M4202" t="s">
        <v>54</v>
      </c>
      <c r="N4202">
        <v>4450026</v>
      </c>
      <c r="O4202" t="s">
        <v>62</v>
      </c>
      <c r="P4202" s="35">
        <v>45180</v>
      </c>
      <c r="Q4202" t="s">
        <v>56</v>
      </c>
      <c r="R4202" s="35">
        <v>45180</v>
      </c>
      <c r="T4202" t="s">
        <v>63</v>
      </c>
      <c r="U4202">
        <v>500</v>
      </c>
      <c r="X4202">
        <v>5</v>
      </c>
      <c r="Y4202" t="s">
        <v>58</v>
      </c>
      <c r="AC4202" t="s">
        <v>59</v>
      </c>
      <c r="AL4202">
        <v>0</v>
      </c>
      <c r="AM4202">
        <v>0</v>
      </c>
    </row>
    <row r="4203" spans="1:39" x14ac:dyDescent="0.3">
      <c r="A4203">
        <v>1168641</v>
      </c>
      <c r="B4203" t="s">
        <v>4644</v>
      </c>
      <c r="C4203" t="s">
        <v>407</v>
      </c>
      <c r="D4203">
        <v>4529077</v>
      </c>
      <c r="E4203" t="s">
        <v>53</v>
      </c>
      <c r="F4203" t="s">
        <v>53</v>
      </c>
      <c r="H4203" s="35">
        <v>40240</v>
      </c>
      <c r="I4203" t="s">
        <v>110</v>
      </c>
      <c r="J4203">
        <v>-14</v>
      </c>
      <c r="K4203" t="s">
        <v>11</v>
      </c>
      <c r="M4203" t="s">
        <v>54</v>
      </c>
      <c r="N4203">
        <v>4450026</v>
      </c>
      <c r="O4203" t="s">
        <v>62</v>
      </c>
      <c r="P4203" s="35">
        <v>45180</v>
      </c>
      <c r="Q4203" t="s">
        <v>56</v>
      </c>
      <c r="R4203" s="35">
        <v>42994</v>
      </c>
      <c r="T4203" t="s">
        <v>63</v>
      </c>
      <c r="U4203">
        <v>500</v>
      </c>
      <c r="X4203">
        <v>5</v>
      </c>
      <c r="Y4203" t="s">
        <v>58</v>
      </c>
      <c r="AC4203" t="s">
        <v>59</v>
      </c>
      <c r="AL4203">
        <v>0</v>
      </c>
      <c r="AM4203">
        <v>0</v>
      </c>
    </row>
    <row r="4204" spans="1:39" x14ac:dyDescent="0.3">
      <c r="A4204">
        <v>1417220</v>
      </c>
      <c r="B4204" t="s">
        <v>4644</v>
      </c>
      <c r="C4204" t="s">
        <v>666</v>
      </c>
      <c r="D4204">
        <v>4535156</v>
      </c>
      <c r="E4204" t="s">
        <v>70</v>
      </c>
      <c r="H4204" s="35">
        <v>40524</v>
      </c>
      <c r="I4204" t="s">
        <v>110</v>
      </c>
      <c r="J4204">
        <v>-14</v>
      </c>
      <c r="K4204" t="s">
        <v>11</v>
      </c>
      <c r="M4204" t="s">
        <v>54</v>
      </c>
      <c r="N4204">
        <v>4450751</v>
      </c>
      <c r="O4204" t="s">
        <v>187</v>
      </c>
      <c r="P4204" s="35">
        <v>45335</v>
      </c>
      <c r="Q4204" t="s">
        <v>56</v>
      </c>
      <c r="R4204" s="35">
        <v>44799</v>
      </c>
      <c r="T4204" t="s">
        <v>63</v>
      </c>
      <c r="U4204">
        <v>500</v>
      </c>
      <c r="X4204">
        <v>5</v>
      </c>
      <c r="Y4204" t="s">
        <v>58</v>
      </c>
      <c r="AC4204" t="s">
        <v>59</v>
      </c>
      <c r="AL4204">
        <v>0</v>
      </c>
      <c r="AM4204">
        <v>0</v>
      </c>
    </row>
    <row r="4205" spans="1:39" x14ac:dyDescent="0.3">
      <c r="A4205">
        <v>1289289</v>
      </c>
      <c r="B4205" t="s">
        <v>4646</v>
      </c>
      <c r="C4205" t="s">
        <v>101</v>
      </c>
      <c r="D4205">
        <v>189962</v>
      </c>
      <c r="E4205" t="s">
        <v>70</v>
      </c>
      <c r="H4205" s="35">
        <v>39635</v>
      </c>
      <c r="I4205" t="s">
        <v>98</v>
      </c>
      <c r="J4205">
        <v>-16</v>
      </c>
      <c r="K4205" t="s">
        <v>11</v>
      </c>
      <c r="M4205" t="s">
        <v>71</v>
      </c>
      <c r="N4205">
        <v>4180696</v>
      </c>
      <c r="O4205" t="s">
        <v>137</v>
      </c>
      <c r="P4205" s="35">
        <v>45182</v>
      </c>
      <c r="Q4205" t="s">
        <v>56</v>
      </c>
      <c r="R4205" s="35">
        <v>43751</v>
      </c>
      <c r="T4205" t="s">
        <v>63</v>
      </c>
      <c r="U4205">
        <v>663</v>
      </c>
      <c r="X4205">
        <v>6</v>
      </c>
      <c r="Y4205" t="s">
        <v>58</v>
      </c>
      <c r="AC4205" t="s">
        <v>59</v>
      </c>
      <c r="AL4205">
        <v>1</v>
      </c>
      <c r="AM4205">
        <v>0</v>
      </c>
    </row>
    <row r="4206" spans="1:39" x14ac:dyDescent="0.3">
      <c r="A4206">
        <v>1315203</v>
      </c>
      <c r="B4206" t="s">
        <v>4647</v>
      </c>
      <c r="C4206" t="s">
        <v>356</v>
      </c>
      <c r="D4206">
        <v>4531928</v>
      </c>
      <c r="E4206" t="s">
        <v>53</v>
      </c>
      <c r="F4206" t="s">
        <v>53</v>
      </c>
      <c r="H4206" s="35">
        <v>40083</v>
      </c>
      <c r="I4206" t="s">
        <v>102</v>
      </c>
      <c r="J4206">
        <v>-15</v>
      </c>
      <c r="K4206" t="s">
        <v>11</v>
      </c>
      <c r="M4206" t="s">
        <v>54</v>
      </c>
      <c r="N4206">
        <v>4450706</v>
      </c>
      <c r="O4206" t="s">
        <v>195</v>
      </c>
      <c r="P4206" s="35">
        <v>45180</v>
      </c>
      <c r="Q4206" t="s">
        <v>56</v>
      </c>
      <c r="R4206" s="35">
        <v>44081</v>
      </c>
      <c r="T4206" t="s">
        <v>63</v>
      </c>
      <c r="U4206">
        <v>500</v>
      </c>
      <c r="X4206">
        <v>5</v>
      </c>
      <c r="Y4206" t="s">
        <v>58</v>
      </c>
      <c r="AC4206" t="s">
        <v>59</v>
      </c>
      <c r="AL4206">
        <v>0</v>
      </c>
      <c r="AM4206">
        <v>0</v>
      </c>
    </row>
    <row r="4207" spans="1:39" x14ac:dyDescent="0.3">
      <c r="A4207">
        <v>1450468</v>
      </c>
      <c r="B4207" t="s">
        <v>4648</v>
      </c>
      <c r="C4207" t="s">
        <v>840</v>
      </c>
      <c r="D4207">
        <v>3734613</v>
      </c>
      <c r="E4207" t="s">
        <v>70</v>
      </c>
      <c r="F4207" t="s">
        <v>53</v>
      </c>
      <c r="H4207" s="35">
        <v>40119</v>
      </c>
      <c r="I4207" t="s">
        <v>102</v>
      </c>
      <c r="J4207">
        <v>-15</v>
      </c>
      <c r="K4207" t="s">
        <v>11</v>
      </c>
      <c r="M4207" t="s">
        <v>67</v>
      </c>
      <c r="N4207">
        <v>4370478</v>
      </c>
      <c r="O4207" t="s">
        <v>185</v>
      </c>
      <c r="P4207" s="35">
        <v>45189</v>
      </c>
      <c r="Q4207" t="s">
        <v>56</v>
      </c>
      <c r="R4207" s="35">
        <v>44851</v>
      </c>
      <c r="T4207" t="s">
        <v>63</v>
      </c>
      <c r="U4207">
        <v>500</v>
      </c>
      <c r="X4207">
        <v>5</v>
      </c>
      <c r="Y4207" t="s">
        <v>58</v>
      </c>
      <c r="AC4207" t="s">
        <v>59</v>
      </c>
      <c r="AL4207">
        <v>0</v>
      </c>
      <c r="AM4207">
        <v>0</v>
      </c>
    </row>
    <row r="4208" spans="1:39" x14ac:dyDescent="0.3">
      <c r="A4208">
        <v>1257491</v>
      </c>
      <c r="B4208" t="s">
        <v>4647</v>
      </c>
      <c r="C4208" t="s">
        <v>749</v>
      </c>
      <c r="D4208">
        <v>4530487</v>
      </c>
      <c r="E4208" t="s">
        <v>70</v>
      </c>
      <c r="F4208" t="s">
        <v>70</v>
      </c>
      <c r="H4208" s="35">
        <v>40827</v>
      </c>
      <c r="I4208" t="s">
        <v>90</v>
      </c>
      <c r="J4208">
        <v>-13</v>
      </c>
      <c r="K4208" t="s">
        <v>6</v>
      </c>
      <c r="M4208" t="s">
        <v>54</v>
      </c>
      <c r="N4208">
        <v>4450295</v>
      </c>
      <c r="O4208" t="s">
        <v>514</v>
      </c>
      <c r="P4208" s="35">
        <v>45170</v>
      </c>
      <c r="Q4208" t="s">
        <v>56</v>
      </c>
      <c r="R4208" s="35">
        <v>43553</v>
      </c>
      <c r="T4208" t="s">
        <v>63</v>
      </c>
      <c r="U4208">
        <v>856</v>
      </c>
      <c r="X4208">
        <v>8</v>
      </c>
      <c r="Y4208" t="s">
        <v>58</v>
      </c>
      <c r="AC4208" t="s">
        <v>59</v>
      </c>
      <c r="AL4208">
        <v>0</v>
      </c>
      <c r="AM4208">
        <v>0</v>
      </c>
    </row>
    <row r="4209" spans="1:39" x14ac:dyDescent="0.3">
      <c r="A4209">
        <v>1565004</v>
      </c>
      <c r="B4209" t="s">
        <v>5497</v>
      </c>
      <c r="C4209" t="s">
        <v>2682</v>
      </c>
      <c r="D4209">
        <v>1811590</v>
      </c>
      <c r="E4209" t="s">
        <v>76</v>
      </c>
      <c r="H4209" s="35">
        <v>41594</v>
      </c>
      <c r="I4209" t="s">
        <v>66</v>
      </c>
      <c r="J4209">
        <v>-11</v>
      </c>
      <c r="K4209" t="s">
        <v>6</v>
      </c>
      <c r="M4209" t="s">
        <v>71</v>
      </c>
      <c r="N4209">
        <v>4180696</v>
      </c>
      <c r="O4209" t="s">
        <v>137</v>
      </c>
      <c r="P4209" s="35">
        <v>45340</v>
      </c>
      <c r="Q4209" t="s">
        <v>56</v>
      </c>
      <c r="R4209" s="35">
        <v>45340</v>
      </c>
      <c r="T4209" t="s">
        <v>63</v>
      </c>
      <c r="U4209">
        <v>500</v>
      </c>
      <c r="X4209">
        <v>5</v>
      </c>
      <c r="Y4209" t="s">
        <v>58</v>
      </c>
      <c r="AC4209" t="s">
        <v>59</v>
      </c>
      <c r="AL4209">
        <v>0</v>
      </c>
      <c r="AM4209">
        <v>0</v>
      </c>
    </row>
    <row r="4210" spans="1:39" x14ac:dyDescent="0.3">
      <c r="A4210">
        <v>1433616</v>
      </c>
      <c r="B4210" t="s">
        <v>4649</v>
      </c>
      <c r="C4210" t="s">
        <v>1375</v>
      </c>
      <c r="D4210">
        <v>4535363</v>
      </c>
      <c r="E4210" t="s">
        <v>70</v>
      </c>
      <c r="F4210" t="s">
        <v>53</v>
      </c>
      <c r="H4210" s="35">
        <v>40397</v>
      </c>
      <c r="I4210" t="s">
        <v>110</v>
      </c>
      <c r="J4210">
        <v>-14</v>
      </c>
      <c r="K4210" t="s">
        <v>11</v>
      </c>
      <c r="M4210" t="s">
        <v>54</v>
      </c>
      <c r="N4210">
        <v>4450589</v>
      </c>
      <c r="O4210" t="s">
        <v>290</v>
      </c>
      <c r="P4210" s="35">
        <v>45181</v>
      </c>
      <c r="Q4210" t="s">
        <v>56</v>
      </c>
      <c r="R4210" s="35">
        <v>44828</v>
      </c>
      <c r="S4210" s="35">
        <v>45159</v>
      </c>
      <c r="T4210" t="s">
        <v>57</v>
      </c>
      <c r="U4210">
        <v>500</v>
      </c>
      <c r="X4210">
        <v>5</v>
      </c>
      <c r="Y4210" t="s">
        <v>58</v>
      </c>
      <c r="AC4210" t="s">
        <v>59</v>
      </c>
      <c r="AL4210">
        <v>0</v>
      </c>
      <c r="AM4210">
        <v>0</v>
      </c>
    </row>
    <row r="4211" spans="1:39" x14ac:dyDescent="0.3">
      <c r="A4211">
        <v>1538856</v>
      </c>
      <c r="B4211" t="s">
        <v>4649</v>
      </c>
      <c r="C4211" t="s">
        <v>269</v>
      </c>
      <c r="D4211">
        <v>3611673</v>
      </c>
      <c r="E4211" t="s">
        <v>53</v>
      </c>
      <c r="H4211" s="35">
        <v>40147</v>
      </c>
      <c r="I4211" t="s">
        <v>102</v>
      </c>
      <c r="J4211">
        <v>-15</v>
      </c>
      <c r="K4211" t="s">
        <v>11</v>
      </c>
      <c r="M4211" t="s">
        <v>77</v>
      </c>
      <c r="N4211">
        <v>4360123</v>
      </c>
      <c r="O4211" t="s">
        <v>116</v>
      </c>
      <c r="P4211" s="35">
        <v>45217</v>
      </c>
      <c r="Q4211" t="s">
        <v>56</v>
      </c>
      <c r="R4211" s="35">
        <v>45217</v>
      </c>
      <c r="T4211" t="s">
        <v>63</v>
      </c>
      <c r="U4211">
        <v>500</v>
      </c>
      <c r="X4211">
        <v>5</v>
      </c>
      <c r="Y4211" t="s">
        <v>58</v>
      </c>
      <c r="AC4211" t="s">
        <v>59</v>
      </c>
      <c r="AL4211">
        <v>0</v>
      </c>
      <c r="AM4211">
        <v>0</v>
      </c>
    </row>
    <row r="4212" spans="1:39" x14ac:dyDescent="0.3">
      <c r="A4212">
        <v>1106552</v>
      </c>
      <c r="B4212" t="s">
        <v>4650</v>
      </c>
      <c r="C4212" t="s">
        <v>780</v>
      </c>
      <c r="D4212">
        <v>4527991</v>
      </c>
      <c r="E4212" t="s">
        <v>53</v>
      </c>
      <c r="F4212" t="s">
        <v>53</v>
      </c>
      <c r="H4212" s="35">
        <v>40130</v>
      </c>
      <c r="I4212" t="s">
        <v>102</v>
      </c>
      <c r="J4212">
        <v>-15</v>
      </c>
      <c r="K4212" t="s">
        <v>11</v>
      </c>
      <c r="M4212" t="s">
        <v>54</v>
      </c>
      <c r="N4212">
        <v>4450410</v>
      </c>
      <c r="O4212" t="s">
        <v>81</v>
      </c>
      <c r="P4212" s="35">
        <v>45260</v>
      </c>
      <c r="Q4212" t="s">
        <v>56</v>
      </c>
      <c r="R4212" s="35">
        <v>42498</v>
      </c>
      <c r="T4212" t="s">
        <v>82</v>
      </c>
      <c r="U4212">
        <v>500</v>
      </c>
      <c r="X4212">
        <v>5</v>
      </c>
      <c r="Y4212" t="s">
        <v>58</v>
      </c>
      <c r="AC4212" t="s">
        <v>59</v>
      </c>
      <c r="AL4212">
        <v>0</v>
      </c>
      <c r="AM4212">
        <v>0</v>
      </c>
    </row>
    <row r="4213" spans="1:39" x14ac:dyDescent="0.3">
      <c r="A4213">
        <v>1259286</v>
      </c>
      <c r="B4213" t="s">
        <v>4650</v>
      </c>
      <c r="C4213" t="s">
        <v>349</v>
      </c>
      <c r="D4213">
        <v>4530700</v>
      </c>
      <c r="E4213" t="s">
        <v>53</v>
      </c>
      <c r="H4213" s="35">
        <v>41963</v>
      </c>
      <c r="I4213" t="s">
        <v>85</v>
      </c>
      <c r="J4213">
        <v>-10</v>
      </c>
      <c r="K4213" t="s">
        <v>11</v>
      </c>
      <c r="M4213" t="s">
        <v>54</v>
      </c>
      <c r="N4213">
        <v>4450410</v>
      </c>
      <c r="O4213" t="s">
        <v>81</v>
      </c>
      <c r="P4213" s="35">
        <v>45260</v>
      </c>
      <c r="Q4213" t="s">
        <v>56</v>
      </c>
      <c r="R4213" s="35">
        <v>43594</v>
      </c>
      <c r="T4213" t="s">
        <v>82</v>
      </c>
      <c r="U4213">
        <v>500</v>
      </c>
      <c r="X4213">
        <v>5</v>
      </c>
      <c r="Y4213" t="s">
        <v>58</v>
      </c>
      <c r="AC4213" t="s">
        <v>59</v>
      </c>
      <c r="AL4213">
        <v>0</v>
      </c>
      <c r="AM4213">
        <v>0</v>
      </c>
    </row>
    <row r="4214" spans="1:39" x14ac:dyDescent="0.3">
      <c r="A4214">
        <v>1251878</v>
      </c>
      <c r="B4214" t="s">
        <v>4651</v>
      </c>
      <c r="C4214" t="s">
        <v>4652</v>
      </c>
      <c r="D4214">
        <v>3730862</v>
      </c>
      <c r="E4214" t="s">
        <v>70</v>
      </c>
      <c r="F4214" t="s">
        <v>70</v>
      </c>
      <c r="H4214" s="35">
        <v>40457</v>
      </c>
      <c r="I4214" t="s">
        <v>110</v>
      </c>
      <c r="J4214">
        <v>-14</v>
      </c>
      <c r="K4214" t="s">
        <v>11</v>
      </c>
      <c r="M4214" t="s">
        <v>67</v>
      </c>
      <c r="N4214">
        <v>4370349</v>
      </c>
      <c r="O4214" t="s">
        <v>220</v>
      </c>
      <c r="P4214" s="35">
        <v>45219</v>
      </c>
      <c r="Q4214" t="s">
        <v>56</v>
      </c>
      <c r="R4214" s="35">
        <v>43472</v>
      </c>
      <c r="T4214" t="s">
        <v>63</v>
      </c>
      <c r="U4214">
        <v>500</v>
      </c>
      <c r="X4214">
        <v>5</v>
      </c>
      <c r="Y4214" t="s">
        <v>58</v>
      </c>
      <c r="AC4214" t="s">
        <v>59</v>
      </c>
      <c r="AL4214">
        <v>0</v>
      </c>
      <c r="AM4214">
        <v>0</v>
      </c>
    </row>
    <row r="4215" spans="1:39" x14ac:dyDescent="0.3">
      <c r="A4215">
        <v>1517922</v>
      </c>
      <c r="B4215" t="s">
        <v>4651</v>
      </c>
      <c r="C4215" t="s">
        <v>269</v>
      </c>
      <c r="D4215">
        <v>3736124</v>
      </c>
      <c r="E4215" t="s">
        <v>70</v>
      </c>
      <c r="H4215" s="35">
        <v>41598</v>
      </c>
      <c r="I4215" t="s">
        <v>66</v>
      </c>
      <c r="J4215">
        <v>-11</v>
      </c>
      <c r="K4215" t="s">
        <v>11</v>
      </c>
      <c r="M4215" t="s">
        <v>67</v>
      </c>
      <c r="N4215">
        <v>4370439</v>
      </c>
      <c r="O4215" t="s">
        <v>593</v>
      </c>
      <c r="P4215" s="35">
        <v>45190</v>
      </c>
      <c r="Q4215" t="s">
        <v>56</v>
      </c>
      <c r="R4215" s="35">
        <v>45190</v>
      </c>
      <c r="T4215" t="s">
        <v>63</v>
      </c>
      <c r="U4215">
        <v>500</v>
      </c>
      <c r="X4215">
        <v>5</v>
      </c>
      <c r="Y4215" t="s">
        <v>58</v>
      </c>
      <c r="AC4215" t="s">
        <v>59</v>
      </c>
      <c r="AL4215">
        <v>0</v>
      </c>
      <c r="AM4215">
        <v>0</v>
      </c>
    </row>
    <row r="4216" spans="1:39" x14ac:dyDescent="0.3">
      <c r="A4216">
        <v>1563400</v>
      </c>
      <c r="B4216" t="s">
        <v>4651</v>
      </c>
      <c r="C4216" t="s">
        <v>410</v>
      </c>
      <c r="D4216">
        <v>1811510</v>
      </c>
      <c r="E4216" t="s">
        <v>53</v>
      </c>
      <c r="H4216" s="35">
        <v>40267</v>
      </c>
      <c r="I4216" t="s">
        <v>110</v>
      </c>
      <c r="J4216">
        <v>-14</v>
      </c>
      <c r="K4216" t="s">
        <v>11</v>
      </c>
      <c r="M4216" t="s">
        <v>71</v>
      </c>
      <c r="N4216">
        <v>4180485</v>
      </c>
      <c r="O4216" t="s">
        <v>174</v>
      </c>
      <c r="P4216" s="35">
        <v>45331</v>
      </c>
      <c r="Q4216" t="s">
        <v>56</v>
      </c>
      <c r="R4216" s="35">
        <v>45331</v>
      </c>
      <c r="T4216" t="s">
        <v>63</v>
      </c>
      <c r="U4216">
        <v>500</v>
      </c>
      <c r="X4216">
        <v>5</v>
      </c>
      <c r="Y4216" t="s">
        <v>58</v>
      </c>
      <c r="AC4216" t="s">
        <v>59</v>
      </c>
      <c r="AL4216">
        <v>0</v>
      </c>
      <c r="AM4216">
        <v>0</v>
      </c>
    </row>
    <row r="4217" spans="1:39" x14ac:dyDescent="0.3">
      <c r="A4217">
        <v>1506925</v>
      </c>
      <c r="B4217" t="s">
        <v>4651</v>
      </c>
      <c r="C4217" t="s">
        <v>749</v>
      </c>
      <c r="D4217">
        <v>1811226</v>
      </c>
      <c r="E4217" t="s">
        <v>76</v>
      </c>
      <c r="H4217" s="35">
        <v>39029</v>
      </c>
      <c r="I4217" t="s">
        <v>94</v>
      </c>
      <c r="J4217">
        <v>-18</v>
      </c>
      <c r="K4217" t="s">
        <v>6</v>
      </c>
      <c r="M4217" t="s">
        <v>71</v>
      </c>
      <c r="N4217">
        <v>4180696</v>
      </c>
      <c r="O4217" t="s">
        <v>137</v>
      </c>
      <c r="P4217" s="35">
        <v>45173</v>
      </c>
      <c r="Q4217" t="s">
        <v>56</v>
      </c>
      <c r="R4217" s="35">
        <v>45173</v>
      </c>
      <c r="T4217" t="s">
        <v>63</v>
      </c>
      <c r="U4217">
        <v>500</v>
      </c>
      <c r="X4217">
        <v>5</v>
      </c>
      <c r="Y4217" t="s">
        <v>58</v>
      </c>
      <c r="AC4217" t="s">
        <v>59</v>
      </c>
      <c r="AL4217">
        <v>0</v>
      </c>
      <c r="AM4217">
        <v>0</v>
      </c>
    </row>
    <row r="4218" spans="1:39" x14ac:dyDescent="0.3">
      <c r="A4218">
        <v>1544248</v>
      </c>
      <c r="B4218" t="s">
        <v>4651</v>
      </c>
      <c r="C4218" t="s">
        <v>104</v>
      </c>
      <c r="D4218">
        <v>4116076</v>
      </c>
      <c r="E4218" t="s">
        <v>70</v>
      </c>
      <c r="H4218" s="35">
        <v>41846</v>
      </c>
      <c r="I4218" t="s">
        <v>85</v>
      </c>
      <c r="J4218">
        <v>-10</v>
      </c>
      <c r="K4218" t="s">
        <v>11</v>
      </c>
      <c r="M4218" t="s">
        <v>181</v>
      </c>
      <c r="N4218">
        <v>4410696</v>
      </c>
      <c r="O4218" t="s">
        <v>227</v>
      </c>
      <c r="P4218" s="35">
        <v>45327</v>
      </c>
      <c r="Q4218" t="s">
        <v>56</v>
      </c>
      <c r="R4218" s="35">
        <v>45237</v>
      </c>
      <c r="T4218" t="s">
        <v>63</v>
      </c>
      <c r="U4218">
        <v>500</v>
      </c>
      <c r="X4218">
        <v>5</v>
      </c>
      <c r="Y4218" t="s">
        <v>58</v>
      </c>
      <c r="AC4218" t="s">
        <v>59</v>
      </c>
      <c r="AL4218">
        <v>0</v>
      </c>
      <c r="AM4218">
        <v>0</v>
      </c>
    </row>
    <row r="4219" spans="1:39" x14ac:dyDescent="0.3">
      <c r="A4219">
        <v>1528020</v>
      </c>
      <c r="B4219" t="s">
        <v>4653</v>
      </c>
      <c r="C4219" t="s">
        <v>230</v>
      </c>
      <c r="D4219">
        <v>4115974</v>
      </c>
      <c r="E4219" t="s">
        <v>53</v>
      </c>
      <c r="H4219" s="35">
        <v>40557</v>
      </c>
      <c r="I4219" t="s">
        <v>90</v>
      </c>
      <c r="J4219">
        <v>-13</v>
      </c>
      <c r="K4219" t="s">
        <v>11</v>
      </c>
      <c r="M4219" t="s">
        <v>181</v>
      </c>
      <c r="N4219">
        <v>4410546</v>
      </c>
      <c r="O4219" t="s">
        <v>403</v>
      </c>
      <c r="P4219" s="35">
        <v>45201</v>
      </c>
      <c r="Q4219" t="s">
        <v>56</v>
      </c>
      <c r="R4219" s="35">
        <v>45201</v>
      </c>
      <c r="T4219" t="s">
        <v>63</v>
      </c>
      <c r="U4219">
        <v>500</v>
      </c>
      <c r="X4219">
        <v>5</v>
      </c>
      <c r="Y4219" t="s">
        <v>58</v>
      </c>
      <c r="AC4219" t="s">
        <v>59</v>
      </c>
      <c r="AL4219">
        <v>0</v>
      </c>
      <c r="AM4219">
        <v>0</v>
      </c>
    </row>
    <row r="4220" spans="1:39" x14ac:dyDescent="0.3">
      <c r="A4220">
        <v>1544303</v>
      </c>
      <c r="B4220" t="s">
        <v>4654</v>
      </c>
      <c r="C4220" t="s">
        <v>729</v>
      </c>
      <c r="D4220">
        <v>4116077</v>
      </c>
      <c r="E4220" t="s">
        <v>70</v>
      </c>
      <c r="H4220" s="35">
        <v>40368</v>
      </c>
      <c r="I4220" t="s">
        <v>110</v>
      </c>
      <c r="J4220">
        <v>-14</v>
      </c>
      <c r="K4220" t="s">
        <v>11</v>
      </c>
      <c r="M4220" t="s">
        <v>181</v>
      </c>
      <c r="N4220">
        <v>4410083</v>
      </c>
      <c r="O4220" t="s">
        <v>541</v>
      </c>
      <c r="P4220" s="35">
        <v>45238</v>
      </c>
      <c r="Q4220" t="s">
        <v>56</v>
      </c>
      <c r="R4220" s="35">
        <v>45238</v>
      </c>
      <c r="S4220" s="35">
        <v>45225</v>
      </c>
      <c r="T4220" t="s">
        <v>57</v>
      </c>
      <c r="U4220">
        <v>536</v>
      </c>
      <c r="X4220">
        <v>5</v>
      </c>
      <c r="Y4220" t="s">
        <v>58</v>
      </c>
      <c r="AC4220" t="s">
        <v>59</v>
      </c>
      <c r="AL4220">
        <v>0</v>
      </c>
      <c r="AM4220">
        <v>0</v>
      </c>
    </row>
    <row r="4221" spans="1:39" x14ac:dyDescent="0.3">
      <c r="A4221">
        <v>1246893</v>
      </c>
      <c r="B4221" t="s">
        <v>4655</v>
      </c>
      <c r="C4221" t="s">
        <v>133</v>
      </c>
      <c r="D4221">
        <v>3730760</v>
      </c>
      <c r="E4221" t="s">
        <v>53</v>
      </c>
      <c r="H4221" s="35">
        <v>41876</v>
      </c>
      <c r="I4221" t="s">
        <v>85</v>
      </c>
      <c r="J4221">
        <v>-10</v>
      </c>
      <c r="K4221" t="s">
        <v>11</v>
      </c>
      <c r="M4221" t="s">
        <v>67</v>
      </c>
      <c r="N4221">
        <v>4370002</v>
      </c>
      <c r="O4221" t="s">
        <v>68</v>
      </c>
      <c r="P4221" s="35">
        <v>45235</v>
      </c>
      <c r="Q4221" t="s">
        <v>56</v>
      </c>
      <c r="R4221" s="35">
        <v>43424</v>
      </c>
      <c r="T4221" t="s">
        <v>63</v>
      </c>
      <c r="U4221">
        <v>500</v>
      </c>
      <c r="X4221">
        <v>5</v>
      </c>
      <c r="Y4221" t="s">
        <v>58</v>
      </c>
      <c r="AC4221" t="s">
        <v>59</v>
      </c>
      <c r="AL4221">
        <v>0</v>
      </c>
      <c r="AM4221">
        <v>0</v>
      </c>
    </row>
    <row r="4222" spans="1:39" x14ac:dyDescent="0.3">
      <c r="A4222">
        <v>1280992</v>
      </c>
      <c r="B4222" t="s">
        <v>4655</v>
      </c>
      <c r="C4222" t="s">
        <v>780</v>
      </c>
      <c r="D4222">
        <v>368773</v>
      </c>
      <c r="E4222" t="s">
        <v>70</v>
      </c>
      <c r="F4222" t="s">
        <v>70</v>
      </c>
      <c r="H4222" s="35">
        <v>40676</v>
      </c>
      <c r="I4222" t="s">
        <v>90</v>
      </c>
      <c r="J4222">
        <v>-13</v>
      </c>
      <c r="K4222" t="s">
        <v>11</v>
      </c>
      <c r="M4222" t="s">
        <v>77</v>
      </c>
      <c r="N4222">
        <v>4360009</v>
      </c>
      <c r="O4222" t="s">
        <v>642</v>
      </c>
      <c r="P4222" s="35">
        <v>45189</v>
      </c>
      <c r="Q4222" t="s">
        <v>56</v>
      </c>
      <c r="R4222" s="35">
        <v>43740</v>
      </c>
      <c r="T4222" t="s">
        <v>63</v>
      </c>
      <c r="U4222">
        <v>515</v>
      </c>
      <c r="X4222">
        <v>5</v>
      </c>
      <c r="Y4222" t="s">
        <v>58</v>
      </c>
      <c r="AC4222" t="s">
        <v>59</v>
      </c>
      <c r="AL4222">
        <v>0</v>
      </c>
      <c r="AM4222">
        <v>0</v>
      </c>
    </row>
    <row r="4223" spans="1:39" x14ac:dyDescent="0.3">
      <c r="A4223">
        <v>1156264</v>
      </c>
      <c r="B4223" t="s">
        <v>4655</v>
      </c>
      <c r="C4223" t="s">
        <v>4656</v>
      </c>
      <c r="D4223">
        <v>3728954</v>
      </c>
      <c r="E4223" t="s">
        <v>70</v>
      </c>
      <c r="F4223" t="s">
        <v>70</v>
      </c>
      <c r="H4223" s="35">
        <v>40126</v>
      </c>
      <c r="I4223" t="s">
        <v>102</v>
      </c>
      <c r="J4223">
        <v>-15</v>
      </c>
      <c r="K4223" t="s">
        <v>11</v>
      </c>
      <c r="M4223" t="s">
        <v>67</v>
      </c>
      <c r="N4223">
        <v>4370002</v>
      </c>
      <c r="O4223" t="s">
        <v>68</v>
      </c>
      <c r="P4223" s="35">
        <v>45175</v>
      </c>
      <c r="Q4223" t="s">
        <v>56</v>
      </c>
      <c r="R4223" s="35">
        <v>42795</v>
      </c>
      <c r="T4223" t="s">
        <v>63</v>
      </c>
      <c r="U4223">
        <v>1665</v>
      </c>
      <c r="X4223">
        <v>16</v>
      </c>
      <c r="Y4223" t="s">
        <v>58</v>
      </c>
      <c r="AC4223" t="s">
        <v>59</v>
      </c>
      <c r="AL4223">
        <v>0</v>
      </c>
      <c r="AM4223">
        <v>0</v>
      </c>
    </row>
    <row r="4224" spans="1:39" x14ac:dyDescent="0.3">
      <c r="A4224">
        <v>1543728</v>
      </c>
      <c r="B4224" t="s">
        <v>4655</v>
      </c>
      <c r="C4224" t="s">
        <v>4657</v>
      </c>
      <c r="D4224">
        <v>3736556</v>
      </c>
      <c r="E4224" t="s">
        <v>53</v>
      </c>
      <c r="H4224" s="35">
        <v>40865</v>
      </c>
      <c r="I4224" t="s">
        <v>90</v>
      </c>
      <c r="J4224">
        <v>-13</v>
      </c>
      <c r="K4224" t="s">
        <v>6</v>
      </c>
      <c r="M4224" t="s">
        <v>67</v>
      </c>
      <c r="N4224">
        <v>4370002</v>
      </c>
      <c r="O4224" t="s">
        <v>68</v>
      </c>
      <c r="P4224" s="35">
        <v>45235</v>
      </c>
      <c r="Q4224" t="s">
        <v>56</v>
      </c>
      <c r="R4224" s="35">
        <v>45235</v>
      </c>
      <c r="T4224" t="s">
        <v>63</v>
      </c>
      <c r="U4224">
        <v>500</v>
      </c>
      <c r="X4224">
        <v>5</v>
      </c>
      <c r="Y4224" t="s">
        <v>58</v>
      </c>
      <c r="AC4224" t="s">
        <v>59</v>
      </c>
      <c r="AL4224">
        <v>0</v>
      </c>
      <c r="AM4224">
        <v>0</v>
      </c>
    </row>
    <row r="4225" spans="1:39" x14ac:dyDescent="0.3">
      <c r="A4225">
        <v>1516928</v>
      </c>
      <c r="B4225" t="s">
        <v>4658</v>
      </c>
      <c r="C4225" t="s">
        <v>1786</v>
      </c>
      <c r="D4225">
        <v>3611330</v>
      </c>
      <c r="E4225" t="s">
        <v>70</v>
      </c>
      <c r="H4225" s="35">
        <v>41910</v>
      </c>
      <c r="I4225" t="s">
        <v>85</v>
      </c>
      <c r="J4225">
        <v>-10</v>
      </c>
      <c r="K4225" t="s">
        <v>6</v>
      </c>
      <c r="M4225" t="s">
        <v>77</v>
      </c>
      <c r="N4225">
        <v>4360454</v>
      </c>
      <c r="O4225" t="s">
        <v>163</v>
      </c>
      <c r="P4225" s="35">
        <v>45271</v>
      </c>
      <c r="Q4225" t="s">
        <v>56</v>
      </c>
      <c r="R4225" s="35">
        <v>45189</v>
      </c>
      <c r="T4225" t="s">
        <v>63</v>
      </c>
      <c r="U4225">
        <v>500</v>
      </c>
      <c r="X4225">
        <v>5</v>
      </c>
      <c r="Y4225" t="s">
        <v>58</v>
      </c>
      <c r="AC4225" t="s">
        <v>59</v>
      </c>
      <c r="AL4225">
        <v>0</v>
      </c>
      <c r="AM4225">
        <v>0</v>
      </c>
    </row>
    <row r="4226" spans="1:39" x14ac:dyDescent="0.3">
      <c r="A4226">
        <v>1338857</v>
      </c>
      <c r="B4226" t="s">
        <v>4658</v>
      </c>
      <c r="C4226" t="s">
        <v>709</v>
      </c>
      <c r="D4226">
        <v>369168</v>
      </c>
      <c r="E4226" t="s">
        <v>70</v>
      </c>
      <c r="F4226" t="s">
        <v>70</v>
      </c>
      <c r="H4226" s="35">
        <v>39694</v>
      </c>
      <c r="I4226" t="s">
        <v>98</v>
      </c>
      <c r="J4226">
        <v>-16</v>
      </c>
      <c r="K4226" t="s">
        <v>11</v>
      </c>
      <c r="M4226" t="s">
        <v>77</v>
      </c>
      <c r="N4226">
        <v>4360454</v>
      </c>
      <c r="O4226" t="s">
        <v>163</v>
      </c>
      <c r="P4226" s="35">
        <v>45182</v>
      </c>
      <c r="Q4226" t="s">
        <v>56</v>
      </c>
      <c r="R4226" s="35">
        <v>44449</v>
      </c>
      <c r="T4226" t="s">
        <v>63</v>
      </c>
      <c r="U4226">
        <v>994</v>
      </c>
      <c r="X4226">
        <v>9</v>
      </c>
      <c r="Y4226" t="s">
        <v>58</v>
      </c>
      <c r="AC4226" t="s">
        <v>59</v>
      </c>
      <c r="AL4226">
        <v>0</v>
      </c>
      <c r="AM4226">
        <v>0</v>
      </c>
    </row>
    <row r="4227" spans="1:39" x14ac:dyDescent="0.3">
      <c r="A4227">
        <v>1396308</v>
      </c>
      <c r="B4227" t="s">
        <v>4659</v>
      </c>
      <c r="C4227" t="s">
        <v>602</v>
      </c>
      <c r="D4227">
        <v>3610115</v>
      </c>
      <c r="E4227" t="s">
        <v>70</v>
      </c>
      <c r="F4227" t="s">
        <v>70</v>
      </c>
      <c r="H4227" s="35">
        <v>39718</v>
      </c>
      <c r="I4227" t="s">
        <v>98</v>
      </c>
      <c r="J4227">
        <v>-16</v>
      </c>
      <c r="K4227" t="s">
        <v>11</v>
      </c>
      <c r="M4227" t="s">
        <v>77</v>
      </c>
      <c r="N4227">
        <v>4360009</v>
      </c>
      <c r="O4227" t="s">
        <v>642</v>
      </c>
      <c r="P4227" s="35">
        <v>45189</v>
      </c>
      <c r="Q4227" t="s">
        <v>56</v>
      </c>
      <c r="R4227" s="35">
        <v>44638</v>
      </c>
      <c r="T4227" t="s">
        <v>63</v>
      </c>
      <c r="U4227">
        <v>606</v>
      </c>
      <c r="X4227">
        <v>6</v>
      </c>
      <c r="Y4227" t="s">
        <v>58</v>
      </c>
      <c r="AC4227" t="s">
        <v>59</v>
      </c>
      <c r="AL4227">
        <v>0</v>
      </c>
      <c r="AM4227">
        <v>0</v>
      </c>
    </row>
    <row r="4228" spans="1:39" x14ac:dyDescent="0.3">
      <c r="A4228">
        <v>1522894</v>
      </c>
      <c r="B4228" t="s">
        <v>4659</v>
      </c>
      <c r="C4228" t="s">
        <v>1546</v>
      </c>
      <c r="D4228">
        <v>3611507</v>
      </c>
      <c r="E4228" t="s">
        <v>53</v>
      </c>
      <c r="H4228" s="35">
        <v>40763</v>
      </c>
      <c r="I4228" t="s">
        <v>90</v>
      </c>
      <c r="J4228">
        <v>-13</v>
      </c>
      <c r="K4228" t="s">
        <v>11</v>
      </c>
      <c r="M4228" t="s">
        <v>77</v>
      </c>
      <c r="N4228">
        <v>4360009</v>
      </c>
      <c r="O4228" t="s">
        <v>642</v>
      </c>
      <c r="P4228" s="35">
        <v>45196</v>
      </c>
      <c r="Q4228" t="s">
        <v>56</v>
      </c>
      <c r="R4228" s="35">
        <v>45196</v>
      </c>
      <c r="T4228" t="s">
        <v>63</v>
      </c>
      <c r="U4228">
        <v>500</v>
      </c>
      <c r="X4228">
        <v>5</v>
      </c>
      <c r="Y4228" t="s">
        <v>58</v>
      </c>
      <c r="AC4228" t="s">
        <v>59</v>
      </c>
      <c r="AL4228">
        <v>1</v>
      </c>
      <c r="AM4228">
        <v>0</v>
      </c>
    </row>
    <row r="4229" spans="1:39" x14ac:dyDescent="0.3">
      <c r="A4229">
        <v>1300951</v>
      </c>
      <c r="B4229" t="s">
        <v>4660</v>
      </c>
      <c r="C4229" t="s">
        <v>384</v>
      </c>
      <c r="D4229">
        <v>9149139</v>
      </c>
      <c r="E4229" t="s">
        <v>70</v>
      </c>
      <c r="F4229" t="s">
        <v>70</v>
      </c>
      <c r="H4229" s="35">
        <v>39793</v>
      </c>
      <c r="I4229" t="s">
        <v>98</v>
      </c>
      <c r="J4229">
        <v>-16</v>
      </c>
      <c r="K4229" t="s">
        <v>11</v>
      </c>
      <c r="M4229" t="s">
        <v>54</v>
      </c>
      <c r="N4229">
        <v>4450410</v>
      </c>
      <c r="O4229" t="s">
        <v>81</v>
      </c>
      <c r="P4229" s="35">
        <v>45183</v>
      </c>
      <c r="Q4229" t="s">
        <v>56</v>
      </c>
      <c r="R4229" s="35">
        <v>43796</v>
      </c>
      <c r="T4229" t="s">
        <v>63</v>
      </c>
      <c r="U4229">
        <v>726</v>
      </c>
      <c r="X4229">
        <v>7</v>
      </c>
      <c r="Y4229" t="s">
        <v>58</v>
      </c>
      <c r="AB4229" s="35">
        <v>44449</v>
      </c>
      <c r="AC4229" t="s">
        <v>59</v>
      </c>
      <c r="AL4229">
        <v>0</v>
      </c>
      <c r="AM4229">
        <v>0</v>
      </c>
    </row>
    <row r="4230" spans="1:39" x14ac:dyDescent="0.3">
      <c r="A4230">
        <v>1522056</v>
      </c>
      <c r="B4230" t="s">
        <v>4661</v>
      </c>
      <c r="C4230" t="s">
        <v>436</v>
      </c>
      <c r="D4230">
        <v>3736180</v>
      </c>
      <c r="E4230" t="s">
        <v>53</v>
      </c>
      <c r="H4230" s="35">
        <v>40760</v>
      </c>
      <c r="I4230" t="s">
        <v>90</v>
      </c>
      <c r="J4230">
        <v>-13</v>
      </c>
      <c r="K4230" t="s">
        <v>11</v>
      </c>
      <c r="M4230" t="s">
        <v>67</v>
      </c>
      <c r="N4230">
        <v>4370349</v>
      </c>
      <c r="O4230" t="s">
        <v>220</v>
      </c>
      <c r="P4230" s="35">
        <v>45195</v>
      </c>
      <c r="Q4230" t="s">
        <v>56</v>
      </c>
      <c r="R4230" s="35">
        <v>45195</v>
      </c>
      <c r="T4230" t="s">
        <v>63</v>
      </c>
      <c r="U4230">
        <v>500</v>
      </c>
      <c r="X4230">
        <v>5</v>
      </c>
      <c r="Y4230" t="s">
        <v>58</v>
      </c>
      <c r="AC4230" t="s">
        <v>59</v>
      </c>
      <c r="AL4230">
        <v>0</v>
      </c>
      <c r="AM4230">
        <v>0</v>
      </c>
    </row>
    <row r="4231" spans="1:39" x14ac:dyDescent="0.3">
      <c r="A4231">
        <v>1515961</v>
      </c>
      <c r="B4231" t="s">
        <v>4662</v>
      </c>
      <c r="C4231" t="s">
        <v>127</v>
      </c>
      <c r="D4231">
        <v>3736084</v>
      </c>
      <c r="E4231" t="s">
        <v>70</v>
      </c>
      <c r="H4231" s="35">
        <v>41980</v>
      </c>
      <c r="I4231" t="s">
        <v>85</v>
      </c>
      <c r="J4231">
        <v>-10</v>
      </c>
      <c r="K4231" t="s">
        <v>11</v>
      </c>
      <c r="M4231" t="s">
        <v>67</v>
      </c>
      <c r="N4231">
        <v>4370102</v>
      </c>
      <c r="O4231" t="s">
        <v>498</v>
      </c>
      <c r="P4231" s="35">
        <v>45189</v>
      </c>
      <c r="Q4231" t="s">
        <v>56</v>
      </c>
      <c r="R4231" s="35">
        <v>45189</v>
      </c>
      <c r="S4231" s="35">
        <v>45184</v>
      </c>
      <c r="T4231" t="s">
        <v>57</v>
      </c>
      <c r="U4231">
        <v>500</v>
      </c>
      <c r="X4231">
        <v>5</v>
      </c>
      <c r="Y4231" t="s">
        <v>58</v>
      </c>
      <c r="AC4231" t="s">
        <v>59</v>
      </c>
      <c r="AL4231">
        <v>0</v>
      </c>
      <c r="AM4231">
        <v>0</v>
      </c>
    </row>
    <row r="4232" spans="1:39" x14ac:dyDescent="0.3">
      <c r="A4232">
        <v>1399812</v>
      </c>
      <c r="B4232" t="s">
        <v>4663</v>
      </c>
      <c r="C4232" t="s">
        <v>486</v>
      </c>
      <c r="D4232">
        <v>3733718</v>
      </c>
      <c r="E4232" t="s">
        <v>53</v>
      </c>
      <c r="F4232" t="s">
        <v>53</v>
      </c>
      <c r="H4232" s="35">
        <v>41534</v>
      </c>
      <c r="I4232" t="s">
        <v>66</v>
      </c>
      <c r="J4232">
        <v>-11</v>
      </c>
      <c r="K4232" t="s">
        <v>11</v>
      </c>
      <c r="M4232" t="s">
        <v>67</v>
      </c>
      <c r="N4232">
        <v>4370002</v>
      </c>
      <c r="O4232" t="s">
        <v>68</v>
      </c>
      <c r="P4232" s="35">
        <v>45235</v>
      </c>
      <c r="Q4232" t="s">
        <v>56</v>
      </c>
      <c r="R4232" s="35">
        <v>44678</v>
      </c>
      <c r="T4232" t="s">
        <v>63</v>
      </c>
      <c r="U4232">
        <v>500</v>
      </c>
      <c r="X4232">
        <v>5</v>
      </c>
      <c r="Y4232" t="s">
        <v>58</v>
      </c>
      <c r="AC4232" t="s">
        <v>59</v>
      </c>
      <c r="AL4232">
        <v>0</v>
      </c>
      <c r="AM4232">
        <v>0</v>
      </c>
    </row>
    <row r="4233" spans="1:39" x14ac:dyDescent="0.3">
      <c r="A4233">
        <v>1521247</v>
      </c>
      <c r="B4233" t="s">
        <v>4664</v>
      </c>
      <c r="C4233" t="s">
        <v>4665</v>
      </c>
      <c r="D4233">
        <v>3611346</v>
      </c>
      <c r="E4233" t="s">
        <v>70</v>
      </c>
      <c r="H4233" s="35">
        <v>40695</v>
      </c>
      <c r="I4233" t="s">
        <v>90</v>
      </c>
      <c r="J4233">
        <v>-13</v>
      </c>
      <c r="K4233" t="s">
        <v>11</v>
      </c>
      <c r="M4233" t="s">
        <v>77</v>
      </c>
      <c r="N4233">
        <v>4360005</v>
      </c>
      <c r="O4233" t="s">
        <v>1216</v>
      </c>
      <c r="P4233" s="35">
        <v>45195</v>
      </c>
      <c r="Q4233" t="s">
        <v>56</v>
      </c>
      <c r="R4233" s="35">
        <v>45195</v>
      </c>
      <c r="S4233" s="35">
        <v>45192</v>
      </c>
      <c r="T4233" t="s">
        <v>57</v>
      </c>
      <c r="U4233">
        <v>502</v>
      </c>
      <c r="X4233">
        <v>5</v>
      </c>
      <c r="Y4233" t="s">
        <v>58</v>
      </c>
      <c r="AC4233" t="s">
        <v>59</v>
      </c>
      <c r="AL4233">
        <v>0</v>
      </c>
      <c r="AM4233">
        <v>0</v>
      </c>
    </row>
    <row r="4234" spans="1:39" x14ac:dyDescent="0.3">
      <c r="A4234">
        <v>1555354</v>
      </c>
      <c r="B4234" t="s">
        <v>4666</v>
      </c>
      <c r="C4234" t="s">
        <v>192</v>
      </c>
      <c r="D4234">
        <v>4116130</v>
      </c>
      <c r="E4234" t="s">
        <v>53</v>
      </c>
      <c r="H4234" s="35">
        <v>42919</v>
      </c>
      <c r="I4234" t="s">
        <v>53</v>
      </c>
      <c r="J4234">
        <v>-9</v>
      </c>
      <c r="K4234" t="s">
        <v>11</v>
      </c>
      <c r="M4234" t="s">
        <v>181</v>
      </c>
      <c r="N4234">
        <v>4410615</v>
      </c>
      <c r="O4234" t="s">
        <v>603</v>
      </c>
      <c r="P4234" s="35">
        <v>45276</v>
      </c>
      <c r="Q4234" t="s">
        <v>56</v>
      </c>
      <c r="R4234" s="35">
        <v>45276</v>
      </c>
      <c r="T4234" t="s">
        <v>63</v>
      </c>
      <c r="U4234">
        <v>500</v>
      </c>
      <c r="X4234">
        <v>5</v>
      </c>
      <c r="Y4234" t="s">
        <v>58</v>
      </c>
      <c r="AC4234" t="s">
        <v>59</v>
      </c>
      <c r="AL4234">
        <v>0</v>
      </c>
      <c r="AM4234">
        <v>0</v>
      </c>
    </row>
    <row r="4235" spans="1:39" x14ac:dyDescent="0.3">
      <c r="A4235">
        <v>1446685</v>
      </c>
      <c r="B4235" t="s">
        <v>4667</v>
      </c>
      <c r="C4235" t="s">
        <v>1718</v>
      </c>
      <c r="D4235">
        <v>4535564</v>
      </c>
      <c r="E4235" t="s">
        <v>53</v>
      </c>
      <c r="F4235" t="s">
        <v>53</v>
      </c>
      <c r="H4235" s="35">
        <v>41534</v>
      </c>
      <c r="I4235" t="s">
        <v>66</v>
      </c>
      <c r="J4235">
        <v>-11</v>
      </c>
      <c r="K4235" t="s">
        <v>6</v>
      </c>
      <c r="M4235" t="s">
        <v>54</v>
      </c>
      <c r="N4235">
        <v>4450184</v>
      </c>
      <c r="O4235" t="s">
        <v>275</v>
      </c>
      <c r="P4235" s="35">
        <v>45179</v>
      </c>
      <c r="Q4235" t="s">
        <v>56</v>
      </c>
      <c r="R4235" s="35">
        <v>44844</v>
      </c>
      <c r="T4235" t="s">
        <v>63</v>
      </c>
      <c r="U4235">
        <v>500</v>
      </c>
      <c r="X4235">
        <v>5</v>
      </c>
      <c r="Y4235" t="s">
        <v>58</v>
      </c>
      <c r="AC4235" t="s">
        <v>59</v>
      </c>
      <c r="AL4235">
        <v>0</v>
      </c>
      <c r="AM4235">
        <v>0</v>
      </c>
    </row>
    <row r="4236" spans="1:39" x14ac:dyDescent="0.3">
      <c r="A4236">
        <v>1542478</v>
      </c>
      <c r="B4236" t="s">
        <v>4668</v>
      </c>
      <c r="C4236" t="s">
        <v>202</v>
      </c>
      <c r="D4236">
        <v>1811374</v>
      </c>
      <c r="E4236" t="s">
        <v>53</v>
      </c>
      <c r="H4236" s="35">
        <v>40793</v>
      </c>
      <c r="I4236" t="s">
        <v>90</v>
      </c>
      <c r="J4236">
        <v>-13</v>
      </c>
      <c r="K4236" t="s">
        <v>11</v>
      </c>
      <c r="M4236" t="s">
        <v>71</v>
      </c>
      <c r="N4236">
        <v>4180734</v>
      </c>
      <c r="O4236" t="s">
        <v>370</v>
      </c>
      <c r="P4236" s="35">
        <v>45228</v>
      </c>
      <c r="Q4236" t="s">
        <v>56</v>
      </c>
      <c r="R4236" s="35">
        <v>45228</v>
      </c>
      <c r="T4236" t="s">
        <v>63</v>
      </c>
      <c r="U4236">
        <v>500</v>
      </c>
      <c r="X4236">
        <v>5</v>
      </c>
      <c r="Y4236" t="s">
        <v>58</v>
      </c>
      <c r="AC4236" t="s">
        <v>59</v>
      </c>
      <c r="AL4236">
        <v>0</v>
      </c>
      <c r="AM4236">
        <v>0</v>
      </c>
    </row>
    <row r="4237" spans="1:39" x14ac:dyDescent="0.3">
      <c r="A4237">
        <v>1523236</v>
      </c>
      <c r="B4237" t="s">
        <v>4669</v>
      </c>
      <c r="C4237" t="s">
        <v>1588</v>
      </c>
      <c r="D4237">
        <v>3611514</v>
      </c>
      <c r="E4237" t="s">
        <v>53</v>
      </c>
      <c r="H4237" s="35">
        <v>39461</v>
      </c>
      <c r="I4237" t="s">
        <v>98</v>
      </c>
      <c r="J4237">
        <v>-16</v>
      </c>
      <c r="K4237" t="s">
        <v>11</v>
      </c>
      <c r="M4237" t="s">
        <v>77</v>
      </c>
      <c r="N4237">
        <v>4360315</v>
      </c>
      <c r="O4237" t="s">
        <v>480</v>
      </c>
      <c r="P4237" s="35">
        <v>45196</v>
      </c>
      <c r="Q4237" t="s">
        <v>56</v>
      </c>
      <c r="R4237" s="35">
        <v>45196</v>
      </c>
      <c r="S4237" s="35">
        <v>45183</v>
      </c>
      <c r="T4237" t="s">
        <v>57</v>
      </c>
      <c r="U4237">
        <v>500</v>
      </c>
      <c r="X4237">
        <v>5</v>
      </c>
      <c r="Y4237" t="s">
        <v>58</v>
      </c>
      <c r="AC4237" t="s">
        <v>59</v>
      </c>
      <c r="AL4237">
        <v>0</v>
      </c>
      <c r="AM4237">
        <v>0</v>
      </c>
    </row>
    <row r="4238" spans="1:39" x14ac:dyDescent="0.3">
      <c r="A4238">
        <v>1466246</v>
      </c>
      <c r="B4238" t="s">
        <v>4670</v>
      </c>
      <c r="C4238" t="s">
        <v>432</v>
      </c>
      <c r="D4238">
        <v>4115749</v>
      </c>
      <c r="E4238" t="s">
        <v>53</v>
      </c>
      <c r="F4238" t="s">
        <v>53</v>
      </c>
      <c r="H4238" s="35">
        <v>40703</v>
      </c>
      <c r="I4238" t="s">
        <v>90</v>
      </c>
      <c r="J4238">
        <v>-13</v>
      </c>
      <c r="K4238" t="s">
        <v>11</v>
      </c>
      <c r="M4238" t="s">
        <v>181</v>
      </c>
      <c r="N4238">
        <v>4410466</v>
      </c>
      <c r="O4238" t="s">
        <v>236</v>
      </c>
      <c r="P4238" s="35">
        <v>45198</v>
      </c>
      <c r="Q4238" t="s">
        <v>56</v>
      </c>
      <c r="R4238" s="35">
        <v>44910</v>
      </c>
      <c r="T4238" t="s">
        <v>63</v>
      </c>
      <c r="U4238">
        <v>500</v>
      </c>
      <c r="X4238">
        <v>5</v>
      </c>
      <c r="Y4238" t="s">
        <v>58</v>
      </c>
      <c r="AC4238" t="s">
        <v>59</v>
      </c>
      <c r="AL4238">
        <v>0</v>
      </c>
      <c r="AM4238">
        <v>0</v>
      </c>
    </row>
    <row r="4239" spans="1:39" x14ac:dyDescent="0.3">
      <c r="A4239">
        <v>1510061</v>
      </c>
      <c r="B4239" t="s">
        <v>4670</v>
      </c>
      <c r="C4239" t="s">
        <v>179</v>
      </c>
      <c r="D4239">
        <v>3735991</v>
      </c>
      <c r="E4239" t="s">
        <v>53</v>
      </c>
      <c r="H4239" s="35">
        <v>41437</v>
      </c>
      <c r="I4239" t="s">
        <v>66</v>
      </c>
      <c r="J4239">
        <v>-11</v>
      </c>
      <c r="K4239" t="s">
        <v>11</v>
      </c>
      <c r="M4239" t="s">
        <v>67</v>
      </c>
      <c r="N4239">
        <v>4370038</v>
      </c>
      <c r="O4239" t="s">
        <v>427</v>
      </c>
      <c r="P4239" s="35">
        <v>45181</v>
      </c>
      <c r="Q4239" t="s">
        <v>56</v>
      </c>
      <c r="R4239" s="35">
        <v>45181</v>
      </c>
      <c r="S4239" s="35">
        <v>45173</v>
      </c>
      <c r="T4239" t="s">
        <v>57</v>
      </c>
      <c r="U4239">
        <v>500</v>
      </c>
      <c r="X4239">
        <v>5</v>
      </c>
      <c r="Y4239" t="s">
        <v>58</v>
      </c>
      <c r="AC4239" t="s">
        <v>59</v>
      </c>
      <c r="AL4239">
        <v>0</v>
      </c>
      <c r="AM4239">
        <v>0</v>
      </c>
    </row>
    <row r="4240" spans="1:39" x14ac:dyDescent="0.3">
      <c r="A4240">
        <v>1564060</v>
      </c>
      <c r="B4240" t="s">
        <v>5498</v>
      </c>
      <c r="C4240" t="s">
        <v>5499</v>
      </c>
      <c r="D4240">
        <v>1811552</v>
      </c>
      <c r="E4240" t="s">
        <v>76</v>
      </c>
      <c r="H4240" s="35">
        <v>42357</v>
      </c>
      <c r="I4240" t="s">
        <v>53</v>
      </c>
      <c r="J4240">
        <v>-9</v>
      </c>
      <c r="K4240" t="s">
        <v>11</v>
      </c>
      <c r="M4240" t="s">
        <v>71</v>
      </c>
      <c r="N4240">
        <v>4180696</v>
      </c>
      <c r="O4240" t="s">
        <v>137</v>
      </c>
      <c r="P4240" s="35">
        <v>45336</v>
      </c>
      <c r="Q4240" t="s">
        <v>56</v>
      </c>
      <c r="R4240" s="35">
        <v>45336</v>
      </c>
      <c r="T4240" t="s">
        <v>63</v>
      </c>
      <c r="U4240">
        <v>500</v>
      </c>
      <c r="X4240">
        <v>5</v>
      </c>
      <c r="Y4240" t="s">
        <v>58</v>
      </c>
      <c r="AC4240" t="s">
        <v>59</v>
      </c>
      <c r="AL4240">
        <v>0</v>
      </c>
      <c r="AM4240">
        <v>0</v>
      </c>
    </row>
    <row r="4241" spans="1:39" x14ac:dyDescent="0.3">
      <c r="A4241">
        <v>1533935</v>
      </c>
      <c r="B4241" t="s">
        <v>4671</v>
      </c>
      <c r="C4241" t="s">
        <v>1329</v>
      </c>
      <c r="D4241">
        <v>4538363</v>
      </c>
      <c r="E4241" t="s">
        <v>53</v>
      </c>
      <c r="H4241" s="35">
        <v>41530</v>
      </c>
      <c r="I4241" t="s">
        <v>66</v>
      </c>
      <c r="J4241">
        <v>-11</v>
      </c>
      <c r="K4241" t="s">
        <v>6</v>
      </c>
      <c r="M4241" t="s">
        <v>54</v>
      </c>
      <c r="N4241">
        <v>4450210</v>
      </c>
      <c r="O4241" t="s">
        <v>416</v>
      </c>
      <c r="P4241" s="35">
        <v>45210</v>
      </c>
      <c r="Q4241" t="s">
        <v>56</v>
      </c>
      <c r="R4241" s="35">
        <v>45210</v>
      </c>
      <c r="T4241" t="s">
        <v>63</v>
      </c>
      <c r="U4241">
        <v>500</v>
      </c>
      <c r="X4241">
        <v>5</v>
      </c>
      <c r="Y4241" t="s">
        <v>58</v>
      </c>
      <c r="AC4241" t="s">
        <v>59</v>
      </c>
      <c r="AL4241">
        <v>0</v>
      </c>
      <c r="AM4241">
        <v>0</v>
      </c>
    </row>
    <row r="4242" spans="1:39" x14ac:dyDescent="0.3">
      <c r="A4242">
        <v>1353516</v>
      </c>
      <c r="B4242" t="s">
        <v>4672</v>
      </c>
      <c r="C4242" t="s">
        <v>1944</v>
      </c>
      <c r="D4242">
        <v>3733039</v>
      </c>
      <c r="E4242" t="s">
        <v>53</v>
      </c>
      <c r="F4242" t="s">
        <v>53</v>
      </c>
      <c r="H4242" s="35">
        <v>40916</v>
      </c>
      <c r="I4242" t="s">
        <v>143</v>
      </c>
      <c r="J4242">
        <v>-12</v>
      </c>
      <c r="K4242" t="s">
        <v>11</v>
      </c>
      <c r="M4242" t="s">
        <v>67</v>
      </c>
      <c r="N4242">
        <v>4370289</v>
      </c>
      <c r="O4242" t="s">
        <v>293</v>
      </c>
      <c r="P4242" s="35">
        <v>45189</v>
      </c>
      <c r="Q4242" t="s">
        <v>56</v>
      </c>
      <c r="R4242" s="35">
        <v>44468</v>
      </c>
      <c r="T4242" t="s">
        <v>63</v>
      </c>
      <c r="U4242">
        <v>500</v>
      </c>
      <c r="X4242">
        <v>5</v>
      </c>
      <c r="Y4242" t="s">
        <v>58</v>
      </c>
      <c r="AC4242" t="s">
        <v>59</v>
      </c>
      <c r="AL4242">
        <v>1</v>
      </c>
      <c r="AM4242">
        <v>0</v>
      </c>
    </row>
    <row r="4243" spans="1:39" x14ac:dyDescent="0.3">
      <c r="A4243">
        <v>1353524</v>
      </c>
      <c r="B4243" t="s">
        <v>4672</v>
      </c>
      <c r="C4243" t="s">
        <v>857</v>
      </c>
      <c r="D4243">
        <v>3733040</v>
      </c>
      <c r="E4243" t="s">
        <v>53</v>
      </c>
      <c r="F4243" t="s">
        <v>53</v>
      </c>
      <c r="H4243" s="35">
        <v>41582</v>
      </c>
      <c r="I4243" t="s">
        <v>66</v>
      </c>
      <c r="J4243">
        <v>-11</v>
      </c>
      <c r="K4243" t="s">
        <v>11</v>
      </c>
      <c r="M4243" t="s">
        <v>67</v>
      </c>
      <c r="N4243">
        <v>4370289</v>
      </c>
      <c r="O4243" t="s">
        <v>293</v>
      </c>
      <c r="P4243" s="35">
        <v>45189</v>
      </c>
      <c r="Q4243" t="s">
        <v>56</v>
      </c>
      <c r="R4243" s="35">
        <v>44468</v>
      </c>
      <c r="T4243" t="s">
        <v>63</v>
      </c>
      <c r="U4243">
        <v>500</v>
      </c>
      <c r="X4243">
        <v>5</v>
      </c>
      <c r="Y4243" t="s">
        <v>58</v>
      </c>
      <c r="AC4243" t="s">
        <v>59</v>
      </c>
      <c r="AL4243">
        <v>0</v>
      </c>
      <c r="AM4243">
        <v>0</v>
      </c>
    </row>
    <row r="4244" spans="1:39" x14ac:dyDescent="0.3">
      <c r="A4244">
        <v>1543465</v>
      </c>
      <c r="B4244" t="s">
        <v>4673</v>
      </c>
      <c r="C4244" t="s">
        <v>4674</v>
      </c>
      <c r="D4244">
        <v>4116072</v>
      </c>
      <c r="E4244" t="s">
        <v>70</v>
      </c>
      <c r="H4244" s="35">
        <v>39407</v>
      </c>
      <c r="I4244" t="s">
        <v>125</v>
      </c>
      <c r="J4244">
        <v>-17</v>
      </c>
      <c r="K4244" t="s">
        <v>11</v>
      </c>
      <c r="M4244" t="s">
        <v>181</v>
      </c>
      <c r="N4244">
        <v>4410612</v>
      </c>
      <c r="O4244" t="s">
        <v>213</v>
      </c>
      <c r="P4244" s="35">
        <v>45233</v>
      </c>
      <c r="Q4244" t="s">
        <v>56</v>
      </c>
      <c r="R4244" s="35">
        <v>45233</v>
      </c>
      <c r="T4244" t="s">
        <v>63</v>
      </c>
      <c r="U4244">
        <v>503</v>
      </c>
      <c r="X4244">
        <v>5</v>
      </c>
      <c r="Y4244" t="s">
        <v>58</v>
      </c>
      <c r="AC4244" t="s">
        <v>59</v>
      </c>
      <c r="AL4244">
        <v>0</v>
      </c>
      <c r="AM4244">
        <v>0</v>
      </c>
    </row>
    <row r="4245" spans="1:39" x14ac:dyDescent="0.3">
      <c r="A4245">
        <v>1123822</v>
      </c>
      <c r="B4245" t="s">
        <v>4675</v>
      </c>
      <c r="C4245" t="s">
        <v>458</v>
      </c>
      <c r="D4245">
        <v>2814528</v>
      </c>
      <c r="E4245" t="s">
        <v>70</v>
      </c>
      <c r="F4245" t="s">
        <v>70</v>
      </c>
      <c r="H4245" s="35">
        <v>39512</v>
      </c>
      <c r="I4245" t="s">
        <v>98</v>
      </c>
      <c r="J4245">
        <v>-16</v>
      </c>
      <c r="K4245" t="s">
        <v>11</v>
      </c>
      <c r="M4245" t="s">
        <v>69</v>
      </c>
      <c r="N4245">
        <v>4280121</v>
      </c>
      <c r="O4245" t="s">
        <v>286</v>
      </c>
      <c r="P4245" s="35">
        <v>45183</v>
      </c>
      <c r="Q4245" t="s">
        <v>56</v>
      </c>
      <c r="R4245" s="35">
        <v>42637</v>
      </c>
      <c r="T4245" t="s">
        <v>63</v>
      </c>
      <c r="U4245">
        <v>1126</v>
      </c>
      <c r="X4245">
        <v>11</v>
      </c>
      <c r="Y4245" t="s">
        <v>58</v>
      </c>
      <c r="AC4245" t="s">
        <v>59</v>
      </c>
      <c r="AL4245">
        <v>0</v>
      </c>
      <c r="AM4245">
        <v>0</v>
      </c>
    </row>
    <row r="4246" spans="1:39" x14ac:dyDescent="0.3">
      <c r="A4246">
        <v>1520057</v>
      </c>
      <c r="B4246" t="s">
        <v>4676</v>
      </c>
      <c r="C4246" t="s">
        <v>4297</v>
      </c>
      <c r="D4246">
        <v>3736150</v>
      </c>
      <c r="E4246" t="s">
        <v>70</v>
      </c>
      <c r="H4246" s="35">
        <v>40526</v>
      </c>
      <c r="I4246" t="s">
        <v>110</v>
      </c>
      <c r="J4246">
        <v>-14</v>
      </c>
      <c r="K4246" t="s">
        <v>11</v>
      </c>
      <c r="M4246" t="s">
        <v>67</v>
      </c>
      <c r="N4246">
        <v>4370669</v>
      </c>
      <c r="O4246" t="s">
        <v>165</v>
      </c>
      <c r="P4246" s="35">
        <v>45193</v>
      </c>
      <c r="Q4246" t="s">
        <v>56</v>
      </c>
      <c r="R4246" s="35">
        <v>45193</v>
      </c>
      <c r="T4246" t="s">
        <v>63</v>
      </c>
      <c r="U4246">
        <v>500</v>
      </c>
      <c r="X4246">
        <v>5</v>
      </c>
      <c r="Y4246" t="s">
        <v>58</v>
      </c>
      <c r="AC4246" t="s">
        <v>59</v>
      </c>
      <c r="AL4246">
        <v>0</v>
      </c>
      <c r="AM4246">
        <v>0</v>
      </c>
    </row>
    <row r="4247" spans="1:39" x14ac:dyDescent="0.3">
      <c r="A4247">
        <v>1051557</v>
      </c>
      <c r="B4247" t="s">
        <v>4677</v>
      </c>
      <c r="C4247" t="s">
        <v>984</v>
      </c>
      <c r="D4247">
        <v>3726915</v>
      </c>
      <c r="E4247" t="s">
        <v>70</v>
      </c>
      <c r="F4247" t="s">
        <v>70</v>
      </c>
      <c r="H4247" s="35">
        <v>40527</v>
      </c>
      <c r="I4247" t="s">
        <v>110</v>
      </c>
      <c r="J4247">
        <v>-14</v>
      </c>
      <c r="K4247" t="s">
        <v>11</v>
      </c>
      <c r="M4247" t="s">
        <v>67</v>
      </c>
      <c r="N4247">
        <v>4370566</v>
      </c>
      <c r="O4247" t="s">
        <v>111</v>
      </c>
      <c r="P4247" s="35">
        <v>45176</v>
      </c>
      <c r="Q4247" t="s">
        <v>56</v>
      </c>
      <c r="R4247" s="35">
        <v>42118</v>
      </c>
      <c r="T4247" t="s">
        <v>63</v>
      </c>
      <c r="U4247">
        <v>500</v>
      </c>
      <c r="X4247">
        <v>5</v>
      </c>
      <c r="Y4247" t="s">
        <v>58</v>
      </c>
      <c r="AB4247" s="35">
        <v>44847</v>
      </c>
      <c r="AC4247" t="s">
        <v>59</v>
      </c>
      <c r="AL4247">
        <v>0</v>
      </c>
      <c r="AM4247">
        <v>0</v>
      </c>
    </row>
    <row r="4248" spans="1:39" x14ac:dyDescent="0.3">
      <c r="A4248">
        <v>1546079</v>
      </c>
      <c r="B4248" t="s">
        <v>4678</v>
      </c>
      <c r="C4248" t="s">
        <v>114</v>
      </c>
      <c r="D4248">
        <v>3736608</v>
      </c>
      <c r="E4248" t="s">
        <v>76</v>
      </c>
      <c r="H4248" s="35">
        <v>41904</v>
      </c>
      <c r="I4248" t="s">
        <v>85</v>
      </c>
      <c r="J4248">
        <v>-10</v>
      </c>
      <c r="K4248" t="s">
        <v>6</v>
      </c>
      <c r="M4248" t="s">
        <v>67</v>
      </c>
      <c r="N4248">
        <v>4370002</v>
      </c>
      <c r="O4248" t="s">
        <v>68</v>
      </c>
      <c r="P4248" s="35">
        <v>45243</v>
      </c>
      <c r="Q4248" t="s">
        <v>56</v>
      </c>
      <c r="R4248" s="35">
        <v>45243</v>
      </c>
      <c r="T4248" t="s">
        <v>63</v>
      </c>
      <c r="U4248">
        <v>500</v>
      </c>
      <c r="X4248">
        <v>5</v>
      </c>
      <c r="Y4248" t="s">
        <v>58</v>
      </c>
      <c r="AC4248" t="s">
        <v>59</v>
      </c>
      <c r="AL4248">
        <v>0</v>
      </c>
      <c r="AM4248">
        <v>0</v>
      </c>
    </row>
    <row r="4249" spans="1:39" x14ac:dyDescent="0.3">
      <c r="A4249">
        <v>1213898</v>
      </c>
      <c r="B4249" t="s">
        <v>4679</v>
      </c>
      <c r="C4249" t="s">
        <v>1207</v>
      </c>
      <c r="D4249">
        <v>4529838</v>
      </c>
      <c r="E4249" t="s">
        <v>70</v>
      </c>
      <c r="F4249" t="s">
        <v>70</v>
      </c>
      <c r="H4249" s="35">
        <v>39915</v>
      </c>
      <c r="I4249" t="s">
        <v>102</v>
      </c>
      <c r="J4249">
        <v>-15</v>
      </c>
      <c r="K4249" t="s">
        <v>6</v>
      </c>
      <c r="M4249" t="s">
        <v>54</v>
      </c>
      <c r="N4249">
        <v>4450751</v>
      </c>
      <c r="O4249" t="s">
        <v>187</v>
      </c>
      <c r="P4249" s="35">
        <v>45116</v>
      </c>
      <c r="Q4249" t="s">
        <v>56</v>
      </c>
      <c r="R4249" s="35">
        <v>43272</v>
      </c>
      <c r="T4249" t="s">
        <v>63</v>
      </c>
      <c r="U4249">
        <v>1554</v>
      </c>
      <c r="V4249" t="s">
        <v>333</v>
      </c>
      <c r="W4249">
        <v>283</v>
      </c>
      <c r="X4249" t="s">
        <v>334</v>
      </c>
      <c r="Y4249" t="s">
        <v>58</v>
      </c>
      <c r="AB4249" s="35">
        <v>44013</v>
      </c>
      <c r="AC4249" t="s">
        <v>59</v>
      </c>
      <c r="AL4249">
        <v>0</v>
      </c>
      <c r="AM4249">
        <v>0</v>
      </c>
    </row>
    <row r="4250" spans="1:39" x14ac:dyDescent="0.3">
      <c r="A4250">
        <v>1455467</v>
      </c>
      <c r="B4250" t="s">
        <v>4679</v>
      </c>
      <c r="C4250" t="s">
        <v>1278</v>
      </c>
      <c r="D4250">
        <v>4535977</v>
      </c>
      <c r="E4250" t="s">
        <v>70</v>
      </c>
      <c r="F4250" t="s">
        <v>70</v>
      </c>
      <c r="H4250" s="35">
        <v>42244</v>
      </c>
      <c r="I4250" t="s">
        <v>53</v>
      </c>
      <c r="J4250">
        <v>-9</v>
      </c>
      <c r="K4250" t="s">
        <v>11</v>
      </c>
      <c r="M4250" t="s">
        <v>54</v>
      </c>
      <c r="N4250">
        <v>4450108</v>
      </c>
      <c r="O4250" t="s">
        <v>157</v>
      </c>
      <c r="P4250" s="35">
        <v>45186</v>
      </c>
      <c r="Q4250" t="s">
        <v>56</v>
      </c>
      <c r="R4250" s="35">
        <v>44864</v>
      </c>
      <c r="T4250" t="s">
        <v>63</v>
      </c>
      <c r="U4250">
        <v>500</v>
      </c>
      <c r="X4250">
        <v>5</v>
      </c>
      <c r="Y4250" t="s">
        <v>58</v>
      </c>
      <c r="AC4250" t="s">
        <v>59</v>
      </c>
      <c r="AL4250">
        <v>0</v>
      </c>
      <c r="AM4250">
        <v>0</v>
      </c>
    </row>
    <row r="4251" spans="1:39" x14ac:dyDescent="0.3">
      <c r="A4251">
        <v>1226053</v>
      </c>
      <c r="B4251" t="s">
        <v>4680</v>
      </c>
      <c r="C4251" t="s">
        <v>2314</v>
      </c>
      <c r="D4251">
        <v>2815224</v>
      </c>
      <c r="E4251" t="s">
        <v>70</v>
      </c>
      <c r="F4251" t="s">
        <v>70</v>
      </c>
      <c r="H4251" s="35">
        <v>41304</v>
      </c>
      <c r="I4251" t="s">
        <v>66</v>
      </c>
      <c r="J4251">
        <v>-11</v>
      </c>
      <c r="K4251" t="s">
        <v>11</v>
      </c>
      <c r="M4251" t="s">
        <v>69</v>
      </c>
      <c r="N4251">
        <v>4280612</v>
      </c>
      <c r="O4251" t="s">
        <v>405</v>
      </c>
      <c r="P4251" s="35">
        <v>45154</v>
      </c>
      <c r="Q4251" t="s">
        <v>56</v>
      </c>
      <c r="R4251" s="35">
        <v>43369</v>
      </c>
      <c r="T4251" t="s">
        <v>63</v>
      </c>
      <c r="U4251">
        <v>500</v>
      </c>
      <c r="X4251">
        <v>5</v>
      </c>
      <c r="Y4251" t="s">
        <v>58</v>
      </c>
      <c r="AC4251" t="s">
        <v>59</v>
      </c>
      <c r="AL4251">
        <v>0</v>
      </c>
      <c r="AM4251">
        <v>0</v>
      </c>
    </row>
    <row r="4252" spans="1:39" x14ac:dyDescent="0.3">
      <c r="A4252">
        <v>1433695</v>
      </c>
      <c r="B4252" t="s">
        <v>4680</v>
      </c>
      <c r="C4252" t="s">
        <v>1786</v>
      </c>
      <c r="D4252">
        <v>4115480</v>
      </c>
      <c r="E4252" t="s">
        <v>53</v>
      </c>
      <c r="F4252" t="s">
        <v>53</v>
      </c>
      <c r="H4252" s="35">
        <v>41497</v>
      </c>
      <c r="I4252" t="s">
        <v>66</v>
      </c>
      <c r="J4252">
        <v>-11</v>
      </c>
      <c r="K4252" t="s">
        <v>6</v>
      </c>
      <c r="M4252" t="s">
        <v>181</v>
      </c>
      <c r="N4252">
        <v>4410065</v>
      </c>
      <c r="O4252" t="s">
        <v>272</v>
      </c>
      <c r="P4252" s="35">
        <v>45199</v>
      </c>
      <c r="Q4252" t="s">
        <v>56</v>
      </c>
      <c r="R4252" s="35">
        <v>44828</v>
      </c>
      <c r="T4252" t="s">
        <v>63</v>
      </c>
      <c r="U4252">
        <v>500</v>
      </c>
      <c r="X4252">
        <v>5</v>
      </c>
      <c r="Y4252" t="s">
        <v>58</v>
      </c>
      <c r="AC4252" t="s">
        <v>59</v>
      </c>
      <c r="AL4252">
        <v>0</v>
      </c>
      <c r="AM4252">
        <v>0</v>
      </c>
    </row>
    <row r="4253" spans="1:39" x14ac:dyDescent="0.3">
      <c r="A4253">
        <v>1098818</v>
      </c>
      <c r="B4253" t="s">
        <v>4680</v>
      </c>
      <c r="C4253" t="s">
        <v>2016</v>
      </c>
      <c r="D4253">
        <v>2814379</v>
      </c>
      <c r="E4253" t="s">
        <v>70</v>
      </c>
      <c r="F4253" t="s">
        <v>70</v>
      </c>
      <c r="H4253" s="35">
        <v>38747</v>
      </c>
      <c r="I4253" t="s">
        <v>94</v>
      </c>
      <c r="J4253">
        <v>-18</v>
      </c>
      <c r="K4253" t="s">
        <v>6</v>
      </c>
      <c r="M4253" t="s">
        <v>69</v>
      </c>
      <c r="N4253">
        <v>4280612</v>
      </c>
      <c r="O4253" t="s">
        <v>405</v>
      </c>
      <c r="P4253" s="35">
        <v>45179</v>
      </c>
      <c r="Q4253" t="s">
        <v>56</v>
      </c>
      <c r="R4253" s="35">
        <v>42391</v>
      </c>
      <c r="T4253" t="s">
        <v>63</v>
      </c>
      <c r="U4253">
        <v>660</v>
      </c>
      <c r="X4253">
        <v>6</v>
      </c>
      <c r="Y4253" t="s">
        <v>58</v>
      </c>
      <c r="AC4253" t="s">
        <v>59</v>
      </c>
      <c r="AL4253">
        <v>0</v>
      </c>
      <c r="AM4253">
        <v>0</v>
      </c>
    </row>
    <row r="4254" spans="1:39" x14ac:dyDescent="0.3">
      <c r="A4254">
        <v>1516214</v>
      </c>
      <c r="B4254" t="s">
        <v>4681</v>
      </c>
      <c r="C4254" t="s">
        <v>698</v>
      </c>
      <c r="D4254">
        <v>3736093</v>
      </c>
      <c r="E4254" t="s">
        <v>53</v>
      </c>
      <c r="H4254" s="35">
        <v>42397</v>
      </c>
      <c r="I4254" t="s">
        <v>53</v>
      </c>
      <c r="J4254">
        <v>-9</v>
      </c>
      <c r="K4254" t="s">
        <v>11</v>
      </c>
      <c r="M4254" t="s">
        <v>67</v>
      </c>
      <c r="N4254">
        <v>4370269</v>
      </c>
      <c r="O4254" t="s">
        <v>226</v>
      </c>
      <c r="P4254" s="35">
        <v>45189</v>
      </c>
      <c r="Q4254" t="s">
        <v>56</v>
      </c>
      <c r="R4254" s="35">
        <v>45189</v>
      </c>
      <c r="T4254" t="s">
        <v>63</v>
      </c>
      <c r="U4254">
        <v>500</v>
      </c>
      <c r="X4254">
        <v>5</v>
      </c>
      <c r="Y4254" t="s">
        <v>58</v>
      </c>
      <c r="AC4254" t="s">
        <v>59</v>
      </c>
      <c r="AL4254">
        <v>0</v>
      </c>
      <c r="AM4254">
        <v>0</v>
      </c>
    </row>
    <row r="4255" spans="1:39" x14ac:dyDescent="0.3">
      <c r="A4255">
        <v>1543642</v>
      </c>
      <c r="B4255" t="s">
        <v>4682</v>
      </c>
      <c r="C4255" t="s">
        <v>820</v>
      </c>
      <c r="D4255">
        <v>2817025</v>
      </c>
      <c r="E4255" t="s">
        <v>53</v>
      </c>
      <c r="H4255" s="35">
        <v>41907</v>
      </c>
      <c r="I4255" t="s">
        <v>85</v>
      </c>
      <c r="J4255">
        <v>-10</v>
      </c>
      <c r="K4255" t="s">
        <v>11</v>
      </c>
      <c r="M4255" t="s">
        <v>69</v>
      </c>
      <c r="N4255">
        <v>4280005</v>
      </c>
      <c r="O4255" t="s">
        <v>205</v>
      </c>
      <c r="P4255" s="35">
        <v>45235</v>
      </c>
      <c r="Q4255" t="s">
        <v>56</v>
      </c>
      <c r="R4255" s="35">
        <v>45235</v>
      </c>
      <c r="T4255" t="s">
        <v>63</v>
      </c>
      <c r="U4255">
        <v>500</v>
      </c>
      <c r="X4255">
        <v>5</v>
      </c>
      <c r="Y4255" t="s">
        <v>58</v>
      </c>
      <c r="AC4255" t="s">
        <v>59</v>
      </c>
      <c r="AL4255">
        <v>0</v>
      </c>
      <c r="AM4255">
        <v>0</v>
      </c>
    </row>
    <row r="4256" spans="1:39" x14ac:dyDescent="0.3">
      <c r="A4256">
        <v>1124408</v>
      </c>
      <c r="B4256" t="s">
        <v>4683</v>
      </c>
      <c r="C4256" t="s">
        <v>4684</v>
      </c>
      <c r="D4256">
        <v>4528306</v>
      </c>
      <c r="E4256" t="s">
        <v>70</v>
      </c>
      <c r="F4256" t="s">
        <v>70</v>
      </c>
      <c r="H4256" s="35">
        <v>39109</v>
      </c>
      <c r="I4256" t="s">
        <v>125</v>
      </c>
      <c r="J4256">
        <v>-17</v>
      </c>
      <c r="K4256" t="s">
        <v>11</v>
      </c>
      <c r="M4256" t="s">
        <v>54</v>
      </c>
      <c r="N4256">
        <v>4450576</v>
      </c>
      <c r="O4256" t="s">
        <v>587</v>
      </c>
      <c r="P4256" s="35">
        <v>45182</v>
      </c>
      <c r="Q4256" t="s">
        <v>56</v>
      </c>
      <c r="R4256" s="35">
        <v>42638</v>
      </c>
      <c r="T4256" t="s">
        <v>63</v>
      </c>
      <c r="U4256">
        <v>580</v>
      </c>
      <c r="X4256">
        <v>5</v>
      </c>
      <c r="Y4256" t="s">
        <v>58</v>
      </c>
      <c r="AC4256" t="s">
        <v>59</v>
      </c>
      <c r="AL4256">
        <v>0</v>
      </c>
      <c r="AM4256">
        <v>0</v>
      </c>
    </row>
    <row r="4257" spans="1:39" x14ac:dyDescent="0.3">
      <c r="A4257">
        <v>1416941</v>
      </c>
      <c r="B4257" t="s">
        <v>4685</v>
      </c>
      <c r="C4257" t="s">
        <v>106</v>
      </c>
      <c r="D4257">
        <v>4535139</v>
      </c>
      <c r="E4257" t="s">
        <v>70</v>
      </c>
      <c r="F4257" t="s">
        <v>70</v>
      </c>
      <c r="H4257" s="35">
        <v>42057</v>
      </c>
      <c r="I4257" t="s">
        <v>53</v>
      </c>
      <c r="J4257">
        <v>-9</v>
      </c>
      <c r="K4257" t="s">
        <v>11</v>
      </c>
      <c r="M4257" t="s">
        <v>54</v>
      </c>
      <c r="N4257">
        <v>4450757</v>
      </c>
      <c r="O4257" t="s">
        <v>225</v>
      </c>
      <c r="P4257" s="35">
        <v>45135</v>
      </c>
      <c r="Q4257" t="s">
        <v>56</v>
      </c>
      <c r="R4257" s="35">
        <v>44797</v>
      </c>
      <c r="T4257" t="s">
        <v>63</v>
      </c>
      <c r="U4257">
        <v>507</v>
      </c>
      <c r="X4257">
        <v>5</v>
      </c>
      <c r="Y4257" t="s">
        <v>58</v>
      </c>
      <c r="AC4257" t="s">
        <v>59</v>
      </c>
      <c r="AL4257">
        <v>0</v>
      </c>
      <c r="AM4257">
        <v>0</v>
      </c>
    </row>
    <row r="4258" spans="1:39" x14ac:dyDescent="0.3">
      <c r="A4258">
        <v>1511616</v>
      </c>
      <c r="B4258" t="s">
        <v>4686</v>
      </c>
      <c r="C4258" t="s">
        <v>1520</v>
      </c>
      <c r="D4258">
        <v>3611310</v>
      </c>
      <c r="E4258" t="s">
        <v>53</v>
      </c>
      <c r="H4258" s="35">
        <v>42071</v>
      </c>
      <c r="I4258" t="s">
        <v>53</v>
      </c>
      <c r="J4258">
        <v>-9</v>
      </c>
      <c r="K4258" t="s">
        <v>11</v>
      </c>
      <c r="M4258" t="s">
        <v>77</v>
      </c>
      <c r="N4258">
        <v>4360454</v>
      </c>
      <c r="O4258" t="s">
        <v>163</v>
      </c>
      <c r="P4258" s="35">
        <v>45183</v>
      </c>
      <c r="Q4258" t="s">
        <v>56</v>
      </c>
      <c r="R4258" s="35">
        <v>45183</v>
      </c>
      <c r="T4258" t="s">
        <v>63</v>
      </c>
      <c r="U4258">
        <v>500</v>
      </c>
      <c r="X4258">
        <v>5</v>
      </c>
      <c r="Y4258" t="s">
        <v>58</v>
      </c>
      <c r="AC4258" t="s">
        <v>59</v>
      </c>
      <c r="AL4258">
        <v>0</v>
      </c>
      <c r="AM4258">
        <v>0</v>
      </c>
    </row>
    <row r="4259" spans="1:39" x14ac:dyDescent="0.3">
      <c r="A4259">
        <v>1226568</v>
      </c>
      <c r="B4259" t="s">
        <v>4687</v>
      </c>
      <c r="C4259" t="s">
        <v>1486</v>
      </c>
      <c r="D4259">
        <v>4113865</v>
      </c>
      <c r="E4259" t="s">
        <v>70</v>
      </c>
      <c r="F4259" t="s">
        <v>70</v>
      </c>
      <c r="H4259" s="35">
        <v>39983</v>
      </c>
      <c r="I4259" t="s">
        <v>102</v>
      </c>
      <c r="J4259">
        <v>-15</v>
      </c>
      <c r="K4259" t="s">
        <v>11</v>
      </c>
      <c r="M4259" t="s">
        <v>181</v>
      </c>
      <c r="N4259">
        <v>4410697</v>
      </c>
      <c r="O4259" t="s">
        <v>423</v>
      </c>
      <c r="P4259" s="35">
        <v>45188</v>
      </c>
      <c r="Q4259" t="s">
        <v>56</v>
      </c>
      <c r="R4259" s="35">
        <v>43369</v>
      </c>
      <c r="T4259" t="s">
        <v>63</v>
      </c>
      <c r="U4259">
        <v>582</v>
      </c>
      <c r="X4259">
        <v>5</v>
      </c>
      <c r="Y4259" t="s">
        <v>58</v>
      </c>
      <c r="AC4259" t="s">
        <v>59</v>
      </c>
      <c r="AL4259">
        <v>0</v>
      </c>
      <c r="AM4259">
        <v>0</v>
      </c>
    </row>
    <row r="4260" spans="1:39" x14ac:dyDescent="0.3">
      <c r="A4260">
        <v>1510451</v>
      </c>
      <c r="B4260" t="s">
        <v>4688</v>
      </c>
      <c r="C4260" t="s">
        <v>568</v>
      </c>
      <c r="D4260">
        <v>4115870</v>
      </c>
      <c r="E4260" t="s">
        <v>53</v>
      </c>
      <c r="H4260" s="35">
        <v>41932</v>
      </c>
      <c r="I4260" t="s">
        <v>85</v>
      </c>
      <c r="J4260">
        <v>-10</v>
      </c>
      <c r="K4260" t="s">
        <v>11</v>
      </c>
      <c r="M4260" t="s">
        <v>181</v>
      </c>
      <c r="N4260">
        <v>4410065</v>
      </c>
      <c r="O4260" t="s">
        <v>272</v>
      </c>
      <c r="P4260" s="35">
        <v>45181</v>
      </c>
      <c r="Q4260" t="s">
        <v>56</v>
      </c>
      <c r="R4260" s="35">
        <v>45181</v>
      </c>
      <c r="T4260" t="s">
        <v>63</v>
      </c>
      <c r="U4260">
        <v>500</v>
      </c>
      <c r="X4260">
        <v>5</v>
      </c>
      <c r="Y4260" t="s">
        <v>58</v>
      </c>
      <c r="AC4260" t="s">
        <v>59</v>
      </c>
      <c r="AL4260">
        <v>0</v>
      </c>
      <c r="AM4260">
        <v>0</v>
      </c>
    </row>
    <row r="4261" spans="1:39" x14ac:dyDescent="0.3">
      <c r="A4261">
        <v>1284198</v>
      </c>
      <c r="B4261" t="s">
        <v>4689</v>
      </c>
      <c r="C4261" t="s">
        <v>349</v>
      </c>
      <c r="D4261">
        <v>2815637</v>
      </c>
      <c r="E4261" t="s">
        <v>70</v>
      </c>
      <c r="F4261" t="s">
        <v>70</v>
      </c>
      <c r="H4261" s="35">
        <v>39824</v>
      </c>
      <c r="I4261" t="s">
        <v>102</v>
      </c>
      <c r="J4261">
        <v>-15</v>
      </c>
      <c r="K4261" t="s">
        <v>11</v>
      </c>
      <c r="M4261" t="s">
        <v>69</v>
      </c>
      <c r="N4261">
        <v>4280404</v>
      </c>
      <c r="O4261" t="s">
        <v>477</v>
      </c>
      <c r="P4261" s="35">
        <v>45166</v>
      </c>
      <c r="Q4261" t="s">
        <v>56</v>
      </c>
      <c r="R4261" s="35">
        <v>43743</v>
      </c>
      <c r="T4261" t="s">
        <v>63</v>
      </c>
      <c r="U4261">
        <v>622</v>
      </c>
      <c r="X4261">
        <v>6</v>
      </c>
      <c r="Y4261" t="s">
        <v>58</v>
      </c>
      <c r="AC4261" t="s">
        <v>59</v>
      </c>
      <c r="AL4261">
        <v>0</v>
      </c>
      <c r="AM4261">
        <v>0</v>
      </c>
    </row>
    <row r="4262" spans="1:39" x14ac:dyDescent="0.3">
      <c r="A4262">
        <v>1294482</v>
      </c>
      <c r="B4262" t="s">
        <v>4689</v>
      </c>
      <c r="C4262" t="s">
        <v>617</v>
      </c>
      <c r="D4262">
        <v>368864</v>
      </c>
      <c r="E4262" t="s">
        <v>70</v>
      </c>
      <c r="F4262" t="s">
        <v>70</v>
      </c>
      <c r="H4262" s="35">
        <v>38359</v>
      </c>
      <c r="I4262" t="s">
        <v>262</v>
      </c>
      <c r="J4262">
        <v>-19</v>
      </c>
      <c r="K4262" t="s">
        <v>11</v>
      </c>
      <c r="M4262" t="s">
        <v>77</v>
      </c>
      <c r="N4262">
        <v>4360727</v>
      </c>
      <c r="O4262" t="s">
        <v>1043</v>
      </c>
      <c r="P4262" s="35">
        <v>45177</v>
      </c>
      <c r="Q4262" t="s">
        <v>56</v>
      </c>
      <c r="R4262" s="35">
        <v>43766</v>
      </c>
      <c r="S4262" s="35">
        <v>44781</v>
      </c>
      <c r="T4262" t="s">
        <v>73</v>
      </c>
      <c r="U4262">
        <v>939</v>
      </c>
      <c r="X4262">
        <v>9</v>
      </c>
      <c r="Y4262" t="s">
        <v>58</v>
      </c>
      <c r="AC4262" t="s">
        <v>59</v>
      </c>
      <c r="AL4262">
        <v>0</v>
      </c>
      <c r="AM4262">
        <v>0</v>
      </c>
    </row>
    <row r="4263" spans="1:39" x14ac:dyDescent="0.3">
      <c r="A4263">
        <v>1533691</v>
      </c>
      <c r="B4263" t="s">
        <v>4689</v>
      </c>
      <c r="C4263" t="s">
        <v>123</v>
      </c>
      <c r="D4263">
        <v>3736404</v>
      </c>
      <c r="E4263" t="s">
        <v>53</v>
      </c>
      <c r="H4263" s="35">
        <v>42340</v>
      </c>
      <c r="I4263" t="s">
        <v>53</v>
      </c>
      <c r="J4263">
        <v>-9</v>
      </c>
      <c r="K4263" t="s">
        <v>11</v>
      </c>
      <c r="M4263" t="s">
        <v>67</v>
      </c>
      <c r="N4263">
        <v>4370349</v>
      </c>
      <c r="O4263" t="s">
        <v>220</v>
      </c>
      <c r="P4263" s="35">
        <v>45209</v>
      </c>
      <c r="Q4263" t="s">
        <v>56</v>
      </c>
      <c r="R4263" s="35">
        <v>45209</v>
      </c>
      <c r="S4263" s="35">
        <v>45194</v>
      </c>
      <c r="T4263" t="s">
        <v>57</v>
      </c>
      <c r="U4263">
        <v>500</v>
      </c>
      <c r="X4263">
        <v>5</v>
      </c>
      <c r="Y4263" t="s">
        <v>58</v>
      </c>
      <c r="AC4263" t="s">
        <v>59</v>
      </c>
      <c r="AL4263">
        <v>0</v>
      </c>
      <c r="AM4263">
        <v>0</v>
      </c>
    </row>
    <row r="4264" spans="1:39" x14ac:dyDescent="0.3">
      <c r="A4264">
        <v>1283784</v>
      </c>
      <c r="B4264" t="s">
        <v>4689</v>
      </c>
      <c r="C4264" t="s">
        <v>1257</v>
      </c>
      <c r="D4264">
        <v>3731603</v>
      </c>
      <c r="E4264" t="s">
        <v>53</v>
      </c>
      <c r="H4264" s="35">
        <v>40490</v>
      </c>
      <c r="I4264" t="s">
        <v>110</v>
      </c>
      <c r="J4264">
        <v>-14</v>
      </c>
      <c r="K4264" t="s">
        <v>6</v>
      </c>
      <c r="M4264" t="s">
        <v>67</v>
      </c>
      <c r="N4264">
        <v>4370691</v>
      </c>
      <c r="O4264" t="s">
        <v>1008</v>
      </c>
      <c r="P4264" s="35">
        <v>45230</v>
      </c>
      <c r="Q4264" t="s">
        <v>56</v>
      </c>
      <c r="R4264" s="35">
        <v>43742</v>
      </c>
      <c r="T4264" t="s">
        <v>63</v>
      </c>
      <c r="U4264">
        <v>500</v>
      </c>
      <c r="X4264">
        <v>5</v>
      </c>
      <c r="Y4264" t="s">
        <v>58</v>
      </c>
      <c r="AC4264" t="s">
        <v>59</v>
      </c>
      <c r="AL4264">
        <v>0</v>
      </c>
      <c r="AM4264">
        <v>0</v>
      </c>
    </row>
    <row r="4265" spans="1:39" x14ac:dyDescent="0.3">
      <c r="A4265">
        <v>1443961</v>
      </c>
      <c r="B4265" t="s">
        <v>4689</v>
      </c>
      <c r="C4265" t="s">
        <v>984</v>
      </c>
      <c r="D4265">
        <v>1810927</v>
      </c>
      <c r="E4265" t="s">
        <v>70</v>
      </c>
      <c r="F4265" t="s">
        <v>70</v>
      </c>
      <c r="H4265" s="35">
        <v>40519</v>
      </c>
      <c r="I4265" t="s">
        <v>110</v>
      </c>
      <c r="J4265">
        <v>-14</v>
      </c>
      <c r="K4265" t="s">
        <v>11</v>
      </c>
      <c r="M4265" t="s">
        <v>71</v>
      </c>
      <c r="N4265">
        <v>4180485</v>
      </c>
      <c r="O4265" t="s">
        <v>174</v>
      </c>
      <c r="P4265" s="35">
        <v>45184</v>
      </c>
      <c r="Q4265" t="s">
        <v>56</v>
      </c>
      <c r="R4265" s="35">
        <v>44840</v>
      </c>
      <c r="T4265" t="s">
        <v>63</v>
      </c>
      <c r="U4265">
        <v>547</v>
      </c>
      <c r="X4265">
        <v>5</v>
      </c>
      <c r="Y4265" t="s">
        <v>58</v>
      </c>
      <c r="AC4265" t="s">
        <v>59</v>
      </c>
      <c r="AL4265">
        <v>0</v>
      </c>
      <c r="AM4265">
        <v>0</v>
      </c>
    </row>
    <row r="4266" spans="1:39" x14ac:dyDescent="0.3">
      <c r="A4266">
        <v>1119801</v>
      </c>
      <c r="B4266" t="s">
        <v>4689</v>
      </c>
      <c r="C4266" t="s">
        <v>207</v>
      </c>
      <c r="D4266">
        <v>4528231</v>
      </c>
      <c r="E4266" t="s">
        <v>53</v>
      </c>
      <c r="F4266" t="s">
        <v>70</v>
      </c>
      <c r="H4266" s="35">
        <v>40324</v>
      </c>
      <c r="I4266" t="s">
        <v>110</v>
      </c>
      <c r="J4266">
        <v>-14</v>
      </c>
      <c r="K4266" t="s">
        <v>11</v>
      </c>
      <c r="M4266" t="s">
        <v>54</v>
      </c>
      <c r="N4266">
        <v>4450410</v>
      </c>
      <c r="O4266" t="s">
        <v>81</v>
      </c>
      <c r="P4266" s="35">
        <v>45183</v>
      </c>
      <c r="Q4266" t="s">
        <v>56</v>
      </c>
      <c r="R4266" s="35">
        <v>42631</v>
      </c>
      <c r="T4266" t="s">
        <v>63</v>
      </c>
      <c r="U4266">
        <v>500</v>
      </c>
      <c r="X4266">
        <v>5</v>
      </c>
      <c r="Y4266" t="s">
        <v>58</v>
      </c>
      <c r="AC4266" t="s">
        <v>59</v>
      </c>
      <c r="AL4266">
        <v>0</v>
      </c>
      <c r="AM4266">
        <v>0</v>
      </c>
    </row>
    <row r="4267" spans="1:39" x14ac:dyDescent="0.3">
      <c r="A4267">
        <v>1523467</v>
      </c>
      <c r="B4267" t="s">
        <v>4689</v>
      </c>
      <c r="C4267" t="s">
        <v>870</v>
      </c>
      <c r="D4267">
        <v>2816884</v>
      </c>
      <c r="E4267" t="s">
        <v>70</v>
      </c>
      <c r="H4267" s="35">
        <v>40499</v>
      </c>
      <c r="I4267" t="s">
        <v>110</v>
      </c>
      <c r="J4267">
        <v>-14</v>
      </c>
      <c r="K4267" t="s">
        <v>11</v>
      </c>
      <c r="M4267" t="s">
        <v>69</v>
      </c>
      <c r="N4267">
        <v>4280722</v>
      </c>
      <c r="O4267" t="s">
        <v>134</v>
      </c>
      <c r="P4267" s="35">
        <v>45196</v>
      </c>
      <c r="Q4267" t="s">
        <v>56</v>
      </c>
      <c r="R4267" s="35">
        <v>45196</v>
      </c>
      <c r="T4267" t="s">
        <v>63</v>
      </c>
      <c r="U4267">
        <v>500</v>
      </c>
      <c r="X4267">
        <v>5</v>
      </c>
      <c r="Y4267" t="s">
        <v>58</v>
      </c>
      <c r="AC4267" t="s">
        <v>59</v>
      </c>
      <c r="AL4267">
        <v>0</v>
      </c>
      <c r="AM4267">
        <v>0</v>
      </c>
    </row>
    <row r="4268" spans="1:39" x14ac:dyDescent="0.3">
      <c r="A4268">
        <v>1500101</v>
      </c>
      <c r="B4268" t="s">
        <v>4689</v>
      </c>
      <c r="C4268" t="s">
        <v>883</v>
      </c>
      <c r="D4268">
        <v>3611145</v>
      </c>
      <c r="E4268" t="s">
        <v>70</v>
      </c>
      <c r="F4268" t="s">
        <v>53</v>
      </c>
      <c r="H4268" s="35">
        <v>40792</v>
      </c>
      <c r="I4268" t="s">
        <v>90</v>
      </c>
      <c r="J4268">
        <v>-13</v>
      </c>
      <c r="K4268" t="s">
        <v>11</v>
      </c>
      <c r="M4268" t="s">
        <v>77</v>
      </c>
      <c r="N4268">
        <v>4360454</v>
      </c>
      <c r="O4268" t="s">
        <v>163</v>
      </c>
      <c r="P4268" s="35">
        <v>45198</v>
      </c>
      <c r="Q4268" t="s">
        <v>56</v>
      </c>
      <c r="R4268" s="35">
        <v>45100</v>
      </c>
      <c r="T4268" t="s">
        <v>63</v>
      </c>
      <c r="U4268">
        <v>500</v>
      </c>
      <c r="X4268">
        <v>5</v>
      </c>
      <c r="Y4268" t="s">
        <v>58</v>
      </c>
      <c r="AC4268" t="s">
        <v>59</v>
      </c>
      <c r="AL4268">
        <v>0</v>
      </c>
      <c r="AM4268">
        <v>0</v>
      </c>
    </row>
    <row r="4269" spans="1:39" x14ac:dyDescent="0.3">
      <c r="A4269">
        <v>1426482</v>
      </c>
      <c r="B4269" t="s">
        <v>4690</v>
      </c>
      <c r="C4269" t="s">
        <v>1334</v>
      </c>
      <c r="D4269">
        <v>4535285</v>
      </c>
      <c r="E4269" t="s">
        <v>53</v>
      </c>
      <c r="F4269" t="s">
        <v>53</v>
      </c>
      <c r="H4269" s="35">
        <v>40263</v>
      </c>
      <c r="I4269" t="s">
        <v>110</v>
      </c>
      <c r="J4269">
        <v>-14</v>
      </c>
      <c r="K4269" t="s">
        <v>11</v>
      </c>
      <c r="M4269" t="s">
        <v>54</v>
      </c>
      <c r="N4269">
        <v>4450753</v>
      </c>
      <c r="O4269" t="s">
        <v>441</v>
      </c>
      <c r="P4269" s="35">
        <v>45211</v>
      </c>
      <c r="Q4269" t="s">
        <v>56</v>
      </c>
      <c r="R4269" s="35">
        <v>44821</v>
      </c>
      <c r="T4269" t="s">
        <v>63</v>
      </c>
      <c r="U4269">
        <v>500</v>
      </c>
      <c r="X4269">
        <v>5</v>
      </c>
      <c r="Y4269" t="s">
        <v>58</v>
      </c>
      <c r="AC4269" t="s">
        <v>59</v>
      </c>
      <c r="AL4269">
        <v>0</v>
      </c>
      <c r="AM4269">
        <v>0</v>
      </c>
    </row>
    <row r="4270" spans="1:39" x14ac:dyDescent="0.3">
      <c r="A4270">
        <v>1516230</v>
      </c>
      <c r="B4270" t="s">
        <v>4690</v>
      </c>
      <c r="C4270" t="s">
        <v>1635</v>
      </c>
      <c r="D4270">
        <v>3736095</v>
      </c>
      <c r="E4270" t="s">
        <v>53</v>
      </c>
      <c r="H4270" s="35">
        <v>41363</v>
      </c>
      <c r="I4270" t="s">
        <v>66</v>
      </c>
      <c r="J4270">
        <v>-11</v>
      </c>
      <c r="K4270" t="s">
        <v>6</v>
      </c>
      <c r="M4270" t="s">
        <v>67</v>
      </c>
      <c r="N4270">
        <v>4370615</v>
      </c>
      <c r="O4270" t="s">
        <v>864</v>
      </c>
      <c r="P4270" s="35">
        <v>45189</v>
      </c>
      <c r="Q4270" t="s">
        <v>56</v>
      </c>
      <c r="R4270" s="35">
        <v>45189</v>
      </c>
      <c r="T4270" t="s">
        <v>63</v>
      </c>
      <c r="U4270">
        <v>500</v>
      </c>
      <c r="X4270">
        <v>5</v>
      </c>
      <c r="Y4270" t="s">
        <v>58</v>
      </c>
      <c r="AC4270" t="s">
        <v>59</v>
      </c>
      <c r="AL4270">
        <v>0</v>
      </c>
      <c r="AM4270">
        <v>0</v>
      </c>
    </row>
    <row r="4271" spans="1:39" x14ac:dyDescent="0.3">
      <c r="A4271">
        <v>1426478</v>
      </c>
      <c r="B4271" t="s">
        <v>4690</v>
      </c>
      <c r="C4271" t="s">
        <v>463</v>
      </c>
      <c r="D4271">
        <v>4535284</v>
      </c>
      <c r="E4271" t="s">
        <v>53</v>
      </c>
      <c r="F4271" t="s">
        <v>53</v>
      </c>
      <c r="H4271" s="35">
        <v>41925</v>
      </c>
      <c r="I4271" t="s">
        <v>85</v>
      </c>
      <c r="J4271">
        <v>-10</v>
      </c>
      <c r="K4271" t="s">
        <v>11</v>
      </c>
      <c r="M4271" t="s">
        <v>54</v>
      </c>
      <c r="N4271">
        <v>4450753</v>
      </c>
      <c r="O4271" t="s">
        <v>441</v>
      </c>
      <c r="P4271" s="35">
        <v>45211</v>
      </c>
      <c r="Q4271" t="s">
        <v>56</v>
      </c>
      <c r="R4271" s="35">
        <v>44821</v>
      </c>
      <c r="T4271" t="s">
        <v>63</v>
      </c>
      <c r="U4271">
        <v>500</v>
      </c>
      <c r="X4271">
        <v>5</v>
      </c>
      <c r="Y4271" t="s">
        <v>58</v>
      </c>
      <c r="AC4271" t="s">
        <v>59</v>
      </c>
      <c r="AL4271">
        <v>0</v>
      </c>
      <c r="AM4271">
        <v>0</v>
      </c>
    </row>
    <row r="4272" spans="1:39" x14ac:dyDescent="0.3">
      <c r="A4272">
        <v>1508584</v>
      </c>
      <c r="B4272" t="s">
        <v>4690</v>
      </c>
      <c r="C4272" t="s">
        <v>612</v>
      </c>
      <c r="D4272">
        <v>2816770</v>
      </c>
      <c r="E4272" t="s">
        <v>53</v>
      </c>
      <c r="H4272" s="35">
        <v>41625</v>
      </c>
      <c r="I4272" t="s">
        <v>66</v>
      </c>
      <c r="J4272">
        <v>-11</v>
      </c>
      <c r="K4272" t="s">
        <v>6</v>
      </c>
      <c r="M4272" t="s">
        <v>69</v>
      </c>
      <c r="N4272">
        <v>4280004</v>
      </c>
      <c r="O4272" t="s">
        <v>99</v>
      </c>
      <c r="P4272" s="35">
        <v>45177</v>
      </c>
      <c r="Q4272" t="s">
        <v>56</v>
      </c>
      <c r="R4272" s="35">
        <v>45177</v>
      </c>
      <c r="T4272" t="s">
        <v>63</v>
      </c>
      <c r="U4272">
        <v>500</v>
      </c>
      <c r="X4272">
        <v>5</v>
      </c>
      <c r="Y4272" t="s">
        <v>58</v>
      </c>
      <c r="AC4272" t="s">
        <v>59</v>
      </c>
      <c r="AL4272">
        <v>0</v>
      </c>
      <c r="AM4272">
        <v>0</v>
      </c>
    </row>
    <row r="4273" spans="1:39" x14ac:dyDescent="0.3">
      <c r="A4273">
        <v>1426284</v>
      </c>
      <c r="B4273" t="s">
        <v>4690</v>
      </c>
      <c r="C4273" t="s">
        <v>413</v>
      </c>
      <c r="D4273">
        <v>4115393</v>
      </c>
      <c r="E4273" t="s">
        <v>53</v>
      </c>
      <c r="F4273" t="s">
        <v>53</v>
      </c>
      <c r="H4273" s="35">
        <v>42018</v>
      </c>
      <c r="I4273" t="s">
        <v>53</v>
      </c>
      <c r="J4273">
        <v>-9</v>
      </c>
      <c r="K4273" t="s">
        <v>11</v>
      </c>
      <c r="M4273" t="s">
        <v>181</v>
      </c>
      <c r="N4273">
        <v>4410729</v>
      </c>
      <c r="O4273" t="s">
        <v>460</v>
      </c>
      <c r="P4273" s="35">
        <v>45185</v>
      </c>
      <c r="Q4273" t="s">
        <v>56</v>
      </c>
      <c r="R4273" s="35">
        <v>44821</v>
      </c>
      <c r="T4273" t="s">
        <v>63</v>
      </c>
      <c r="U4273">
        <v>500</v>
      </c>
      <c r="X4273">
        <v>5</v>
      </c>
      <c r="Y4273" t="s">
        <v>58</v>
      </c>
      <c r="AC4273" t="s">
        <v>59</v>
      </c>
      <c r="AL4273">
        <v>1</v>
      </c>
      <c r="AM4273">
        <v>0</v>
      </c>
    </row>
    <row r="4274" spans="1:39" x14ac:dyDescent="0.3">
      <c r="A4274">
        <v>1510983</v>
      </c>
      <c r="B4274" t="s">
        <v>4690</v>
      </c>
      <c r="C4274" t="s">
        <v>146</v>
      </c>
      <c r="D4274">
        <v>3736005</v>
      </c>
      <c r="E4274" t="s">
        <v>53</v>
      </c>
      <c r="H4274" s="35">
        <v>41477</v>
      </c>
      <c r="I4274" t="s">
        <v>66</v>
      </c>
      <c r="J4274">
        <v>-11</v>
      </c>
      <c r="K4274" t="s">
        <v>11</v>
      </c>
      <c r="M4274" t="s">
        <v>67</v>
      </c>
      <c r="N4274">
        <v>4370596</v>
      </c>
      <c r="O4274" t="s">
        <v>280</v>
      </c>
      <c r="P4274" s="35">
        <v>45182</v>
      </c>
      <c r="Q4274" t="s">
        <v>56</v>
      </c>
      <c r="R4274" s="35">
        <v>45182</v>
      </c>
      <c r="T4274" t="s">
        <v>63</v>
      </c>
      <c r="U4274">
        <v>500</v>
      </c>
      <c r="X4274">
        <v>5</v>
      </c>
      <c r="Y4274" t="s">
        <v>58</v>
      </c>
      <c r="AC4274" t="s">
        <v>59</v>
      </c>
      <c r="AL4274">
        <v>1</v>
      </c>
      <c r="AM4274">
        <v>0</v>
      </c>
    </row>
    <row r="4275" spans="1:39" x14ac:dyDescent="0.3">
      <c r="A4275">
        <v>890366</v>
      </c>
      <c r="B4275" t="s">
        <v>4691</v>
      </c>
      <c r="C4275" t="s">
        <v>127</v>
      </c>
      <c r="D4275">
        <v>367140</v>
      </c>
      <c r="E4275" t="s">
        <v>70</v>
      </c>
      <c r="F4275" t="s">
        <v>70</v>
      </c>
      <c r="H4275" s="35">
        <v>38605</v>
      </c>
      <c r="I4275" t="s">
        <v>262</v>
      </c>
      <c r="J4275">
        <v>-19</v>
      </c>
      <c r="K4275" t="s">
        <v>11</v>
      </c>
      <c r="M4275" t="s">
        <v>77</v>
      </c>
      <c r="N4275">
        <v>4360454</v>
      </c>
      <c r="O4275" t="s">
        <v>163</v>
      </c>
      <c r="P4275" s="35">
        <v>45182</v>
      </c>
      <c r="Q4275" t="s">
        <v>56</v>
      </c>
      <c r="R4275" s="35">
        <v>41168</v>
      </c>
      <c r="S4275" s="35">
        <v>45184</v>
      </c>
      <c r="T4275" t="s">
        <v>57</v>
      </c>
      <c r="U4275">
        <v>1463</v>
      </c>
      <c r="X4275">
        <v>14</v>
      </c>
      <c r="Y4275" t="s">
        <v>58</v>
      </c>
      <c r="AC4275" t="s">
        <v>59</v>
      </c>
      <c r="AL4275">
        <v>0</v>
      </c>
      <c r="AM4275">
        <v>0</v>
      </c>
    </row>
    <row r="4276" spans="1:39" x14ac:dyDescent="0.3">
      <c r="A4276">
        <v>1561558</v>
      </c>
      <c r="B4276" t="s">
        <v>4692</v>
      </c>
      <c r="C4276" t="s">
        <v>883</v>
      </c>
      <c r="D4276">
        <v>1811491</v>
      </c>
      <c r="E4276" t="s">
        <v>53</v>
      </c>
      <c r="H4276" s="35">
        <v>41023</v>
      </c>
      <c r="I4276" t="s">
        <v>143</v>
      </c>
      <c r="J4276">
        <v>-12</v>
      </c>
      <c r="K4276" t="s">
        <v>11</v>
      </c>
      <c r="M4276" t="s">
        <v>71</v>
      </c>
      <c r="N4276">
        <v>4180174</v>
      </c>
      <c r="O4276" t="s">
        <v>190</v>
      </c>
      <c r="P4276" s="35">
        <v>45323</v>
      </c>
      <c r="Q4276" t="s">
        <v>56</v>
      </c>
      <c r="R4276" s="35">
        <v>45323</v>
      </c>
      <c r="T4276" t="s">
        <v>63</v>
      </c>
      <c r="U4276">
        <v>500</v>
      </c>
      <c r="X4276">
        <v>5</v>
      </c>
      <c r="Y4276" t="s">
        <v>58</v>
      </c>
      <c r="AC4276" t="s">
        <v>59</v>
      </c>
      <c r="AL4276">
        <v>0</v>
      </c>
      <c r="AM4276">
        <v>0</v>
      </c>
    </row>
    <row r="4277" spans="1:39" x14ac:dyDescent="0.3">
      <c r="A4277">
        <v>1513986</v>
      </c>
      <c r="B4277" t="s">
        <v>4693</v>
      </c>
      <c r="C4277" t="s">
        <v>1656</v>
      </c>
      <c r="D4277">
        <v>1811278</v>
      </c>
      <c r="E4277" t="s">
        <v>70</v>
      </c>
      <c r="H4277" s="35">
        <v>39860</v>
      </c>
      <c r="I4277" t="s">
        <v>102</v>
      </c>
      <c r="J4277">
        <v>-15</v>
      </c>
      <c r="K4277" t="s">
        <v>11</v>
      </c>
      <c r="M4277" t="s">
        <v>71</v>
      </c>
      <c r="N4277">
        <v>4180613</v>
      </c>
      <c r="O4277" t="s">
        <v>87</v>
      </c>
      <c r="P4277" s="35">
        <v>45187</v>
      </c>
      <c r="Q4277" t="s">
        <v>56</v>
      </c>
      <c r="R4277" s="35">
        <v>45187</v>
      </c>
      <c r="T4277" t="s">
        <v>63</v>
      </c>
      <c r="U4277">
        <v>500</v>
      </c>
      <c r="X4277">
        <v>5</v>
      </c>
      <c r="Y4277" t="s">
        <v>58</v>
      </c>
      <c r="AC4277" t="s">
        <v>59</v>
      </c>
      <c r="AL4277">
        <v>0</v>
      </c>
      <c r="AM4277">
        <v>0</v>
      </c>
    </row>
    <row r="4278" spans="1:39" x14ac:dyDescent="0.3">
      <c r="A4278">
        <v>1430613</v>
      </c>
      <c r="B4278" t="s">
        <v>4694</v>
      </c>
      <c r="C4278" t="s">
        <v>289</v>
      </c>
      <c r="D4278">
        <v>4115435</v>
      </c>
      <c r="E4278" t="s">
        <v>53</v>
      </c>
      <c r="F4278" t="s">
        <v>53</v>
      </c>
      <c r="H4278" s="35">
        <v>42263</v>
      </c>
      <c r="I4278" t="s">
        <v>53</v>
      </c>
      <c r="J4278">
        <v>-9</v>
      </c>
      <c r="K4278" t="s">
        <v>11</v>
      </c>
      <c r="M4278" t="s">
        <v>181</v>
      </c>
      <c r="N4278">
        <v>4410080</v>
      </c>
      <c r="O4278" t="s">
        <v>182</v>
      </c>
      <c r="P4278" s="35">
        <v>45211</v>
      </c>
      <c r="Q4278" t="s">
        <v>56</v>
      </c>
      <c r="R4278" s="35">
        <v>44825</v>
      </c>
      <c r="T4278" t="s">
        <v>82</v>
      </c>
      <c r="U4278">
        <v>500</v>
      </c>
      <c r="X4278">
        <v>5</v>
      </c>
      <c r="Y4278" t="s">
        <v>58</v>
      </c>
      <c r="AC4278" t="s">
        <v>59</v>
      </c>
      <c r="AL4278">
        <v>0</v>
      </c>
      <c r="AM4278">
        <v>0</v>
      </c>
    </row>
    <row r="4279" spans="1:39" x14ac:dyDescent="0.3">
      <c r="A4279">
        <v>1551954</v>
      </c>
      <c r="B4279" t="s">
        <v>4695</v>
      </c>
      <c r="C4279" t="s">
        <v>4696</v>
      </c>
      <c r="D4279">
        <v>4539489</v>
      </c>
      <c r="E4279" t="s">
        <v>53</v>
      </c>
      <c r="H4279" s="35">
        <v>41135</v>
      </c>
      <c r="I4279" t="s">
        <v>143</v>
      </c>
      <c r="J4279">
        <v>-12</v>
      </c>
      <c r="K4279" t="s">
        <v>6</v>
      </c>
      <c r="M4279" t="s">
        <v>54</v>
      </c>
      <c r="N4279">
        <v>4450410</v>
      </c>
      <c r="O4279" t="s">
        <v>81</v>
      </c>
      <c r="P4279" s="35">
        <v>45260</v>
      </c>
      <c r="Q4279" t="s">
        <v>56</v>
      </c>
      <c r="R4279" s="35">
        <v>45260</v>
      </c>
      <c r="T4279" t="s">
        <v>82</v>
      </c>
      <c r="U4279">
        <v>500</v>
      </c>
      <c r="X4279">
        <v>5</v>
      </c>
      <c r="Y4279" t="s">
        <v>58</v>
      </c>
      <c r="AC4279" t="s">
        <v>59</v>
      </c>
      <c r="AL4279">
        <v>0</v>
      </c>
      <c r="AM4279">
        <v>0</v>
      </c>
    </row>
    <row r="4280" spans="1:39" x14ac:dyDescent="0.3">
      <c r="A4280">
        <v>1519429</v>
      </c>
      <c r="B4280" t="s">
        <v>4695</v>
      </c>
      <c r="C4280" t="s">
        <v>299</v>
      </c>
      <c r="D4280">
        <v>4115933</v>
      </c>
      <c r="E4280" t="s">
        <v>53</v>
      </c>
      <c r="H4280" s="35">
        <v>41079</v>
      </c>
      <c r="I4280" t="s">
        <v>143</v>
      </c>
      <c r="J4280">
        <v>-12</v>
      </c>
      <c r="K4280" t="s">
        <v>11</v>
      </c>
      <c r="M4280" t="s">
        <v>181</v>
      </c>
      <c r="N4280">
        <v>4410729</v>
      </c>
      <c r="O4280" t="s">
        <v>460</v>
      </c>
      <c r="P4280" s="35">
        <v>45192</v>
      </c>
      <c r="Q4280" t="s">
        <v>56</v>
      </c>
      <c r="R4280" s="35">
        <v>45192</v>
      </c>
      <c r="T4280" t="s">
        <v>63</v>
      </c>
      <c r="U4280">
        <v>500</v>
      </c>
      <c r="X4280">
        <v>5</v>
      </c>
      <c r="Y4280" t="s">
        <v>58</v>
      </c>
      <c r="AC4280" t="s">
        <v>59</v>
      </c>
      <c r="AL4280">
        <v>1</v>
      </c>
      <c r="AM4280">
        <v>0</v>
      </c>
    </row>
    <row r="4281" spans="1:39" x14ac:dyDescent="0.3">
      <c r="A4281">
        <v>1537429</v>
      </c>
      <c r="B4281" t="s">
        <v>4697</v>
      </c>
      <c r="C4281" t="s">
        <v>356</v>
      </c>
      <c r="D4281">
        <v>3736454</v>
      </c>
      <c r="E4281" t="s">
        <v>53</v>
      </c>
      <c r="H4281" s="35">
        <v>40879</v>
      </c>
      <c r="I4281" t="s">
        <v>90</v>
      </c>
      <c r="J4281">
        <v>-13</v>
      </c>
      <c r="K4281" t="s">
        <v>11</v>
      </c>
      <c r="M4281" t="s">
        <v>67</v>
      </c>
      <c r="N4281">
        <v>4370690</v>
      </c>
      <c r="O4281" t="s">
        <v>576</v>
      </c>
      <c r="P4281" s="35">
        <v>45214</v>
      </c>
      <c r="Q4281" t="s">
        <v>56</v>
      </c>
      <c r="R4281" s="35">
        <v>45214</v>
      </c>
      <c r="S4281" s="35">
        <v>45203</v>
      </c>
      <c r="T4281" t="s">
        <v>57</v>
      </c>
      <c r="U4281">
        <v>500</v>
      </c>
      <c r="X4281">
        <v>5</v>
      </c>
      <c r="Y4281" t="s">
        <v>58</v>
      </c>
      <c r="AC4281" t="s">
        <v>59</v>
      </c>
      <c r="AL4281">
        <v>0</v>
      </c>
      <c r="AM4281">
        <v>0</v>
      </c>
    </row>
    <row r="4282" spans="1:39" x14ac:dyDescent="0.3">
      <c r="A4282">
        <v>1532005</v>
      </c>
      <c r="B4282" t="s">
        <v>4698</v>
      </c>
      <c r="C4282" t="s">
        <v>4699</v>
      </c>
      <c r="D4282">
        <v>3736367</v>
      </c>
      <c r="E4282" t="s">
        <v>53</v>
      </c>
      <c r="H4282" s="35">
        <v>41589</v>
      </c>
      <c r="I4282" t="s">
        <v>66</v>
      </c>
      <c r="J4282">
        <v>-11</v>
      </c>
      <c r="K4282" t="s">
        <v>11</v>
      </c>
      <c r="M4282" t="s">
        <v>67</v>
      </c>
      <c r="N4282">
        <v>4370698</v>
      </c>
      <c r="O4282" t="s">
        <v>200</v>
      </c>
      <c r="P4282" s="35">
        <v>45206</v>
      </c>
      <c r="Q4282" t="s">
        <v>56</v>
      </c>
      <c r="R4282" s="35">
        <v>45206</v>
      </c>
      <c r="S4282" s="35">
        <v>45205</v>
      </c>
      <c r="T4282" t="s">
        <v>57</v>
      </c>
      <c r="U4282">
        <v>500</v>
      </c>
      <c r="X4282">
        <v>5</v>
      </c>
      <c r="Y4282" t="s">
        <v>58</v>
      </c>
      <c r="AC4282" t="s">
        <v>59</v>
      </c>
      <c r="AL4282">
        <v>0</v>
      </c>
      <c r="AM4282">
        <v>0</v>
      </c>
    </row>
    <row r="4283" spans="1:39" x14ac:dyDescent="0.3">
      <c r="A4283">
        <v>1565018</v>
      </c>
      <c r="B4283" t="s">
        <v>4700</v>
      </c>
      <c r="C4283" t="s">
        <v>5500</v>
      </c>
      <c r="D4283">
        <v>1811604</v>
      </c>
      <c r="E4283" t="s">
        <v>76</v>
      </c>
      <c r="H4283" s="35">
        <v>42829</v>
      </c>
      <c r="I4283" t="s">
        <v>53</v>
      </c>
      <c r="J4283">
        <v>-9</v>
      </c>
      <c r="K4283" t="s">
        <v>11</v>
      </c>
      <c r="M4283" t="s">
        <v>71</v>
      </c>
      <c r="N4283">
        <v>4180696</v>
      </c>
      <c r="O4283" t="s">
        <v>137</v>
      </c>
      <c r="P4283" s="35">
        <v>45340</v>
      </c>
      <c r="Q4283" t="s">
        <v>56</v>
      </c>
      <c r="R4283" s="35">
        <v>45340</v>
      </c>
      <c r="T4283" t="s">
        <v>63</v>
      </c>
      <c r="U4283">
        <v>500</v>
      </c>
      <c r="X4283">
        <v>5</v>
      </c>
      <c r="Y4283" t="s">
        <v>58</v>
      </c>
      <c r="AC4283" t="s">
        <v>59</v>
      </c>
      <c r="AL4283">
        <v>0</v>
      </c>
      <c r="AM4283">
        <v>0</v>
      </c>
    </row>
    <row r="4284" spans="1:39" x14ac:dyDescent="0.3">
      <c r="A4284">
        <v>1527215</v>
      </c>
      <c r="B4284" t="s">
        <v>4701</v>
      </c>
      <c r="C4284" t="s">
        <v>404</v>
      </c>
      <c r="D4284">
        <v>3611606</v>
      </c>
      <c r="E4284" t="s">
        <v>76</v>
      </c>
      <c r="H4284" s="35">
        <v>42281</v>
      </c>
      <c r="I4284" t="s">
        <v>53</v>
      </c>
      <c r="J4284">
        <v>-9</v>
      </c>
      <c r="K4284" t="s">
        <v>11</v>
      </c>
      <c r="M4284" t="s">
        <v>77</v>
      </c>
      <c r="N4284">
        <v>4360002</v>
      </c>
      <c r="O4284" t="s">
        <v>78</v>
      </c>
      <c r="P4284" s="35">
        <v>45200</v>
      </c>
      <c r="Q4284" t="s">
        <v>56</v>
      </c>
      <c r="R4284" s="35">
        <v>45200</v>
      </c>
      <c r="T4284" t="s">
        <v>63</v>
      </c>
      <c r="U4284">
        <v>500</v>
      </c>
      <c r="X4284">
        <v>5</v>
      </c>
      <c r="Y4284" t="s">
        <v>58</v>
      </c>
      <c r="AC4284" t="s">
        <v>59</v>
      </c>
      <c r="AL4284">
        <v>0</v>
      </c>
      <c r="AM4284">
        <v>0</v>
      </c>
    </row>
    <row r="4285" spans="1:39" x14ac:dyDescent="0.3">
      <c r="A4285">
        <v>1164395</v>
      </c>
      <c r="B4285" t="s">
        <v>4702</v>
      </c>
      <c r="C4285" t="s">
        <v>235</v>
      </c>
      <c r="D4285">
        <v>3729130</v>
      </c>
      <c r="E4285" t="s">
        <v>53</v>
      </c>
      <c r="H4285" s="35">
        <v>40197</v>
      </c>
      <c r="I4285" t="s">
        <v>110</v>
      </c>
      <c r="J4285">
        <v>-14</v>
      </c>
      <c r="K4285" t="s">
        <v>11</v>
      </c>
      <c r="M4285" t="s">
        <v>67</v>
      </c>
      <c r="N4285">
        <v>4370002</v>
      </c>
      <c r="O4285" t="s">
        <v>68</v>
      </c>
      <c r="P4285" s="35">
        <v>45168</v>
      </c>
      <c r="Q4285" t="s">
        <v>56</v>
      </c>
      <c r="R4285" s="35">
        <v>42951</v>
      </c>
      <c r="T4285" t="s">
        <v>63</v>
      </c>
      <c r="U4285">
        <v>500</v>
      </c>
      <c r="X4285">
        <v>5</v>
      </c>
      <c r="Y4285" t="s">
        <v>58</v>
      </c>
      <c r="AC4285" t="s">
        <v>59</v>
      </c>
      <c r="AL4285">
        <v>0</v>
      </c>
      <c r="AM4285">
        <v>0</v>
      </c>
    </row>
    <row r="4286" spans="1:39" x14ac:dyDescent="0.3">
      <c r="A4286">
        <v>1340314</v>
      </c>
      <c r="B4286" t="s">
        <v>4703</v>
      </c>
      <c r="C4286" t="s">
        <v>4704</v>
      </c>
      <c r="D4286">
        <v>3732790</v>
      </c>
      <c r="E4286" t="s">
        <v>53</v>
      </c>
      <c r="F4286" t="s">
        <v>70</v>
      </c>
      <c r="H4286" s="35">
        <v>40357</v>
      </c>
      <c r="I4286" t="s">
        <v>110</v>
      </c>
      <c r="J4286">
        <v>-14</v>
      </c>
      <c r="K4286" t="s">
        <v>11</v>
      </c>
      <c r="M4286" t="s">
        <v>67</v>
      </c>
      <c r="N4286">
        <v>4370001</v>
      </c>
      <c r="O4286" t="s">
        <v>461</v>
      </c>
      <c r="P4286" s="35">
        <v>45189</v>
      </c>
      <c r="Q4286" t="s">
        <v>56</v>
      </c>
      <c r="R4286" s="35">
        <v>44453</v>
      </c>
      <c r="T4286" t="s">
        <v>63</v>
      </c>
      <c r="U4286">
        <v>500</v>
      </c>
      <c r="X4286">
        <v>5</v>
      </c>
      <c r="Y4286" t="s">
        <v>58</v>
      </c>
      <c r="AC4286" t="s">
        <v>59</v>
      </c>
      <c r="AL4286">
        <v>0</v>
      </c>
      <c r="AM4286">
        <v>0</v>
      </c>
    </row>
    <row r="4287" spans="1:39" x14ac:dyDescent="0.3">
      <c r="A4287">
        <v>1563001</v>
      </c>
      <c r="B4287" t="s">
        <v>4705</v>
      </c>
      <c r="C4287" t="s">
        <v>1848</v>
      </c>
      <c r="D4287">
        <v>2817122</v>
      </c>
      <c r="E4287" t="s">
        <v>76</v>
      </c>
      <c r="H4287" s="35">
        <v>41452</v>
      </c>
      <c r="I4287" t="s">
        <v>66</v>
      </c>
      <c r="J4287">
        <v>-11</v>
      </c>
      <c r="K4287" t="s">
        <v>6</v>
      </c>
      <c r="M4287" t="s">
        <v>69</v>
      </c>
      <c r="N4287">
        <v>4280121</v>
      </c>
      <c r="O4287" t="s">
        <v>286</v>
      </c>
      <c r="P4287" s="35">
        <v>45329</v>
      </c>
      <c r="Q4287" t="s">
        <v>56</v>
      </c>
      <c r="R4287" s="35">
        <v>45329</v>
      </c>
      <c r="T4287" t="s">
        <v>63</v>
      </c>
      <c r="U4287">
        <v>500</v>
      </c>
      <c r="X4287">
        <v>5</v>
      </c>
      <c r="Y4287" t="s">
        <v>58</v>
      </c>
      <c r="AC4287" t="s">
        <v>59</v>
      </c>
      <c r="AL4287">
        <v>0</v>
      </c>
      <c r="AM4287">
        <v>0</v>
      </c>
    </row>
    <row r="4288" spans="1:39" x14ac:dyDescent="0.3">
      <c r="A4288">
        <v>1410681</v>
      </c>
      <c r="B4288" t="s">
        <v>4705</v>
      </c>
      <c r="C4288" t="s">
        <v>192</v>
      </c>
      <c r="D4288">
        <v>3733780</v>
      </c>
      <c r="E4288" t="s">
        <v>70</v>
      </c>
      <c r="F4288" t="s">
        <v>70</v>
      </c>
      <c r="H4288" s="35">
        <v>41881</v>
      </c>
      <c r="I4288" t="s">
        <v>85</v>
      </c>
      <c r="J4288">
        <v>-10</v>
      </c>
      <c r="K4288" t="s">
        <v>11</v>
      </c>
      <c r="M4288" t="s">
        <v>67</v>
      </c>
      <c r="N4288">
        <v>4370269</v>
      </c>
      <c r="O4288" t="s">
        <v>226</v>
      </c>
      <c r="P4288" s="35">
        <v>45181</v>
      </c>
      <c r="Q4288" t="s">
        <v>56</v>
      </c>
      <c r="R4288" s="35">
        <v>44734</v>
      </c>
      <c r="T4288" t="s">
        <v>63</v>
      </c>
      <c r="U4288">
        <v>500</v>
      </c>
      <c r="X4288">
        <v>5</v>
      </c>
      <c r="Y4288" t="s">
        <v>58</v>
      </c>
      <c r="AC4288" t="s">
        <v>59</v>
      </c>
      <c r="AL4288">
        <v>0</v>
      </c>
      <c r="AM4288">
        <v>0</v>
      </c>
    </row>
    <row r="4289" spans="1:39" x14ac:dyDescent="0.3">
      <c r="A4289">
        <v>1563004</v>
      </c>
      <c r="B4289" t="s">
        <v>4705</v>
      </c>
      <c r="C4289" t="s">
        <v>417</v>
      </c>
      <c r="D4289">
        <v>2817123</v>
      </c>
      <c r="E4289" t="s">
        <v>76</v>
      </c>
      <c r="H4289" s="35">
        <v>41452</v>
      </c>
      <c r="I4289" t="s">
        <v>66</v>
      </c>
      <c r="J4289">
        <v>-11</v>
      </c>
      <c r="K4289" t="s">
        <v>6</v>
      </c>
      <c r="M4289" t="s">
        <v>69</v>
      </c>
      <c r="N4289">
        <v>4280121</v>
      </c>
      <c r="O4289" t="s">
        <v>286</v>
      </c>
      <c r="P4289" s="35">
        <v>45329</v>
      </c>
      <c r="Q4289" t="s">
        <v>56</v>
      </c>
      <c r="R4289" s="35">
        <v>45329</v>
      </c>
      <c r="T4289" t="s">
        <v>63</v>
      </c>
      <c r="U4289">
        <v>500</v>
      </c>
      <c r="X4289">
        <v>5</v>
      </c>
      <c r="Y4289" t="s">
        <v>58</v>
      </c>
      <c r="AC4289" t="s">
        <v>59</v>
      </c>
      <c r="AL4289">
        <v>0</v>
      </c>
      <c r="AM4289">
        <v>0</v>
      </c>
    </row>
    <row r="4290" spans="1:39" x14ac:dyDescent="0.3">
      <c r="A4290">
        <v>1285175</v>
      </c>
      <c r="B4290" t="s">
        <v>4705</v>
      </c>
      <c r="C4290" t="s">
        <v>207</v>
      </c>
      <c r="D4290">
        <v>9538792</v>
      </c>
      <c r="E4290" t="s">
        <v>70</v>
      </c>
      <c r="F4290" t="s">
        <v>70</v>
      </c>
      <c r="H4290" s="35">
        <v>41881</v>
      </c>
      <c r="I4290" t="s">
        <v>85</v>
      </c>
      <c r="J4290">
        <v>-10</v>
      </c>
      <c r="K4290" t="s">
        <v>11</v>
      </c>
      <c r="M4290" t="s">
        <v>67</v>
      </c>
      <c r="N4290">
        <v>4370269</v>
      </c>
      <c r="O4290" t="s">
        <v>226</v>
      </c>
      <c r="P4290" s="35">
        <v>45181</v>
      </c>
      <c r="Q4290" t="s">
        <v>56</v>
      </c>
      <c r="R4290" s="35">
        <v>43744</v>
      </c>
      <c r="T4290" t="s">
        <v>63</v>
      </c>
      <c r="U4290">
        <v>556</v>
      </c>
      <c r="X4290">
        <v>5</v>
      </c>
      <c r="Y4290" t="s">
        <v>58</v>
      </c>
      <c r="AC4290" t="s">
        <v>59</v>
      </c>
      <c r="AL4290">
        <v>0</v>
      </c>
      <c r="AM4290">
        <v>0</v>
      </c>
    </row>
    <row r="4291" spans="1:39" x14ac:dyDescent="0.3">
      <c r="A4291">
        <v>1458109</v>
      </c>
      <c r="B4291" t="s">
        <v>4706</v>
      </c>
      <c r="C4291" t="s">
        <v>259</v>
      </c>
      <c r="D4291">
        <v>4536056</v>
      </c>
      <c r="E4291" t="s">
        <v>53</v>
      </c>
      <c r="F4291" t="s">
        <v>53</v>
      </c>
      <c r="H4291" s="35">
        <v>40278</v>
      </c>
      <c r="I4291" t="s">
        <v>110</v>
      </c>
      <c r="J4291">
        <v>-14</v>
      </c>
      <c r="K4291" t="s">
        <v>11</v>
      </c>
      <c r="M4291" t="s">
        <v>54</v>
      </c>
      <c r="N4291">
        <v>4450026</v>
      </c>
      <c r="O4291" t="s">
        <v>62</v>
      </c>
      <c r="P4291" s="35">
        <v>45180</v>
      </c>
      <c r="Q4291" t="s">
        <v>56</v>
      </c>
      <c r="R4291" s="35">
        <v>44876</v>
      </c>
      <c r="T4291" t="s">
        <v>63</v>
      </c>
      <c r="U4291">
        <v>500</v>
      </c>
      <c r="X4291">
        <v>5</v>
      </c>
      <c r="Y4291" t="s">
        <v>58</v>
      </c>
      <c r="AC4291" t="s">
        <v>59</v>
      </c>
      <c r="AL4291">
        <v>0</v>
      </c>
      <c r="AM4291">
        <v>0</v>
      </c>
    </row>
    <row r="4292" spans="1:39" x14ac:dyDescent="0.3">
      <c r="A4292">
        <v>1521683</v>
      </c>
      <c r="B4292" t="s">
        <v>4707</v>
      </c>
      <c r="C4292" t="s">
        <v>1541</v>
      </c>
      <c r="D4292">
        <v>3611369</v>
      </c>
      <c r="E4292" t="s">
        <v>76</v>
      </c>
      <c r="H4292" s="35">
        <v>42007</v>
      </c>
      <c r="I4292" t="s">
        <v>53</v>
      </c>
      <c r="J4292">
        <v>-9</v>
      </c>
      <c r="K4292" t="s">
        <v>6</v>
      </c>
      <c r="M4292" t="s">
        <v>77</v>
      </c>
      <c r="N4292">
        <v>4360002</v>
      </c>
      <c r="O4292" t="s">
        <v>78</v>
      </c>
      <c r="P4292" s="35">
        <v>45195</v>
      </c>
      <c r="Q4292" t="s">
        <v>56</v>
      </c>
      <c r="R4292" s="35">
        <v>45195</v>
      </c>
      <c r="T4292" t="s">
        <v>63</v>
      </c>
      <c r="U4292">
        <v>500</v>
      </c>
      <c r="X4292">
        <v>5</v>
      </c>
      <c r="Y4292" t="s">
        <v>58</v>
      </c>
      <c r="AC4292" t="s">
        <v>59</v>
      </c>
      <c r="AL4292">
        <v>0</v>
      </c>
      <c r="AM4292">
        <v>0</v>
      </c>
    </row>
    <row r="4293" spans="1:39" x14ac:dyDescent="0.3">
      <c r="A4293">
        <v>1537522</v>
      </c>
      <c r="B4293" t="s">
        <v>4708</v>
      </c>
      <c r="C4293" t="s">
        <v>881</v>
      </c>
      <c r="D4293">
        <v>1811350</v>
      </c>
      <c r="E4293" t="s">
        <v>53</v>
      </c>
      <c r="H4293" s="35">
        <v>40934</v>
      </c>
      <c r="I4293" t="s">
        <v>143</v>
      </c>
      <c r="J4293">
        <v>-12</v>
      </c>
      <c r="K4293" t="s">
        <v>11</v>
      </c>
      <c r="M4293" t="s">
        <v>71</v>
      </c>
      <c r="N4293">
        <v>4180486</v>
      </c>
      <c r="O4293" t="s">
        <v>72</v>
      </c>
      <c r="P4293" s="35">
        <v>45215</v>
      </c>
      <c r="Q4293" t="s">
        <v>56</v>
      </c>
      <c r="R4293" s="35">
        <v>45215</v>
      </c>
      <c r="T4293" t="s">
        <v>63</v>
      </c>
      <c r="U4293">
        <v>500</v>
      </c>
      <c r="X4293">
        <v>5</v>
      </c>
      <c r="Y4293" t="s">
        <v>58</v>
      </c>
      <c r="AC4293" t="s">
        <v>59</v>
      </c>
      <c r="AL4293">
        <v>0</v>
      </c>
      <c r="AM4293">
        <v>0</v>
      </c>
    </row>
    <row r="4294" spans="1:39" x14ac:dyDescent="0.3">
      <c r="A4294">
        <v>1537520</v>
      </c>
      <c r="B4294" t="s">
        <v>4708</v>
      </c>
      <c r="C4294" t="s">
        <v>4709</v>
      </c>
      <c r="D4294">
        <v>1811349</v>
      </c>
      <c r="E4294" t="s">
        <v>53</v>
      </c>
      <c r="H4294" s="35">
        <v>40407</v>
      </c>
      <c r="I4294" t="s">
        <v>110</v>
      </c>
      <c r="J4294">
        <v>-14</v>
      </c>
      <c r="K4294" t="s">
        <v>11</v>
      </c>
      <c r="M4294" t="s">
        <v>71</v>
      </c>
      <c r="N4294">
        <v>4180486</v>
      </c>
      <c r="O4294" t="s">
        <v>72</v>
      </c>
      <c r="P4294" s="35">
        <v>45215</v>
      </c>
      <c r="Q4294" t="s">
        <v>56</v>
      </c>
      <c r="R4294" s="35">
        <v>45215</v>
      </c>
      <c r="T4294" t="s">
        <v>63</v>
      </c>
      <c r="U4294">
        <v>500</v>
      </c>
      <c r="X4294">
        <v>5</v>
      </c>
      <c r="Y4294" t="s">
        <v>58</v>
      </c>
      <c r="AC4294" t="s">
        <v>59</v>
      </c>
      <c r="AL4294">
        <v>0</v>
      </c>
      <c r="AM4294">
        <v>0</v>
      </c>
    </row>
    <row r="4295" spans="1:39" x14ac:dyDescent="0.3">
      <c r="A4295">
        <v>1319731</v>
      </c>
      <c r="B4295" t="s">
        <v>4710</v>
      </c>
      <c r="C4295" t="s">
        <v>1204</v>
      </c>
      <c r="D4295">
        <v>3732316</v>
      </c>
      <c r="E4295" t="s">
        <v>70</v>
      </c>
      <c r="F4295" t="s">
        <v>70</v>
      </c>
      <c r="H4295" s="35">
        <v>39620</v>
      </c>
      <c r="I4295" t="s">
        <v>98</v>
      </c>
      <c r="J4295">
        <v>-16</v>
      </c>
      <c r="K4295" t="s">
        <v>11</v>
      </c>
      <c r="M4295" t="s">
        <v>67</v>
      </c>
      <c r="N4295">
        <v>4370691</v>
      </c>
      <c r="O4295" t="s">
        <v>1008</v>
      </c>
      <c r="P4295" s="35">
        <v>45184</v>
      </c>
      <c r="Q4295" t="s">
        <v>56</v>
      </c>
      <c r="R4295" s="35">
        <v>44096</v>
      </c>
      <c r="T4295" t="s">
        <v>63</v>
      </c>
      <c r="U4295">
        <v>500</v>
      </c>
      <c r="X4295">
        <v>5</v>
      </c>
      <c r="Y4295" t="s">
        <v>58</v>
      </c>
      <c r="AB4295" s="35">
        <v>44466</v>
      </c>
      <c r="AC4295" t="s">
        <v>59</v>
      </c>
      <c r="AL4295">
        <v>0</v>
      </c>
      <c r="AM4295">
        <v>0</v>
      </c>
    </row>
    <row r="4296" spans="1:39" x14ac:dyDescent="0.3">
      <c r="A4296">
        <v>940070</v>
      </c>
      <c r="B4296" t="s">
        <v>4711</v>
      </c>
      <c r="C4296" t="s">
        <v>2016</v>
      </c>
      <c r="D4296">
        <v>367380</v>
      </c>
      <c r="E4296" t="s">
        <v>53</v>
      </c>
      <c r="F4296" t="s">
        <v>53</v>
      </c>
      <c r="H4296" s="35">
        <v>41133</v>
      </c>
      <c r="I4296" t="s">
        <v>143</v>
      </c>
      <c r="J4296">
        <v>-12</v>
      </c>
      <c r="K4296" t="s">
        <v>6</v>
      </c>
      <c r="M4296" t="s">
        <v>77</v>
      </c>
      <c r="N4296">
        <v>4360002</v>
      </c>
      <c r="O4296" t="s">
        <v>78</v>
      </c>
      <c r="P4296" s="35">
        <v>45183</v>
      </c>
      <c r="Q4296" t="s">
        <v>56</v>
      </c>
      <c r="R4296" s="35">
        <v>41405</v>
      </c>
      <c r="T4296" t="s">
        <v>63</v>
      </c>
      <c r="U4296">
        <v>500</v>
      </c>
      <c r="X4296">
        <v>5</v>
      </c>
      <c r="Y4296" t="s">
        <v>58</v>
      </c>
      <c r="AC4296" t="s">
        <v>59</v>
      </c>
      <c r="AL4296">
        <v>0</v>
      </c>
      <c r="AM4296">
        <v>0</v>
      </c>
    </row>
    <row r="4297" spans="1:39" x14ac:dyDescent="0.3">
      <c r="A4297">
        <v>1235085</v>
      </c>
      <c r="B4297" t="s">
        <v>4712</v>
      </c>
      <c r="C4297" t="s">
        <v>235</v>
      </c>
      <c r="D4297">
        <v>2815309</v>
      </c>
      <c r="E4297" t="s">
        <v>70</v>
      </c>
      <c r="F4297" t="s">
        <v>70</v>
      </c>
      <c r="H4297" s="35">
        <v>39403</v>
      </c>
      <c r="I4297" t="s">
        <v>125</v>
      </c>
      <c r="J4297">
        <v>-17</v>
      </c>
      <c r="K4297" t="s">
        <v>11</v>
      </c>
      <c r="M4297" t="s">
        <v>69</v>
      </c>
      <c r="N4297">
        <v>4280004</v>
      </c>
      <c r="O4297" t="s">
        <v>99</v>
      </c>
      <c r="P4297" s="35">
        <v>45177</v>
      </c>
      <c r="Q4297" t="s">
        <v>56</v>
      </c>
      <c r="R4297" s="35">
        <v>43383</v>
      </c>
      <c r="T4297" t="s">
        <v>63</v>
      </c>
      <c r="U4297">
        <v>934</v>
      </c>
      <c r="X4297">
        <v>9</v>
      </c>
      <c r="Y4297" t="s">
        <v>58</v>
      </c>
      <c r="AC4297" t="s">
        <v>59</v>
      </c>
      <c r="AL4297">
        <v>0</v>
      </c>
      <c r="AM4297">
        <v>0</v>
      </c>
    </row>
    <row r="4298" spans="1:39" x14ac:dyDescent="0.3">
      <c r="A4298">
        <v>1512021</v>
      </c>
      <c r="B4298" t="s">
        <v>4713</v>
      </c>
      <c r="C4298" t="s">
        <v>1095</v>
      </c>
      <c r="D4298">
        <v>4115876</v>
      </c>
      <c r="E4298" t="s">
        <v>53</v>
      </c>
      <c r="H4298" s="35">
        <v>41244</v>
      </c>
      <c r="I4298" t="s">
        <v>143</v>
      </c>
      <c r="J4298">
        <v>-12</v>
      </c>
      <c r="K4298" t="s">
        <v>11</v>
      </c>
      <c r="M4298" t="s">
        <v>181</v>
      </c>
      <c r="N4298">
        <v>4410016</v>
      </c>
      <c r="O4298" t="s">
        <v>793</v>
      </c>
      <c r="P4298" s="35">
        <v>45183</v>
      </c>
      <c r="Q4298" t="s">
        <v>56</v>
      </c>
      <c r="R4298" s="35">
        <v>45183</v>
      </c>
      <c r="T4298" t="s">
        <v>63</v>
      </c>
      <c r="U4298">
        <v>500</v>
      </c>
      <c r="X4298">
        <v>5</v>
      </c>
      <c r="Y4298" t="s">
        <v>58</v>
      </c>
      <c r="AC4298" t="s">
        <v>59</v>
      </c>
      <c r="AL4298">
        <v>0</v>
      </c>
      <c r="AM4298">
        <v>0</v>
      </c>
    </row>
    <row r="4299" spans="1:39" x14ac:dyDescent="0.3">
      <c r="A4299">
        <v>1530224</v>
      </c>
      <c r="B4299" t="s">
        <v>4714</v>
      </c>
      <c r="C4299" t="s">
        <v>3548</v>
      </c>
      <c r="D4299">
        <v>4115992</v>
      </c>
      <c r="E4299" t="s">
        <v>53</v>
      </c>
      <c r="H4299" s="35">
        <v>42766</v>
      </c>
      <c r="I4299" t="s">
        <v>53</v>
      </c>
      <c r="J4299">
        <v>-9</v>
      </c>
      <c r="K4299" t="s">
        <v>11</v>
      </c>
      <c r="M4299" t="s">
        <v>181</v>
      </c>
      <c r="N4299">
        <v>4410466</v>
      </c>
      <c r="O4299" t="s">
        <v>236</v>
      </c>
      <c r="P4299" s="35">
        <v>45204</v>
      </c>
      <c r="Q4299" t="s">
        <v>56</v>
      </c>
      <c r="R4299" s="35">
        <v>45204</v>
      </c>
      <c r="T4299" t="s">
        <v>63</v>
      </c>
      <c r="U4299">
        <v>500</v>
      </c>
      <c r="X4299">
        <v>5</v>
      </c>
      <c r="Y4299" t="s">
        <v>58</v>
      </c>
      <c r="AC4299" t="s">
        <v>59</v>
      </c>
      <c r="AL4299">
        <v>0</v>
      </c>
      <c r="AM4299">
        <v>0</v>
      </c>
    </row>
    <row r="4300" spans="1:39" x14ac:dyDescent="0.3">
      <c r="A4300">
        <v>1522027</v>
      </c>
      <c r="B4300" t="s">
        <v>4715</v>
      </c>
      <c r="C4300" t="s">
        <v>1629</v>
      </c>
      <c r="D4300">
        <v>3611425</v>
      </c>
      <c r="E4300" t="s">
        <v>76</v>
      </c>
      <c r="H4300" s="35">
        <v>41553</v>
      </c>
      <c r="I4300" t="s">
        <v>66</v>
      </c>
      <c r="J4300">
        <v>-11</v>
      </c>
      <c r="K4300" t="s">
        <v>6</v>
      </c>
      <c r="M4300" t="s">
        <v>77</v>
      </c>
      <c r="N4300">
        <v>4360002</v>
      </c>
      <c r="O4300" t="s">
        <v>78</v>
      </c>
      <c r="P4300" s="35">
        <v>45195</v>
      </c>
      <c r="Q4300" t="s">
        <v>56</v>
      </c>
      <c r="R4300" s="35">
        <v>45195</v>
      </c>
      <c r="T4300" t="s">
        <v>63</v>
      </c>
      <c r="U4300">
        <v>500</v>
      </c>
      <c r="X4300">
        <v>5</v>
      </c>
      <c r="Y4300" t="s">
        <v>58</v>
      </c>
      <c r="AC4300" t="s">
        <v>59</v>
      </c>
      <c r="AL4300">
        <v>0</v>
      </c>
      <c r="AM4300">
        <v>0</v>
      </c>
    </row>
    <row r="4301" spans="1:39" x14ac:dyDescent="0.3">
      <c r="A4301">
        <v>1548763</v>
      </c>
      <c r="B4301" t="s">
        <v>4716</v>
      </c>
      <c r="C4301" t="s">
        <v>698</v>
      </c>
      <c r="D4301">
        <v>4538550</v>
      </c>
      <c r="E4301" t="s">
        <v>53</v>
      </c>
      <c r="H4301" s="35">
        <v>40642</v>
      </c>
      <c r="I4301" t="s">
        <v>90</v>
      </c>
      <c r="J4301">
        <v>-13</v>
      </c>
      <c r="K4301" t="s">
        <v>11</v>
      </c>
      <c r="M4301" t="s">
        <v>54</v>
      </c>
      <c r="N4301">
        <v>4450772</v>
      </c>
      <c r="O4301" t="s">
        <v>926</v>
      </c>
      <c r="P4301" s="35">
        <v>45251</v>
      </c>
      <c r="Q4301" t="s">
        <v>56</v>
      </c>
      <c r="R4301" s="35">
        <v>45251</v>
      </c>
      <c r="T4301" t="s">
        <v>63</v>
      </c>
      <c r="U4301">
        <v>500</v>
      </c>
      <c r="X4301">
        <v>5</v>
      </c>
      <c r="Y4301" t="s">
        <v>58</v>
      </c>
      <c r="AC4301" t="s">
        <v>59</v>
      </c>
      <c r="AL4301">
        <v>0</v>
      </c>
      <c r="AM4301">
        <v>0</v>
      </c>
    </row>
    <row r="4302" spans="1:39" x14ac:dyDescent="0.3">
      <c r="A4302">
        <v>1548765</v>
      </c>
      <c r="B4302" t="s">
        <v>4716</v>
      </c>
      <c r="C4302" t="s">
        <v>699</v>
      </c>
      <c r="D4302">
        <v>4538551</v>
      </c>
      <c r="E4302" t="s">
        <v>53</v>
      </c>
      <c r="H4302" s="35">
        <v>41366</v>
      </c>
      <c r="I4302" t="s">
        <v>66</v>
      </c>
      <c r="J4302">
        <v>-11</v>
      </c>
      <c r="K4302" t="s">
        <v>11</v>
      </c>
      <c r="M4302" t="s">
        <v>54</v>
      </c>
      <c r="N4302">
        <v>4450772</v>
      </c>
      <c r="O4302" t="s">
        <v>926</v>
      </c>
      <c r="P4302" s="35">
        <v>45251</v>
      </c>
      <c r="Q4302" t="s">
        <v>56</v>
      </c>
      <c r="R4302" s="35">
        <v>45251</v>
      </c>
      <c r="T4302" t="s">
        <v>63</v>
      </c>
      <c r="U4302">
        <v>500</v>
      </c>
      <c r="X4302">
        <v>5</v>
      </c>
      <c r="Y4302" t="s">
        <v>58</v>
      </c>
      <c r="AC4302" t="s">
        <v>59</v>
      </c>
      <c r="AL4302">
        <v>0</v>
      </c>
      <c r="AM4302">
        <v>0</v>
      </c>
    </row>
    <row r="4303" spans="1:39" x14ac:dyDescent="0.3">
      <c r="A4303">
        <v>1522362</v>
      </c>
      <c r="B4303" t="s">
        <v>4717</v>
      </c>
      <c r="C4303" t="s">
        <v>123</v>
      </c>
      <c r="D4303">
        <v>3611502</v>
      </c>
      <c r="E4303" t="s">
        <v>53</v>
      </c>
      <c r="H4303" s="35">
        <v>40475</v>
      </c>
      <c r="I4303" t="s">
        <v>110</v>
      </c>
      <c r="J4303">
        <v>-14</v>
      </c>
      <c r="K4303" t="s">
        <v>11</v>
      </c>
      <c r="M4303" t="s">
        <v>77</v>
      </c>
      <c r="N4303">
        <v>4360002</v>
      </c>
      <c r="O4303" t="s">
        <v>78</v>
      </c>
      <c r="P4303" s="35">
        <v>45196</v>
      </c>
      <c r="Q4303" t="s">
        <v>56</v>
      </c>
      <c r="R4303" s="35">
        <v>45196</v>
      </c>
      <c r="T4303" t="s">
        <v>63</v>
      </c>
      <c r="U4303">
        <v>500</v>
      </c>
      <c r="X4303">
        <v>5</v>
      </c>
      <c r="Y4303" t="s">
        <v>58</v>
      </c>
      <c r="AC4303" t="s">
        <v>59</v>
      </c>
      <c r="AL4303">
        <v>0</v>
      </c>
      <c r="AM4303">
        <v>0</v>
      </c>
    </row>
    <row r="4304" spans="1:39" x14ac:dyDescent="0.3">
      <c r="A4304">
        <v>1470815</v>
      </c>
      <c r="B4304" t="s">
        <v>4718</v>
      </c>
      <c r="C4304" t="s">
        <v>104</v>
      </c>
      <c r="D4304">
        <v>3734836</v>
      </c>
      <c r="E4304" t="s">
        <v>70</v>
      </c>
      <c r="F4304" t="s">
        <v>53</v>
      </c>
      <c r="H4304" s="35">
        <v>41635</v>
      </c>
      <c r="I4304" t="s">
        <v>66</v>
      </c>
      <c r="J4304">
        <v>-11</v>
      </c>
      <c r="K4304" t="s">
        <v>11</v>
      </c>
      <c r="M4304" t="s">
        <v>67</v>
      </c>
      <c r="N4304">
        <v>4370442</v>
      </c>
      <c r="O4304" t="s">
        <v>554</v>
      </c>
      <c r="P4304" s="35">
        <v>45219</v>
      </c>
      <c r="Q4304" t="s">
        <v>56</v>
      </c>
      <c r="R4304" s="35">
        <v>44947</v>
      </c>
      <c r="T4304" t="s">
        <v>63</v>
      </c>
      <c r="U4304">
        <v>500</v>
      </c>
      <c r="X4304">
        <v>5</v>
      </c>
      <c r="Y4304" t="s">
        <v>58</v>
      </c>
      <c r="AC4304" t="s">
        <v>59</v>
      </c>
      <c r="AL4304">
        <v>0</v>
      </c>
      <c r="AM4304">
        <v>0</v>
      </c>
    </row>
    <row r="4305" spans="1:39" x14ac:dyDescent="0.3">
      <c r="A4305">
        <v>1272727</v>
      </c>
      <c r="B4305" t="s">
        <v>4719</v>
      </c>
      <c r="C4305" t="s">
        <v>1034</v>
      </c>
      <c r="D4305">
        <v>189873</v>
      </c>
      <c r="E4305" t="s">
        <v>70</v>
      </c>
      <c r="F4305" t="s">
        <v>70</v>
      </c>
      <c r="H4305" s="35">
        <v>39107</v>
      </c>
      <c r="I4305" t="s">
        <v>125</v>
      </c>
      <c r="J4305">
        <v>-17</v>
      </c>
      <c r="K4305" t="s">
        <v>11</v>
      </c>
      <c r="M4305" t="s">
        <v>71</v>
      </c>
      <c r="N4305">
        <v>4180174</v>
      </c>
      <c r="O4305" t="s">
        <v>190</v>
      </c>
      <c r="P4305" s="35">
        <v>45170</v>
      </c>
      <c r="Q4305" t="s">
        <v>56</v>
      </c>
      <c r="R4305" s="35">
        <v>43728</v>
      </c>
      <c r="T4305" t="s">
        <v>63</v>
      </c>
      <c r="U4305">
        <v>575</v>
      </c>
      <c r="X4305">
        <v>5</v>
      </c>
      <c r="Y4305" t="s">
        <v>58</v>
      </c>
      <c r="AC4305" t="s">
        <v>59</v>
      </c>
      <c r="AL4305">
        <v>0</v>
      </c>
      <c r="AM4305">
        <v>0</v>
      </c>
    </row>
    <row r="4306" spans="1:39" x14ac:dyDescent="0.3">
      <c r="A4306">
        <v>1457722</v>
      </c>
      <c r="B4306" t="s">
        <v>4720</v>
      </c>
      <c r="C4306" t="s">
        <v>4721</v>
      </c>
      <c r="D4306">
        <v>2816651</v>
      </c>
      <c r="E4306" t="s">
        <v>53</v>
      </c>
      <c r="F4306" t="s">
        <v>53</v>
      </c>
      <c r="H4306" s="35">
        <v>41919</v>
      </c>
      <c r="I4306" t="s">
        <v>85</v>
      </c>
      <c r="J4306">
        <v>-10</v>
      </c>
      <c r="K4306" t="s">
        <v>11</v>
      </c>
      <c r="M4306" t="s">
        <v>69</v>
      </c>
      <c r="N4306">
        <v>4280359</v>
      </c>
      <c r="O4306" t="s">
        <v>321</v>
      </c>
      <c r="P4306" s="35">
        <v>45205</v>
      </c>
      <c r="Q4306" t="s">
        <v>56</v>
      </c>
      <c r="R4306" s="35">
        <v>44875</v>
      </c>
      <c r="T4306" t="s">
        <v>63</v>
      </c>
      <c r="U4306">
        <v>500</v>
      </c>
      <c r="X4306">
        <v>5</v>
      </c>
      <c r="Y4306" t="s">
        <v>58</v>
      </c>
      <c r="AC4306" t="s">
        <v>59</v>
      </c>
      <c r="AL4306">
        <v>1</v>
      </c>
      <c r="AM4306">
        <v>0</v>
      </c>
    </row>
    <row r="4307" spans="1:39" x14ac:dyDescent="0.3">
      <c r="A4307">
        <v>1427306</v>
      </c>
      <c r="B4307" t="s">
        <v>4722</v>
      </c>
      <c r="C4307" t="s">
        <v>709</v>
      </c>
      <c r="D4307">
        <v>4535298</v>
      </c>
      <c r="E4307" t="s">
        <v>53</v>
      </c>
      <c r="F4307" t="s">
        <v>53</v>
      </c>
      <c r="H4307" s="35">
        <v>41815</v>
      </c>
      <c r="I4307" t="s">
        <v>85</v>
      </c>
      <c r="J4307">
        <v>-10</v>
      </c>
      <c r="K4307" t="s">
        <v>11</v>
      </c>
      <c r="M4307" t="s">
        <v>54</v>
      </c>
      <c r="N4307">
        <v>4450768</v>
      </c>
      <c r="O4307" t="s">
        <v>257</v>
      </c>
      <c r="P4307" s="35">
        <v>45186</v>
      </c>
      <c r="Q4307" t="s">
        <v>56</v>
      </c>
      <c r="R4307" s="35">
        <v>44822</v>
      </c>
      <c r="T4307" t="s">
        <v>63</v>
      </c>
      <c r="U4307">
        <v>500</v>
      </c>
      <c r="X4307">
        <v>5</v>
      </c>
      <c r="Y4307" t="s">
        <v>58</v>
      </c>
      <c r="AC4307" t="s">
        <v>59</v>
      </c>
      <c r="AL4307">
        <v>0</v>
      </c>
      <c r="AM4307">
        <v>0</v>
      </c>
    </row>
    <row r="4308" spans="1:39" x14ac:dyDescent="0.3">
      <c r="A4308">
        <v>1418434</v>
      </c>
      <c r="B4308" t="s">
        <v>4722</v>
      </c>
      <c r="C4308" t="s">
        <v>104</v>
      </c>
      <c r="D4308">
        <v>4535173</v>
      </c>
      <c r="E4308" t="s">
        <v>53</v>
      </c>
      <c r="F4308" t="s">
        <v>53</v>
      </c>
      <c r="H4308" s="35">
        <v>40402</v>
      </c>
      <c r="I4308" t="s">
        <v>110</v>
      </c>
      <c r="J4308">
        <v>-14</v>
      </c>
      <c r="K4308" t="s">
        <v>11</v>
      </c>
      <c r="M4308" t="s">
        <v>54</v>
      </c>
      <c r="N4308">
        <v>4450768</v>
      </c>
      <c r="O4308" t="s">
        <v>257</v>
      </c>
      <c r="P4308" s="35">
        <v>45186</v>
      </c>
      <c r="Q4308" t="s">
        <v>56</v>
      </c>
      <c r="R4308" s="35">
        <v>44807</v>
      </c>
      <c r="T4308" t="s">
        <v>63</v>
      </c>
      <c r="U4308">
        <v>500</v>
      </c>
      <c r="X4308">
        <v>5</v>
      </c>
      <c r="Y4308" t="s">
        <v>58</v>
      </c>
      <c r="AC4308" t="s">
        <v>59</v>
      </c>
      <c r="AL4308">
        <v>0</v>
      </c>
      <c r="AM4308">
        <v>0</v>
      </c>
    </row>
    <row r="4309" spans="1:39" x14ac:dyDescent="0.3">
      <c r="A4309">
        <v>1503202</v>
      </c>
      <c r="B4309" t="s">
        <v>4723</v>
      </c>
      <c r="C4309" t="s">
        <v>875</v>
      </c>
      <c r="D4309">
        <v>3735750</v>
      </c>
      <c r="E4309" t="s">
        <v>53</v>
      </c>
      <c r="F4309" t="s">
        <v>76</v>
      </c>
      <c r="H4309" s="35">
        <v>41620</v>
      </c>
      <c r="I4309" t="s">
        <v>66</v>
      </c>
      <c r="J4309">
        <v>-11</v>
      </c>
      <c r="K4309" t="s">
        <v>11</v>
      </c>
      <c r="M4309" t="s">
        <v>67</v>
      </c>
      <c r="N4309">
        <v>4370001</v>
      </c>
      <c r="O4309" t="s">
        <v>461</v>
      </c>
      <c r="P4309" s="35">
        <v>45197</v>
      </c>
      <c r="Q4309" t="s">
        <v>56</v>
      </c>
      <c r="R4309" s="35">
        <v>45107</v>
      </c>
      <c r="T4309" t="s">
        <v>63</v>
      </c>
      <c r="U4309">
        <v>500</v>
      </c>
      <c r="X4309">
        <v>5</v>
      </c>
      <c r="Y4309" t="s">
        <v>58</v>
      </c>
      <c r="AC4309" t="s">
        <v>59</v>
      </c>
      <c r="AL4309">
        <v>0</v>
      </c>
      <c r="AM4309">
        <v>0</v>
      </c>
    </row>
    <row r="4310" spans="1:39" x14ac:dyDescent="0.3">
      <c r="A4310">
        <v>1557995</v>
      </c>
      <c r="B4310" t="s">
        <v>4724</v>
      </c>
      <c r="C4310" t="s">
        <v>394</v>
      </c>
      <c r="D4310">
        <v>4539532</v>
      </c>
      <c r="E4310" t="s">
        <v>70</v>
      </c>
      <c r="H4310" s="35">
        <v>41146</v>
      </c>
      <c r="I4310" t="s">
        <v>143</v>
      </c>
      <c r="J4310">
        <v>-12</v>
      </c>
      <c r="K4310" t="s">
        <v>11</v>
      </c>
      <c r="M4310" t="s">
        <v>54</v>
      </c>
      <c r="N4310">
        <v>4450571</v>
      </c>
      <c r="O4310" t="s">
        <v>332</v>
      </c>
      <c r="P4310" s="35">
        <v>45325</v>
      </c>
      <c r="Q4310" t="s">
        <v>56</v>
      </c>
      <c r="R4310" s="35">
        <v>45302</v>
      </c>
      <c r="T4310" t="s">
        <v>63</v>
      </c>
      <c r="U4310">
        <v>500</v>
      </c>
      <c r="X4310">
        <v>5</v>
      </c>
      <c r="Y4310" t="s">
        <v>58</v>
      </c>
      <c r="AC4310" t="s">
        <v>59</v>
      </c>
      <c r="AL4310">
        <v>0</v>
      </c>
      <c r="AM4310">
        <v>0</v>
      </c>
    </row>
    <row r="4311" spans="1:39" x14ac:dyDescent="0.3">
      <c r="A4311">
        <v>1305892</v>
      </c>
      <c r="B4311" t="s">
        <v>4725</v>
      </c>
      <c r="C4311" t="s">
        <v>251</v>
      </c>
      <c r="D4311">
        <v>4531675</v>
      </c>
      <c r="E4311" t="s">
        <v>70</v>
      </c>
      <c r="F4311" t="s">
        <v>70</v>
      </c>
      <c r="H4311" s="35">
        <v>40569</v>
      </c>
      <c r="I4311" t="s">
        <v>90</v>
      </c>
      <c r="J4311">
        <v>-13</v>
      </c>
      <c r="K4311" t="s">
        <v>11</v>
      </c>
      <c r="M4311" t="s">
        <v>54</v>
      </c>
      <c r="N4311">
        <v>4450571</v>
      </c>
      <c r="O4311" t="s">
        <v>332</v>
      </c>
      <c r="P4311" s="35">
        <v>45154</v>
      </c>
      <c r="Q4311" t="s">
        <v>56</v>
      </c>
      <c r="R4311" s="35">
        <v>43841</v>
      </c>
      <c r="T4311" t="s">
        <v>63</v>
      </c>
      <c r="U4311">
        <v>509</v>
      </c>
      <c r="X4311">
        <v>5</v>
      </c>
      <c r="Y4311" t="s">
        <v>58</v>
      </c>
      <c r="AC4311" t="s">
        <v>59</v>
      </c>
      <c r="AL4311">
        <v>0</v>
      </c>
      <c r="AM4311">
        <v>0</v>
      </c>
    </row>
    <row r="4312" spans="1:39" x14ac:dyDescent="0.3">
      <c r="A4312">
        <v>1559410</v>
      </c>
      <c r="B4312" t="s">
        <v>4726</v>
      </c>
      <c r="C4312" t="s">
        <v>192</v>
      </c>
      <c r="D4312">
        <v>3736775</v>
      </c>
      <c r="E4312" t="s">
        <v>53</v>
      </c>
      <c r="H4312" s="35">
        <v>42575</v>
      </c>
      <c r="I4312" t="s">
        <v>53</v>
      </c>
      <c r="J4312">
        <v>-9</v>
      </c>
      <c r="K4312" t="s">
        <v>11</v>
      </c>
      <c r="M4312" t="s">
        <v>67</v>
      </c>
      <c r="N4312">
        <v>4370002</v>
      </c>
      <c r="O4312" t="s">
        <v>68</v>
      </c>
      <c r="P4312" s="35">
        <v>45311</v>
      </c>
      <c r="Q4312" t="s">
        <v>56</v>
      </c>
      <c r="R4312" s="35">
        <v>45311</v>
      </c>
      <c r="T4312" t="s">
        <v>63</v>
      </c>
      <c r="U4312">
        <v>500</v>
      </c>
      <c r="X4312">
        <v>5</v>
      </c>
      <c r="Y4312" t="s">
        <v>58</v>
      </c>
      <c r="AC4312" t="s">
        <v>59</v>
      </c>
      <c r="AL4312">
        <v>0</v>
      </c>
      <c r="AM4312">
        <v>0</v>
      </c>
    </row>
    <row r="4313" spans="1:39" x14ac:dyDescent="0.3">
      <c r="A4313">
        <v>1526535</v>
      </c>
      <c r="B4313" t="s">
        <v>4727</v>
      </c>
      <c r="C4313" t="s">
        <v>644</v>
      </c>
      <c r="D4313">
        <v>3736246</v>
      </c>
      <c r="E4313" t="s">
        <v>53</v>
      </c>
      <c r="H4313" s="35">
        <v>41908</v>
      </c>
      <c r="I4313" t="s">
        <v>85</v>
      </c>
      <c r="J4313">
        <v>-10</v>
      </c>
      <c r="K4313" t="s">
        <v>6</v>
      </c>
      <c r="M4313" t="s">
        <v>67</v>
      </c>
      <c r="N4313">
        <v>4370033</v>
      </c>
      <c r="O4313" t="s">
        <v>122</v>
      </c>
      <c r="P4313" s="35">
        <v>45199</v>
      </c>
      <c r="Q4313" t="s">
        <v>56</v>
      </c>
      <c r="R4313" s="35">
        <v>45199</v>
      </c>
      <c r="S4313" s="35">
        <v>45181</v>
      </c>
      <c r="T4313" t="s">
        <v>57</v>
      </c>
      <c r="U4313">
        <v>500</v>
      </c>
      <c r="X4313">
        <v>5</v>
      </c>
      <c r="Y4313" t="s">
        <v>58</v>
      </c>
      <c r="AC4313" t="s">
        <v>59</v>
      </c>
      <c r="AL4313">
        <v>0</v>
      </c>
      <c r="AM4313">
        <v>0</v>
      </c>
    </row>
    <row r="4314" spans="1:39" x14ac:dyDescent="0.3">
      <c r="A4314">
        <v>1050289</v>
      </c>
      <c r="B4314" t="s">
        <v>4728</v>
      </c>
      <c r="C4314" t="s">
        <v>104</v>
      </c>
      <c r="D4314">
        <v>3726775</v>
      </c>
      <c r="E4314" t="s">
        <v>70</v>
      </c>
      <c r="F4314" t="s">
        <v>70</v>
      </c>
      <c r="H4314" s="35">
        <v>39246</v>
      </c>
      <c r="I4314" t="s">
        <v>125</v>
      </c>
      <c r="J4314">
        <v>-17</v>
      </c>
      <c r="K4314" t="s">
        <v>11</v>
      </c>
      <c r="M4314" t="s">
        <v>67</v>
      </c>
      <c r="N4314">
        <v>4370002</v>
      </c>
      <c r="O4314" t="s">
        <v>68</v>
      </c>
      <c r="P4314" s="35">
        <v>45165</v>
      </c>
      <c r="Q4314" t="s">
        <v>56</v>
      </c>
      <c r="R4314" s="35">
        <v>42096</v>
      </c>
      <c r="T4314" t="s">
        <v>63</v>
      </c>
      <c r="U4314">
        <v>1062</v>
      </c>
      <c r="X4314">
        <v>10</v>
      </c>
      <c r="Y4314" t="s">
        <v>58</v>
      </c>
      <c r="AC4314" t="s">
        <v>59</v>
      </c>
      <c r="AL4314">
        <v>1</v>
      </c>
      <c r="AM4314">
        <v>1</v>
      </c>
    </row>
    <row r="4315" spans="1:39" x14ac:dyDescent="0.3">
      <c r="A4315">
        <v>1020387</v>
      </c>
      <c r="B4315" t="s">
        <v>4729</v>
      </c>
      <c r="C4315" t="s">
        <v>868</v>
      </c>
      <c r="D4315">
        <v>367677</v>
      </c>
      <c r="E4315" t="s">
        <v>70</v>
      </c>
      <c r="F4315" t="s">
        <v>70</v>
      </c>
      <c r="H4315" s="35">
        <v>38635</v>
      </c>
      <c r="I4315" t="s">
        <v>262</v>
      </c>
      <c r="J4315">
        <v>-19</v>
      </c>
      <c r="K4315" t="s">
        <v>6</v>
      </c>
      <c r="M4315" t="s">
        <v>77</v>
      </c>
      <c r="N4315">
        <v>4360124</v>
      </c>
      <c r="O4315" t="s">
        <v>177</v>
      </c>
      <c r="P4315" s="35">
        <v>45180</v>
      </c>
      <c r="Q4315" t="s">
        <v>56</v>
      </c>
      <c r="R4315" s="35">
        <v>41911</v>
      </c>
      <c r="S4315" s="35">
        <v>44960</v>
      </c>
      <c r="T4315" t="s">
        <v>57</v>
      </c>
      <c r="U4315">
        <v>742</v>
      </c>
      <c r="X4315">
        <v>7</v>
      </c>
      <c r="Y4315" t="s">
        <v>58</v>
      </c>
      <c r="AC4315" t="s">
        <v>59</v>
      </c>
      <c r="AL4315">
        <v>0</v>
      </c>
      <c r="AM4315">
        <v>0</v>
      </c>
    </row>
    <row r="4316" spans="1:39" x14ac:dyDescent="0.3">
      <c r="A4316">
        <v>1330696</v>
      </c>
      <c r="B4316" t="s">
        <v>4730</v>
      </c>
      <c r="C4316" t="s">
        <v>279</v>
      </c>
      <c r="D4316">
        <v>4532134</v>
      </c>
      <c r="E4316" t="s">
        <v>53</v>
      </c>
      <c r="H4316" s="35">
        <v>41430</v>
      </c>
      <c r="I4316" t="s">
        <v>66</v>
      </c>
      <c r="J4316">
        <v>-11</v>
      </c>
      <c r="K4316" t="s">
        <v>11</v>
      </c>
      <c r="M4316" t="s">
        <v>54</v>
      </c>
      <c r="N4316">
        <v>4450410</v>
      </c>
      <c r="O4316" t="s">
        <v>81</v>
      </c>
      <c r="P4316" s="35">
        <v>45176</v>
      </c>
      <c r="Q4316" t="s">
        <v>56</v>
      </c>
      <c r="R4316" s="35">
        <v>44139</v>
      </c>
      <c r="T4316" t="s">
        <v>63</v>
      </c>
      <c r="U4316">
        <v>500</v>
      </c>
      <c r="X4316">
        <v>5</v>
      </c>
      <c r="Y4316" t="s">
        <v>58</v>
      </c>
      <c r="AC4316" t="s">
        <v>59</v>
      </c>
      <c r="AL4316">
        <v>0</v>
      </c>
      <c r="AM4316">
        <v>0</v>
      </c>
    </row>
    <row r="4317" spans="1:39" x14ac:dyDescent="0.3">
      <c r="A4317">
        <v>1354878</v>
      </c>
      <c r="B4317" t="s">
        <v>4731</v>
      </c>
      <c r="C4317" t="s">
        <v>4732</v>
      </c>
      <c r="D4317">
        <v>4115013</v>
      </c>
      <c r="E4317" t="s">
        <v>70</v>
      </c>
      <c r="F4317" t="s">
        <v>70</v>
      </c>
      <c r="H4317" s="35">
        <v>40447</v>
      </c>
      <c r="I4317" t="s">
        <v>110</v>
      </c>
      <c r="J4317">
        <v>-14</v>
      </c>
      <c r="K4317" t="s">
        <v>6</v>
      </c>
      <c r="M4317" t="s">
        <v>181</v>
      </c>
      <c r="N4317">
        <v>4410080</v>
      </c>
      <c r="O4317" t="s">
        <v>182</v>
      </c>
      <c r="P4317" s="35">
        <v>45181</v>
      </c>
      <c r="Q4317" t="s">
        <v>56</v>
      </c>
      <c r="R4317" s="35">
        <v>44469</v>
      </c>
      <c r="T4317" t="s">
        <v>63</v>
      </c>
      <c r="U4317">
        <v>500</v>
      </c>
      <c r="X4317">
        <v>5</v>
      </c>
      <c r="Y4317" t="s">
        <v>58</v>
      </c>
      <c r="AC4317" t="s">
        <v>59</v>
      </c>
      <c r="AL4317">
        <v>0</v>
      </c>
      <c r="AM4317">
        <v>0</v>
      </c>
    </row>
    <row r="4318" spans="1:39" x14ac:dyDescent="0.3">
      <c r="A4318">
        <v>1226444</v>
      </c>
      <c r="B4318" t="s">
        <v>4733</v>
      </c>
      <c r="C4318" t="s">
        <v>990</v>
      </c>
      <c r="D4318">
        <v>3730354</v>
      </c>
      <c r="E4318" t="s">
        <v>70</v>
      </c>
      <c r="F4318" t="s">
        <v>70</v>
      </c>
      <c r="H4318" s="35">
        <v>39786</v>
      </c>
      <c r="I4318" t="s">
        <v>98</v>
      </c>
      <c r="J4318">
        <v>-16</v>
      </c>
      <c r="K4318" t="s">
        <v>11</v>
      </c>
      <c r="M4318" t="s">
        <v>67</v>
      </c>
      <c r="N4318">
        <v>4370691</v>
      </c>
      <c r="O4318" t="s">
        <v>1008</v>
      </c>
      <c r="P4318" s="35">
        <v>45184</v>
      </c>
      <c r="Q4318" t="s">
        <v>56</v>
      </c>
      <c r="R4318" s="35">
        <v>43369</v>
      </c>
      <c r="T4318" t="s">
        <v>63</v>
      </c>
      <c r="U4318">
        <v>595</v>
      </c>
      <c r="X4318">
        <v>5</v>
      </c>
      <c r="Y4318" t="s">
        <v>58</v>
      </c>
      <c r="AC4318" t="s">
        <v>59</v>
      </c>
      <c r="AL4318">
        <v>0</v>
      </c>
      <c r="AM4318">
        <v>0</v>
      </c>
    </row>
    <row r="4319" spans="1:39" x14ac:dyDescent="0.3">
      <c r="A4319">
        <v>1563006</v>
      </c>
      <c r="B4319" t="s">
        <v>4734</v>
      </c>
      <c r="C4319" t="s">
        <v>1257</v>
      </c>
      <c r="D4319">
        <v>2817124</v>
      </c>
      <c r="E4319" t="s">
        <v>76</v>
      </c>
      <c r="H4319" s="35">
        <v>41309</v>
      </c>
      <c r="I4319" t="s">
        <v>66</v>
      </c>
      <c r="J4319">
        <v>-11</v>
      </c>
      <c r="K4319" t="s">
        <v>6</v>
      </c>
      <c r="M4319" t="s">
        <v>69</v>
      </c>
      <c r="N4319">
        <v>4280121</v>
      </c>
      <c r="O4319" t="s">
        <v>286</v>
      </c>
      <c r="P4319" s="35">
        <v>45329</v>
      </c>
      <c r="Q4319" t="s">
        <v>56</v>
      </c>
      <c r="R4319" s="35">
        <v>45329</v>
      </c>
      <c r="T4319" t="s">
        <v>63</v>
      </c>
      <c r="U4319">
        <v>500</v>
      </c>
      <c r="X4319">
        <v>5</v>
      </c>
      <c r="Y4319" t="s">
        <v>58</v>
      </c>
      <c r="AC4319" t="s">
        <v>59</v>
      </c>
      <c r="AL4319">
        <v>0</v>
      </c>
      <c r="AM4319">
        <v>0</v>
      </c>
    </row>
    <row r="4320" spans="1:39" x14ac:dyDescent="0.3">
      <c r="A4320">
        <v>1516196</v>
      </c>
      <c r="B4320" t="s">
        <v>4735</v>
      </c>
      <c r="C4320" t="s">
        <v>2425</v>
      </c>
      <c r="D4320">
        <v>2816805</v>
      </c>
      <c r="E4320" t="s">
        <v>70</v>
      </c>
      <c r="H4320" s="35">
        <v>40531</v>
      </c>
      <c r="I4320" t="s">
        <v>110</v>
      </c>
      <c r="J4320">
        <v>-14</v>
      </c>
      <c r="K4320" t="s">
        <v>11</v>
      </c>
      <c r="M4320" t="s">
        <v>69</v>
      </c>
      <c r="N4320">
        <v>4280005</v>
      </c>
      <c r="O4320" t="s">
        <v>205</v>
      </c>
      <c r="P4320" s="35">
        <v>45189</v>
      </c>
      <c r="Q4320" t="s">
        <v>56</v>
      </c>
      <c r="R4320" s="35">
        <v>45189</v>
      </c>
      <c r="T4320" t="s">
        <v>63</v>
      </c>
      <c r="U4320">
        <v>500</v>
      </c>
      <c r="X4320">
        <v>5</v>
      </c>
      <c r="Y4320" t="s">
        <v>58</v>
      </c>
      <c r="AC4320" t="s">
        <v>59</v>
      </c>
      <c r="AL4320">
        <v>0</v>
      </c>
      <c r="AM4320">
        <v>0</v>
      </c>
    </row>
    <row r="4321" spans="1:39" x14ac:dyDescent="0.3">
      <c r="A4321">
        <v>1565030</v>
      </c>
      <c r="B4321" t="s">
        <v>5501</v>
      </c>
      <c r="C4321" t="s">
        <v>2102</v>
      </c>
      <c r="D4321">
        <v>1811615</v>
      </c>
      <c r="E4321" t="s">
        <v>76</v>
      </c>
      <c r="H4321" s="35">
        <v>42520</v>
      </c>
      <c r="I4321" t="s">
        <v>53</v>
      </c>
      <c r="J4321">
        <v>-9</v>
      </c>
      <c r="K4321" t="s">
        <v>11</v>
      </c>
      <c r="M4321" t="s">
        <v>71</v>
      </c>
      <c r="N4321">
        <v>4180696</v>
      </c>
      <c r="O4321" t="s">
        <v>137</v>
      </c>
      <c r="P4321" s="35">
        <v>45340</v>
      </c>
      <c r="Q4321" t="s">
        <v>56</v>
      </c>
      <c r="R4321" s="35">
        <v>45340</v>
      </c>
      <c r="T4321" t="s">
        <v>63</v>
      </c>
      <c r="U4321">
        <v>500</v>
      </c>
      <c r="X4321">
        <v>5</v>
      </c>
      <c r="Y4321" t="s">
        <v>58</v>
      </c>
      <c r="AC4321" t="s">
        <v>59</v>
      </c>
      <c r="AL4321">
        <v>0</v>
      </c>
      <c r="AM4321">
        <v>0</v>
      </c>
    </row>
    <row r="4322" spans="1:39" x14ac:dyDescent="0.3">
      <c r="A4322">
        <v>1565019</v>
      </c>
      <c r="B4322" t="s">
        <v>5501</v>
      </c>
      <c r="C4322" t="s">
        <v>422</v>
      </c>
      <c r="D4322">
        <v>1811605</v>
      </c>
      <c r="E4322" t="s">
        <v>76</v>
      </c>
      <c r="H4322" s="35">
        <v>42911</v>
      </c>
      <c r="I4322" t="s">
        <v>53</v>
      </c>
      <c r="J4322">
        <v>-9</v>
      </c>
      <c r="K4322" t="s">
        <v>11</v>
      </c>
      <c r="M4322" t="s">
        <v>71</v>
      </c>
      <c r="N4322">
        <v>4180696</v>
      </c>
      <c r="O4322" t="s">
        <v>137</v>
      </c>
      <c r="P4322" s="35">
        <v>45340</v>
      </c>
      <c r="Q4322" t="s">
        <v>56</v>
      </c>
      <c r="R4322" s="35">
        <v>45340</v>
      </c>
      <c r="T4322" t="s">
        <v>63</v>
      </c>
      <c r="U4322">
        <v>500</v>
      </c>
      <c r="X4322">
        <v>5</v>
      </c>
      <c r="Y4322" t="s">
        <v>58</v>
      </c>
      <c r="AC4322" t="s">
        <v>59</v>
      </c>
      <c r="AL4322">
        <v>0</v>
      </c>
      <c r="AM4322">
        <v>0</v>
      </c>
    </row>
    <row r="4323" spans="1:39" x14ac:dyDescent="0.3">
      <c r="A4323">
        <v>1563120</v>
      </c>
      <c r="B4323" t="s">
        <v>5502</v>
      </c>
      <c r="C4323" t="s">
        <v>5503</v>
      </c>
      <c r="D4323">
        <v>1811496</v>
      </c>
      <c r="E4323" t="s">
        <v>76</v>
      </c>
      <c r="H4323" s="35">
        <v>38896</v>
      </c>
      <c r="I4323" t="s">
        <v>94</v>
      </c>
      <c r="J4323">
        <v>-18</v>
      </c>
      <c r="K4323" t="s">
        <v>11</v>
      </c>
      <c r="M4323" t="s">
        <v>71</v>
      </c>
      <c r="N4323">
        <v>4180696</v>
      </c>
      <c r="O4323" t="s">
        <v>137</v>
      </c>
      <c r="P4323" s="35">
        <v>45329</v>
      </c>
      <c r="Q4323" t="s">
        <v>56</v>
      </c>
      <c r="R4323" s="35">
        <v>45329</v>
      </c>
      <c r="T4323" t="s">
        <v>63</v>
      </c>
      <c r="U4323">
        <v>500</v>
      </c>
      <c r="X4323">
        <v>5</v>
      </c>
      <c r="Y4323" t="s">
        <v>58</v>
      </c>
      <c r="AC4323" t="s">
        <v>59</v>
      </c>
      <c r="AL4323">
        <v>0</v>
      </c>
      <c r="AM4323">
        <v>0</v>
      </c>
    </row>
    <row r="4324" spans="1:39" x14ac:dyDescent="0.3">
      <c r="A4324">
        <v>1564071</v>
      </c>
      <c r="B4324" t="s">
        <v>4736</v>
      </c>
      <c r="C4324" t="s">
        <v>4136</v>
      </c>
      <c r="D4324">
        <v>1811563</v>
      </c>
      <c r="E4324" t="s">
        <v>76</v>
      </c>
      <c r="H4324" s="35">
        <v>41926</v>
      </c>
      <c r="I4324" t="s">
        <v>85</v>
      </c>
      <c r="J4324">
        <v>-10</v>
      </c>
      <c r="K4324" t="s">
        <v>11</v>
      </c>
      <c r="M4324" t="s">
        <v>71</v>
      </c>
      <c r="N4324">
        <v>4180696</v>
      </c>
      <c r="O4324" t="s">
        <v>137</v>
      </c>
      <c r="P4324" s="35">
        <v>45336</v>
      </c>
      <c r="Q4324" t="s">
        <v>56</v>
      </c>
      <c r="R4324" s="35">
        <v>45336</v>
      </c>
      <c r="T4324" t="s">
        <v>63</v>
      </c>
      <c r="U4324">
        <v>500</v>
      </c>
      <c r="X4324">
        <v>5</v>
      </c>
      <c r="Y4324" t="s">
        <v>58</v>
      </c>
      <c r="AC4324" t="s">
        <v>59</v>
      </c>
      <c r="AL4324">
        <v>0</v>
      </c>
      <c r="AM4324">
        <v>0</v>
      </c>
    </row>
    <row r="4325" spans="1:39" x14ac:dyDescent="0.3">
      <c r="A4325">
        <v>1565031</v>
      </c>
      <c r="B4325" t="s">
        <v>4736</v>
      </c>
      <c r="C4325" t="s">
        <v>557</v>
      </c>
      <c r="D4325">
        <v>1811616</v>
      </c>
      <c r="E4325" t="s">
        <v>76</v>
      </c>
      <c r="H4325" s="35">
        <v>42474</v>
      </c>
      <c r="I4325" t="s">
        <v>53</v>
      </c>
      <c r="J4325">
        <v>-9</v>
      </c>
      <c r="K4325" t="s">
        <v>11</v>
      </c>
      <c r="M4325" t="s">
        <v>71</v>
      </c>
      <c r="N4325">
        <v>4180696</v>
      </c>
      <c r="O4325" t="s">
        <v>137</v>
      </c>
      <c r="P4325" s="35">
        <v>45340</v>
      </c>
      <c r="Q4325" t="s">
        <v>56</v>
      </c>
      <c r="R4325" s="35">
        <v>45340</v>
      </c>
      <c r="T4325" t="s">
        <v>63</v>
      </c>
      <c r="U4325">
        <v>500</v>
      </c>
      <c r="X4325">
        <v>5</v>
      </c>
      <c r="Y4325" t="s">
        <v>58</v>
      </c>
      <c r="AC4325" t="s">
        <v>59</v>
      </c>
      <c r="AL4325">
        <v>0</v>
      </c>
      <c r="AM4325">
        <v>0</v>
      </c>
    </row>
    <row r="4326" spans="1:39" x14ac:dyDescent="0.3">
      <c r="A4326">
        <v>1469097</v>
      </c>
      <c r="B4326" t="s">
        <v>4736</v>
      </c>
      <c r="C4326" t="s">
        <v>4737</v>
      </c>
      <c r="D4326">
        <v>1811050</v>
      </c>
      <c r="E4326" t="s">
        <v>70</v>
      </c>
      <c r="F4326" t="s">
        <v>70</v>
      </c>
      <c r="H4326" s="35">
        <v>40398</v>
      </c>
      <c r="I4326" t="s">
        <v>110</v>
      </c>
      <c r="J4326">
        <v>-14</v>
      </c>
      <c r="K4326" t="s">
        <v>11</v>
      </c>
      <c r="M4326" t="s">
        <v>71</v>
      </c>
      <c r="N4326">
        <v>4180613</v>
      </c>
      <c r="O4326" t="s">
        <v>87</v>
      </c>
      <c r="P4326" s="35">
        <v>45262</v>
      </c>
      <c r="Q4326" t="s">
        <v>56</v>
      </c>
      <c r="R4326" s="35">
        <v>44938</v>
      </c>
      <c r="T4326" t="s">
        <v>63</v>
      </c>
      <c r="U4326">
        <v>500</v>
      </c>
      <c r="X4326">
        <v>5</v>
      </c>
      <c r="Y4326" t="s">
        <v>58</v>
      </c>
      <c r="AC4326" t="s">
        <v>59</v>
      </c>
      <c r="AL4326">
        <v>0</v>
      </c>
      <c r="AM4326">
        <v>0</v>
      </c>
    </row>
    <row r="4327" spans="1:39" x14ac:dyDescent="0.3">
      <c r="A4327">
        <v>1515319</v>
      </c>
      <c r="B4327" t="s">
        <v>4738</v>
      </c>
      <c r="C4327" t="s">
        <v>598</v>
      </c>
      <c r="D4327">
        <v>4538114</v>
      </c>
      <c r="E4327" t="s">
        <v>53</v>
      </c>
      <c r="H4327" s="35">
        <v>42224</v>
      </c>
      <c r="I4327" t="s">
        <v>53</v>
      </c>
      <c r="J4327">
        <v>-9</v>
      </c>
      <c r="K4327" t="s">
        <v>11</v>
      </c>
      <c r="M4327" t="s">
        <v>54</v>
      </c>
      <c r="N4327">
        <v>4450036</v>
      </c>
      <c r="O4327" t="s">
        <v>589</v>
      </c>
      <c r="P4327" s="35">
        <v>45188</v>
      </c>
      <c r="Q4327" t="s">
        <v>56</v>
      </c>
      <c r="R4327" s="35">
        <v>45188</v>
      </c>
      <c r="T4327" t="s">
        <v>63</v>
      </c>
      <c r="U4327">
        <v>500</v>
      </c>
      <c r="X4327">
        <v>5</v>
      </c>
      <c r="Y4327" t="s">
        <v>58</v>
      </c>
      <c r="AC4327" t="s">
        <v>59</v>
      </c>
      <c r="AL4327">
        <v>0</v>
      </c>
      <c r="AM4327">
        <v>0</v>
      </c>
    </row>
    <row r="4328" spans="1:39" x14ac:dyDescent="0.3">
      <c r="A4328">
        <v>1429149</v>
      </c>
      <c r="B4328" t="s">
        <v>4739</v>
      </c>
      <c r="C4328" t="s">
        <v>4740</v>
      </c>
      <c r="D4328">
        <v>3734181</v>
      </c>
      <c r="E4328" t="s">
        <v>53</v>
      </c>
      <c r="F4328" t="s">
        <v>53</v>
      </c>
      <c r="H4328" s="35">
        <v>41364</v>
      </c>
      <c r="I4328" t="s">
        <v>66</v>
      </c>
      <c r="J4328">
        <v>-11</v>
      </c>
      <c r="K4328" t="s">
        <v>11</v>
      </c>
      <c r="M4328" t="s">
        <v>67</v>
      </c>
      <c r="N4328">
        <v>4370004</v>
      </c>
      <c r="O4328" t="s">
        <v>808</v>
      </c>
      <c r="P4328" s="35">
        <v>45194</v>
      </c>
      <c r="Q4328" t="s">
        <v>56</v>
      </c>
      <c r="R4328" s="35">
        <v>44824</v>
      </c>
      <c r="T4328" t="s">
        <v>63</v>
      </c>
      <c r="U4328">
        <v>500</v>
      </c>
      <c r="X4328">
        <v>5</v>
      </c>
      <c r="Y4328" t="s">
        <v>58</v>
      </c>
      <c r="AC4328" t="s">
        <v>59</v>
      </c>
      <c r="AL4328">
        <v>0</v>
      </c>
      <c r="AM4328">
        <v>0</v>
      </c>
    </row>
    <row r="4329" spans="1:39" x14ac:dyDescent="0.3">
      <c r="A4329">
        <v>1532579</v>
      </c>
      <c r="B4329" t="s">
        <v>4741</v>
      </c>
      <c r="C4329" t="s">
        <v>984</v>
      </c>
      <c r="D4329">
        <v>4538339</v>
      </c>
      <c r="E4329" t="s">
        <v>53</v>
      </c>
      <c r="H4329" s="35">
        <v>39676</v>
      </c>
      <c r="I4329" t="s">
        <v>98</v>
      </c>
      <c r="J4329">
        <v>-16</v>
      </c>
      <c r="K4329" t="s">
        <v>11</v>
      </c>
      <c r="M4329" t="s">
        <v>54</v>
      </c>
      <c r="N4329">
        <v>4450757</v>
      </c>
      <c r="O4329" t="s">
        <v>225</v>
      </c>
      <c r="P4329" s="35">
        <v>45207</v>
      </c>
      <c r="Q4329" t="s">
        <v>56</v>
      </c>
      <c r="R4329" s="35">
        <v>45207</v>
      </c>
      <c r="T4329" t="s">
        <v>63</v>
      </c>
      <c r="U4329">
        <v>500</v>
      </c>
      <c r="X4329">
        <v>5</v>
      </c>
      <c r="Y4329" t="s">
        <v>58</v>
      </c>
      <c r="AC4329" t="s">
        <v>59</v>
      </c>
      <c r="AL4329">
        <v>1</v>
      </c>
      <c r="AM4329">
        <v>0</v>
      </c>
    </row>
    <row r="4330" spans="1:39" x14ac:dyDescent="0.3">
      <c r="A4330">
        <v>1516247</v>
      </c>
      <c r="B4330" t="s">
        <v>4742</v>
      </c>
      <c r="C4330" t="s">
        <v>984</v>
      </c>
      <c r="D4330">
        <v>3736097</v>
      </c>
      <c r="E4330" t="s">
        <v>53</v>
      </c>
      <c r="H4330" s="35">
        <v>41447</v>
      </c>
      <c r="I4330" t="s">
        <v>66</v>
      </c>
      <c r="J4330">
        <v>-11</v>
      </c>
      <c r="K4330" t="s">
        <v>11</v>
      </c>
      <c r="M4330" t="s">
        <v>67</v>
      </c>
      <c r="N4330">
        <v>4370615</v>
      </c>
      <c r="O4330" t="s">
        <v>864</v>
      </c>
      <c r="P4330" s="35">
        <v>45189</v>
      </c>
      <c r="Q4330" t="s">
        <v>56</v>
      </c>
      <c r="R4330" s="35">
        <v>45189</v>
      </c>
      <c r="T4330" t="s">
        <v>63</v>
      </c>
      <c r="U4330">
        <v>500</v>
      </c>
      <c r="X4330">
        <v>5</v>
      </c>
      <c r="Y4330" t="s">
        <v>58</v>
      </c>
      <c r="AC4330" t="s">
        <v>59</v>
      </c>
      <c r="AL4330">
        <v>0</v>
      </c>
      <c r="AM4330">
        <v>0</v>
      </c>
    </row>
    <row r="4331" spans="1:39" x14ac:dyDescent="0.3">
      <c r="A4331">
        <v>1533667</v>
      </c>
      <c r="B4331" t="s">
        <v>4743</v>
      </c>
      <c r="C4331" t="s">
        <v>3515</v>
      </c>
      <c r="D4331">
        <v>3611657</v>
      </c>
      <c r="E4331" t="s">
        <v>53</v>
      </c>
      <c r="H4331" s="35">
        <v>41707</v>
      </c>
      <c r="I4331" t="s">
        <v>85</v>
      </c>
      <c r="J4331">
        <v>-10</v>
      </c>
      <c r="K4331" t="s">
        <v>11</v>
      </c>
      <c r="M4331" t="s">
        <v>77</v>
      </c>
      <c r="N4331">
        <v>4360002</v>
      </c>
      <c r="O4331" t="s">
        <v>78</v>
      </c>
      <c r="P4331" s="35">
        <v>45209</v>
      </c>
      <c r="Q4331" t="s">
        <v>56</v>
      </c>
      <c r="R4331" s="35">
        <v>45209</v>
      </c>
      <c r="T4331" t="s">
        <v>63</v>
      </c>
      <c r="U4331">
        <v>500</v>
      </c>
      <c r="X4331">
        <v>5</v>
      </c>
      <c r="Y4331" t="s">
        <v>58</v>
      </c>
      <c r="AC4331" t="s">
        <v>59</v>
      </c>
      <c r="AL4331">
        <v>0</v>
      </c>
      <c r="AM4331">
        <v>0</v>
      </c>
    </row>
    <row r="4332" spans="1:39" x14ac:dyDescent="0.3">
      <c r="A4332">
        <v>1438246</v>
      </c>
      <c r="B4332" t="s">
        <v>4744</v>
      </c>
      <c r="C4332" t="s">
        <v>3318</v>
      </c>
      <c r="D4332">
        <v>4535433</v>
      </c>
      <c r="E4332" t="s">
        <v>70</v>
      </c>
      <c r="F4332" t="s">
        <v>53</v>
      </c>
      <c r="H4332" s="35">
        <v>42281</v>
      </c>
      <c r="I4332" t="s">
        <v>53</v>
      </c>
      <c r="J4332">
        <v>-9</v>
      </c>
      <c r="K4332" t="s">
        <v>11</v>
      </c>
      <c r="M4332" t="s">
        <v>54</v>
      </c>
      <c r="N4332">
        <v>4450192</v>
      </c>
      <c r="O4332" t="s">
        <v>128</v>
      </c>
      <c r="P4332" s="35">
        <v>45186</v>
      </c>
      <c r="Q4332" t="s">
        <v>56</v>
      </c>
      <c r="R4332" s="35">
        <v>44833</v>
      </c>
      <c r="T4332" t="s">
        <v>63</v>
      </c>
      <c r="U4332">
        <v>500</v>
      </c>
      <c r="X4332">
        <v>5</v>
      </c>
      <c r="Y4332" t="s">
        <v>58</v>
      </c>
      <c r="AC4332" t="s">
        <v>59</v>
      </c>
      <c r="AL4332">
        <v>1</v>
      </c>
      <c r="AM4332">
        <v>1</v>
      </c>
    </row>
    <row r="4333" spans="1:39" x14ac:dyDescent="0.3">
      <c r="A4333">
        <v>1277756</v>
      </c>
      <c r="B4333" t="s">
        <v>4744</v>
      </c>
      <c r="C4333" t="s">
        <v>666</v>
      </c>
      <c r="D4333">
        <v>4531027</v>
      </c>
      <c r="E4333" t="s">
        <v>70</v>
      </c>
      <c r="F4333" t="s">
        <v>70</v>
      </c>
      <c r="H4333" s="35">
        <v>40841</v>
      </c>
      <c r="I4333" t="s">
        <v>90</v>
      </c>
      <c r="J4333">
        <v>-13</v>
      </c>
      <c r="K4333" t="s">
        <v>11</v>
      </c>
      <c r="M4333" t="s">
        <v>54</v>
      </c>
      <c r="N4333">
        <v>4450192</v>
      </c>
      <c r="O4333" t="s">
        <v>128</v>
      </c>
      <c r="P4333" s="35">
        <v>45186</v>
      </c>
      <c r="Q4333" t="s">
        <v>56</v>
      </c>
      <c r="R4333" s="35">
        <v>43734</v>
      </c>
      <c r="S4333" s="35">
        <v>45181</v>
      </c>
      <c r="T4333" t="s">
        <v>57</v>
      </c>
      <c r="U4333">
        <v>719</v>
      </c>
      <c r="X4333">
        <v>7</v>
      </c>
      <c r="Y4333" t="s">
        <v>58</v>
      </c>
      <c r="AC4333" t="s">
        <v>59</v>
      </c>
      <c r="AL4333">
        <v>0</v>
      </c>
      <c r="AM4333">
        <v>0</v>
      </c>
    </row>
    <row r="4334" spans="1:39" x14ac:dyDescent="0.3">
      <c r="A4334">
        <v>1243754</v>
      </c>
      <c r="B4334" t="s">
        <v>5504</v>
      </c>
      <c r="C4334" t="s">
        <v>697</v>
      </c>
      <c r="D4334">
        <v>3730709</v>
      </c>
      <c r="E4334" t="s">
        <v>53</v>
      </c>
      <c r="H4334" s="35">
        <v>41677</v>
      </c>
      <c r="I4334" t="s">
        <v>85</v>
      </c>
      <c r="J4334">
        <v>-10</v>
      </c>
      <c r="K4334" t="s">
        <v>11</v>
      </c>
      <c r="M4334" t="s">
        <v>67</v>
      </c>
      <c r="N4334">
        <v>4370349</v>
      </c>
      <c r="O4334" t="s">
        <v>220</v>
      </c>
      <c r="P4334" s="35">
        <v>45338</v>
      </c>
      <c r="Q4334" t="s">
        <v>56</v>
      </c>
      <c r="R4334" s="35">
        <v>43413</v>
      </c>
      <c r="T4334" t="s">
        <v>63</v>
      </c>
      <c r="U4334">
        <v>500</v>
      </c>
      <c r="X4334">
        <v>5</v>
      </c>
      <c r="Y4334" t="s">
        <v>58</v>
      </c>
      <c r="AC4334" t="s">
        <v>59</v>
      </c>
      <c r="AL4334">
        <v>0</v>
      </c>
      <c r="AM4334">
        <v>0</v>
      </c>
    </row>
    <row r="4335" spans="1:39" x14ac:dyDescent="0.3">
      <c r="A4335">
        <v>1268453</v>
      </c>
      <c r="B4335" t="s">
        <v>4745</v>
      </c>
      <c r="C4335" t="s">
        <v>291</v>
      </c>
      <c r="D4335">
        <v>4530918</v>
      </c>
      <c r="E4335" t="s">
        <v>70</v>
      </c>
      <c r="F4335" t="s">
        <v>70</v>
      </c>
      <c r="H4335" s="35">
        <v>40060</v>
      </c>
      <c r="I4335" t="s">
        <v>102</v>
      </c>
      <c r="J4335">
        <v>-15</v>
      </c>
      <c r="K4335" t="s">
        <v>11</v>
      </c>
      <c r="M4335" t="s">
        <v>54</v>
      </c>
      <c r="N4335">
        <v>4450768</v>
      </c>
      <c r="O4335" t="s">
        <v>257</v>
      </c>
      <c r="P4335" s="35">
        <v>45178</v>
      </c>
      <c r="Q4335" t="s">
        <v>56</v>
      </c>
      <c r="R4335" s="35">
        <v>43722</v>
      </c>
      <c r="T4335" t="s">
        <v>63</v>
      </c>
      <c r="U4335">
        <v>500</v>
      </c>
      <c r="X4335">
        <v>5</v>
      </c>
      <c r="Y4335" t="s">
        <v>58</v>
      </c>
      <c r="AC4335" t="s">
        <v>59</v>
      </c>
      <c r="AL4335">
        <v>0</v>
      </c>
      <c r="AM4335">
        <v>0</v>
      </c>
    </row>
    <row r="4336" spans="1:39" x14ac:dyDescent="0.3">
      <c r="A4336">
        <v>1403863</v>
      </c>
      <c r="B4336" t="s">
        <v>4746</v>
      </c>
      <c r="C4336" t="s">
        <v>4747</v>
      </c>
      <c r="D4336">
        <v>4535015</v>
      </c>
      <c r="E4336" t="s">
        <v>53</v>
      </c>
      <c r="F4336" t="s">
        <v>53</v>
      </c>
      <c r="H4336" s="35">
        <v>41082</v>
      </c>
      <c r="I4336" t="s">
        <v>143</v>
      </c>
      <c r="J4336">
        <v>-12</v>
      </c>
      <c r="K4336" t="s">
        <v>11</v>
      </c>
      <c r="M4336" t="s">
        <v>54</v>
      </c>
      <c r="N4336">
        <v>4450417</v>
      </c>
      <c r="O4336" t="s">
        <v>160</v>
      </c>
      <c r="P4336" s="35">
        <v>45189</v>
      </c>
      <c r="Q4336" t="s">
        <v>56</v>
      </c>
      <c r="R4336" s="35">
        <v>44693</v>
      </c>
      <c r="T4336" t="s">
        <v>63</v>
      </c>
      <c r="U4336">
        <v>500</v>
      </c>
      <c r="X4336">
        <v>5</v>
      </c>
      <c r="Y4336" t="s">
        <v>58</v>
      </c>
      <c r="AC4336" t="s">
        <v>339</v>
      </c>
      <c r="AL4336">
        <v>0</v>
      </c>
      <c r="AM4336">
        <v>0</v>
      </c>
    </row>
    <row r="4337" spans="1:39" x14ac:dyDescent="0.3">
      <c r="A4337">
        <v>1558618</v>
      </c>
      <c r="B4337" t="s">
        <v>4748</v>
      </c>
      <c r="C4337" t="s">
        <v>4749</v>
      </c>
      <c r="D4337">
        <v>3611746</v>
      </c>
      <c r="E4337" t="s">
        <v>70</v>
      </c>
      <c r="H4337" s="35">
        <v>39780</v>
      </c>
      <c r="I4337" t="s">
        <v>98</v>
      </c>
      <c r="J4337">
        <v>-16</v>
      </c>
      <c r="K4337" t="s">
        <v>11</v>
      </c>
      <c r="M4337" t="s">
        <v>77</v>
      </c>
      <c r="N4337">
        <v>4360481</v>
      </c>
      <c r="O4337" t="s">
        <v>353</v>
      </c>
      <c r="P4337" s="35">
        <v>45307</v>
      </c>
      <c r="Q4337" t="s">
        <v>56</v>
      </c>
      <c r="R4337" s="35">
        <v>45307</v>
      </c>
      <c r="T4337" t="s">
        <v>63</v>
      </c>
      <c r="U4337">
        <v>500</v>
      </c>
      <c r="X4337">
        <v>5</v>
      </c>
      <c r="Y4337" t="s">
        <v>58</v>
      </c>
      <c r="AC4337" t="s">
        <v>59</v>
      </c>
      <c r="AL4337">
        <v>0</v>
      </c>
      <c r="AM4337">
        <v>0</v>
      </c>
    </row>
    <row r="4338" spans="1:39" x14ac:dyDescent="0.3">
      <c r="A4338">
        <v>1306859</v>
      </c>
      <c r="B4338" t="s">
        <v>4750</v>
      </c>
      <c r="C4338" t="s">
        <v>347</v>
      </c>
      <c r="D4338">
        <v>368947</v>
      </c>
      <c r="E4338" t="s">
        <v>53</v>
      </c>
      <c r="F4338" t="s">
        <v>53</v>
      </c>
      <c r="H4338" s="35">
        <v>41497</v>
      </c>
      <c r="I4338" t="s">
        <v>66</v>
      </c>
      <c r="J4338">
        <v>-11</v>
      </c>
      <c r="K4338" t="s">
        <v>6</v>
      </c>
      <c r="M4338" t="s">
        <v>77</v>
      </c>
      <c r="N4338">
        <v>4360005</v>
      </c>
      <c r="O4338" t="s">
        <v>1216</v>
      </c>
      <c r="P4338" s="35">
        <v>45195</v>
      </c>
      <c r="Q4338" t="s">
        <v>56</v>
      </c>
      <c r="R4338" s="35">
        <v>43850</v>
      </c>
      <c r="T4338" t="s">
        <v>63</v>
      </c>
      <c r="U4338">
        <v>500</v>
      </c>
      <c r="X4338">
        <v>5</v>
      </c>
      <c r="Y4338" t="s">
        <v>58</v>
      </c>
      <c r="AC4338" t="s">
        <v>59</v>
      </c>
      <c r="AL4338">
        <v>0</v>
      </c>
      <c r="AM4338">
        <v>0</v>
      </c>
    </row>
    <row r="4339" spans="1:39" x14ac:dyDescent="0.3">
      <c r="A4339">
        <v>1416757</v>
      </c>
      <c r="B4339" t="s">
        <v>4751</v>
      </c>
      <c r="C4339" t="s">
        <v>4752</v>
      </c>
      <c r="D4339">
        <v>2816315</v>
      </c>
      <c r="E4339" t="s">
        <v>70</v>
      </c>
      <c r="F4339" t="s">
        <v>70</v>
      </c>
      <c r="H4339" s="35">
        <v>40593</v>
      </c>
      <c r="I4339" t="s">
        <v>90</v>
      </c>
      <c r="J4339">
        <v>-13</v>
      </c>
      <c r="K4339" t="s">
        <v>11</v>
      </c>
      <c r="M4339" t="s">
        <v>69</v>
      </c>
      <c r="N4339">
        <v>4280004</v>
      </c>
      <c r="O4339" t="s">
        <v>99</v>
      </c>
      <c r="P4339" s="35">
        <v>45177</v>
      </c>
      <c r="Q4339" t="s">
        <v>56</v>
      </c>
      <c r="R4339" s="35">
        <v>44792</v>
      </c>
      <c r="T4339" t="s">
        <v>63</v>
      </c>
      <c r="U4339">
        <v>522</v>
      </c>
      <c r="X4339">
        <v>5</v>
      </c>
      <c r="Y4339" t="s">
        <v>58</v>
      </c>
      <c r="AC4339" t="s">
        <v>59</v>
      </c>
      <c r="AL4339">
        <v>0</v>
      </c>
      <c r="AM4339">
        <v>0</v>
      </c>
    </row>
    <row r="4340" spans="1:39" x14ac:dyDescent="0.3">
      <c r="A4340">
        <v>1288486</v>
      </c>
      <c r="B4340" t="s">
        <v>4753</v>
      </c>
      <c r="C4340" t="s">
        <v>1002</v>
      </c>
      <c r="D4340">
        <v>3731737</v>
      </c>
      <c r="E4340" t="s">
        <v>70</v>
      </c>
      <c r="F4340" t="s">
        <v>70</v>
      </c>
      <c r="H4340" s="35">
        <v>40452</v>
      </c>
      <c r="I4340" t="s">
        <v>110</v>
      </c>
      <c r="J4340">
        <v>-14</v>
      </c>
      <c r="K4340" t="s">
        <v>11</v>
      </c>
      <c r="M4340" t="s">
        <v>67</v>
      </c>
      <c r="N4340">
        <v>4370001</v>
      </c>
      <c r="O4340" t="s">
        <v>461</v>
      </c>
      <c r="P4340" s="35">
        <v>45189</v>
      </c>
      <c r="Q4340" t="s">
        <v>56</v>
      </c>
      <c r="R4340" s="35">
        <v>43749</v>
      </c>
      <c r="T4340" t="s">
        <v>63</v>
      </c>
      <c r="U4340">
        <v>512</v>
      </c>
      <c r="X4340">
        <v>5</v>
      </c>
      <c r="Y4340" t="s">
        <v>58</v>
      </c>
      <c r="AC4340" t="s">
        <v>59</v>
      </c>
      <c r="AL4340">
        <v>0</v>
      </c>
      <c r="AM4340">
        <v>0</v>
      </c>
    </row>
    <row r="4341" spans="1:39" x14ac:dyDescent="0.3">
      <c r="A4341">
        <v>1314983</v>
      </c>
      <c r="B4341" t="s">
        <v>4753</v>
      </c>
      <c r="C4341" t="s">
        <v>400</v>
      </c>
      <c r="D4341">
        <v>2815811</v>
      </c>
      <c r="E4341" t="s">
        <v>53</v>
      </c>
      <c r="F4341" t="s">
        <v>53</v>
      </c>
      <c r="H4341" s="35">
        <v>40314</v>
      </c>
      <c r="I4341" t="s">
        <v>110</v>
      </c>
      <c r="J4341">
        <v>-14</v>
      </c>
      <c r="K4341" t="s">
        <v>11</v>
      </c>
      <c r="M4341" t="s">
        <v>69</v>
      </c>
      <c r="N4341">
        <v>4280045</v>
      </c>
      <c r="O4341" t="s">
        <v>172</v>
      </c>
      <c r="P4341" s="35">
        <v>45186</v>
      </c>
      <c r="Q4341" t="s">
        <v>56</v>
      </c>
      <c r="R4341" s="35">
        <v>44079</v>
      </c>
      <c r="T4341" t="s">
        <v>63</v>
      </c>
      <c r="U4341">
        <v>500</v>
      </c>
      <c r="X4341">
        <v>5</v>
      </c>
      <c r="Y4341" t="s">
        <v>58</v>
      </c>
      <c r="AC4341" t="s">
        <v>59</v>
      </c>
      <c r="AL4341">
        <v>0</v>
      </c>
      <c r="AM4341">
        <v>0</v>
      </c>
    </row>
    <row r="4342" spans="1:39" x14ac:dyDescent="0.3">
      <c r="A4342">
        <v>1512574</v>
      </c>
      <c r="B4342" t="s">
        <v>4753</v>
      </c>
      <c r="C4342" t="s">
        <v>1486</v>
      </c>
      <c r="D4342">
        <v>3611311</v>
      </c>
      <c r="E4342" t="s">
        <v>70</v>
      </c>
      <c r="H4342" s="35">
        <v>40576</v>
      </c>
      <c r="I4342" t="s">
        <v>90</v>
      </c>
      <c r="J4342">
        <v>-13</v>
      </c>
      <c r="K4342" t="s">
        <v>11</v>
      </c>
      <c r="M4342" t="s">
        <v>77</v>
      </c>
      <c r="N4342">
        <v>4360729</v>
      </c>
      <c r="O4342" t="s">
        <v>319</v>
      </c>
      <c r="P4342" s="35">
        <v>45184</v>
      </c>
      <c r="Q4342" t="s">
        <v>56</v>
      </c>
      <c r="R4342" s="35">
        <v>45184</v>
      </c>
      <c r="T4342" t="s">
        <v>63</v>
      </c>
      <c r="U4342">
        <v>500</v>
      </c>
      <c r="X4342">
        <v>5</v>
      </c>
      <c r="Y4342" t="s">
        <v>58</v>
      </c>
      <c r="AC4342" t="s">
        <v>59</v>
      </c>
      <c r="AL4342">
        <v>0</v>
      </c>
      <c r="AM4342">
        <v>0</v>
      </c>
    </row>
    <row r="4343" spans="1:39" x14ac:dyDescent="0.3">
      <c r="A4343">
        <v>1524462</v>
      </c>
      <c r="B4343" t="s">
        <v>4754</v>
      </c>
      <c r="C4343" t="s">
        <v>2263</v>
      </c>
      <c r="D4343">
        <v>3611569</v>
      </c>
      <c r="E4343" t="s">
        <v>76</v>
      </c>
      <c r="H4343" s="35">
        <v>43011</v>
      </c>
      <c r="I4343" t="s">
        <v>53</v>
      </c>
      <c r="J4343">
        <v>-9</v>
      </c>
      <c r="K4343" t="s">
        <v>6</v>
      </c>
      <c r="M4343" t="s">
        <v>77</v>
      </c>
      <c r="N4343">
        <v>4360002</v>
      </c>
      <c r="O4343" t="s">
        <v>78</v>
      </c>
      <c r="P4343" s="35">
        <v>45197</v>
      </c>
      <c r="Q4343" t="s">
        <v>56</v>
      </c>
      <c r="R4343" s="35">
        <v>45197</v>
      </c>
      <c r="T4343" t="s">
        <v>63</v>
      </c>
      <c r="U4343">
        <v>500</v>
      </c>
      <c r="X4343">
        <v>5</v>
      </c>
      <c r="Y4343" t="s">
        <v>58</v>
      </c>
      <c r="AC4343" t="s">
        <v>59</v>
      </c>
      <c r="AL4343">
        <v>0</v>
      </c>
      <c r="AM4343">
        <v>0</v>
      </c>
    </row>
    <row r="4344" spans="1:39" x14ac:dyDescent="0.3">
      <c r="A4344">
        <v>1536912</v>
      </c>
      <c r="B4344" t="s">
        <v>4755</v>
      </c>
      <c r="C4344" t="s">
        <v>2547</v>
      </c>
      <c r="D4344">
        <v>3611669</v>
      </c>
      <c r="E4344" t="s">
        <v>70</v>
      </c>
      <c r="H4344" s="35">
        <v>40974</v>
      </c>
      <c r="I4344" t="s">
        <v>143</v>
      </c>
      <c r="J4344">
        <v>-12</v>
      </c>
      <c r="K4344" t="s">
        <v>6</v>
      </c>
      <c r="M4344" t="s">
        <v>77</v>
      </c>
      <c r="N4344">
        <v>4360002</v>
      </c>
      <c r="O4344" t="s">
        <v>78</v>
      </c>
      <c r="P4344" s="35">
        <v>45305</v>
      </c>
      <c r="Q4344" t="s">
        <v>56</v>
      </c>
      <c r="R4344" s="35">
        <v>45213</v>
      </c>
      <c r="T4344" t="s">
        <v>63</v>
      </c>
      <c r="U4344">
        <v>500</v>
      </c>
      <c r="X4344">
        <v>5</v>
      </c>
      <c r="Y4344" t="s">
        <v>58</v>
      </c>
      <c r="AC4344" t="s">
        <v>59</v>
      </c>
      <c r="AL4344">
        <v>0</v>
      </c>
      <c r="AM4344">
        <v>0</v>
      </c>
    </row>
    <row r="4345" spans="1:39" x14ac:dyDescent="0.3">
      <c r="A4345">
        <v>1527216</v>
      </c>
      <c r="B4345" t="s">
        <v>4756</v>
      </c>
      <c r="C4345" t="s">
        <v>80</v>
      </c>
      <c r="D4345">
        <v>3611607</v>
      </c>
      <c r="E4345" t="s">
        <v>76</v>
      </c>
      <c r="H4345" s="35">
        <v>42540</v>
      </c>
      <c r="I4345" t="s">
        <v>53</v>
      </c>
      <c r="J4345">
        <v>-9</v>
      </c>
      <c r="K4345" t="s">
        <v>11</v>
      </c>
      <c r="M4345" t="s">
        <v>77</v>
      </c>
      <c r="N4345">
        <v>4360002</v>
      </c>
      <c r="O4345" t="s">
        <v>78</v>
      </c>
      <c r="P4345" s="35">
        <v>45200</v>
      </c>
      <c r="Q4345" t="s">
        <v>56</v>
      </c>
      <c r="R4345" s="35">
        <v>45200</v>
      </c>
      <c r="T4345" t="s">
        <v>63</v>
      </c>
      <c r="U4345">
        <v>500</v>
      </c>
      <c r="X4345">
        <v>5</v>
      </c>
      <c r="Y4345" t="s">
        <v>58</v>
      </c>
      <c r="AC4345" t="s">
        <v>59</v>
      </c>
      <c r="AL4345">
        <v>0</v>
      </c>
      <c r="AM4345">
        <v>0</v>
      </c>
    </row>
    <row r="4346" spans="1:39" x14ac:dyDescent="0.3">
      <c r="A4346">
        <v>1521879</v>
      </c>
      <c r="B4346" t="s">
        <v>4757</v>
      </c>
      <c r="C4346" t="s">
        <v>795</v>
      </c>
      <c r="D4346">
        <v>4115943</v>
      </c>
      <c r="E4346" t="s">
        <v>53</v>
      </c>
      <c r="H4346" s="35">
        <v>40845</v>
      </c>
      <c r="I4346" t="s">
        <v>90</v>
      </c>
      <c r="J4346">
        <v>-13</v>
      </c>
      <c r="K4346" t="s">
        <v>11</v>
      </c>
      <c r="M4346" t="s">
        <v>181</v>
      </c>
      <c r="N4346">
        <v>4410217</v>
      </c>
      <c r="O4346" t="s">
        <v>866</v>
      </c>
      <c r="P4346" s="35">
        <v>45195</v>
      </c>
      <c r="Q4346" t="s">
        <v>56</v>
      </c>
      <c r="R4346" s="35">
        <v>45195</v>
      </c>
      <c r="T4346" t="s">
        <v>63</v>
      </c>
      <c r="U4346">
        <v>500</v>
      </c>
      <c r="X4346">
        <v>5</v>
      </c>
      <c r="Y4346" t="s">
        <v>58</v>
      </c>
      <c r="AC4346" t="s">
        <v>59</v>
      </c>
      <c r="AL4346">
        <v>0</v>
      </c>
      <c r="AM4346">
        <v>0</v>
      </c>
    </row>
    <row r="4347" spans="1:39" x14ac:dyDescent="0.3">
      <c r="A4347">
        <v>1540783</v>
      </c>
      <c r="B4347" t="s">
        <v>4758</v>
      </c>
      <c r="C4347" t="s">
        <v>868</v>
      </c>
      <c r="D4347">
        <v>4538432</v>
      </c>
      <c r="E4347" t="s">
        <v>70</v>
      </c>
      <c r="H4347" s="35">
        <v>41455</v>
      </c>
      <c r="I4347" t="s">
        <v>66</v>
      </c>
      <c r="J4347">
        <v>-11</v>
      </c>
      <c r="K4347" t="s">
        <v>6</v>
      </c>
      <c r="M4347" t="s">
        <v>54</v>
      </c>
      <c r="N4347">
        <v>4450663</v>
      </c>
      <c r="O4347" t="s">
        <v>442</v>
      </c>
      <c r="P4347" s="35">
        <v>45221</v>
      </c>
      <c r="Q4347" t="s">
        <v>56</v>
      </c>
      <c r="R4347" s="35">
        <v>45221</v>
      </c>
      <c r="T4347" t="s">
        <v>63</v>
      </c>
      <c r="U4347">
        <v>500</v>
      </c>
      <c r="X4347">
        <v>5</v>
      </c>
      <c r="Y4347" t="s">
        <v>58</v>
      </c>
      <c r="AC4347" t="s">
        <v>59</v>
      </c>
      <c r="AL4347">
        <v>0</v>
      </c>
      <c r="AM4347">
        <v>0</v>
      </c>
    </row>
    <row r="4348" spans="1:39" x14ac:dyDescent="0.3">
      <c r="A4348">
        <v>1540785</v>
      </c>
      <c r="B4348" t="s">
        <v>4758</v>
      </c>
      <c r="C4348" t="s">
        <v>2758</v>
      </c>
      <c r="D4348">
        <v>4538433</v>
      </c>
      <c r="E4348" t="s">
        <v>70</v>
      </c>
      <c r="H4348" s="35">
        <v>41455</v>
      </c>
      <c r="I4348" t="s">
        <v>66</v>
      </c>
      <c r="J4348">
        <v>-11</v>
      </c>
      <c r="K4348" t="s">
        <v>6</v>
      </c>
      <c r="M4348" t="s">
        <v>54</v>
      </c>
      <c r="N4348">
        <v>4450663</v>
      </c>
      <c r="O4348" t="s">
        <v>442</v>
      </c>
      <c r="P4348" s="35">
        <v>45221</v>
      </c>
      <c r="Q4348" t="s">
        <v>56</v>
      </c>
      <c r="R4348" s="35">
        <v>45221</v>
      </c>
      <c r="T4348" t="s">
        <v>63</v>
      </c>
      <c r="U4348">
        <v>500</v>
      </c>
      <c r="X4348">
        <v>5</v>
      </c>
      <c r="Y4348" t="s">
        <v>58</v>
      </c>
      <c r="AC4348" t="s">
        <v>59</v>
      </c>
      <c r="AL4348">
        <v>0</v>
      </c>
      <c r="AM4348">
        <v>0</v>
      </c>
    </row>
    <row r="4349" spans="1:39" x14ac:dyDescent="0.3">
      <c r="A4349">
        <v>1517287</v>
      </c>
      <c r="B4349" t="s">
        <v>4759</v>
      </c>
      <c r="C4349" t="s">
        <v>4760</v>
      </c>
      <c r="D4349">
        <v>1811291</v>
      </c>
      <c r="E4349" t="s">
        <v>70</v>
      </c>
      <c r="H4349" s="35">
        <v>40725</v>
      </c>
      <c r="I4349" t="s">
        <v>90</v>
      </c>
      <c r="J4349">
        <v>-13</v>
      </c>
      <c r="K4349" t="s">
        <v>11</v>
      </c>
      <c r="M4349" t="s">
        <v>71</v>
      </c>
      <c r="N4349">
        <v>4180613</v>
      </c>
      <c r="O4349" t="s">
        <v>87</v>
      </c>
      <c r="P4349" s="35">
        <v>45190</v>
      </c>
      <c r="Q4349" t="s">
        <v>56</v>
      </c>
      <c r="R4349" s="35">
        <v>45190</v>
      </c>
      <c r="T4349" t="s">
        <v>63</v>
      </c>
      <c r="U4349">
        <v>500</v>
      </c>
      <c r="X4349">
        <v>5</v>
      </c>
      <c r="Y4349" t="s">
        <v>58</v>
      </c>
      <c r="AC4349" t="s">
        <v>59</v>
      </c>
      <c r="AL4349">
        <v>0</v>
      </c>
      <c r="AM4349">
        <v>0</v>
      </c>
    </row>
    <row r="4350" spans="1:39" x14ac:dyDescent="0.3">
      <c r="A4350">
        <v>1517273</v>
      </c>
      <c r="B4350" t="s">
        <v>4759</v>
      </c>
      <c r="C4350" t="s">
        <v>4761</v>
      </c>
      <c r="D4350">
        <v>1811290</v>
      </c>
      <c r="E4350" t="s">
        <v>70</v>
      </c>
      <c r="H4350" s="35">
        <v>41471</v>
      </c>
      <c r="I4350" t="s">
        <v>66</v>
      </c>
      <c r="J4350">
        <v>-11</v>
      </c>
      <c r="K4350" t="s">
        <v>11</v>
      </c>
      <c r="M4350" t="s">
        <v>71</v>
      </c>
      <c r="N4350">
        <v>4180613</v>
      </c>
      <c r="O4350" t="s">
        <v>87</v>
      </c>
      <c r="P4350" s="35">
        <v>45190</v>
      </c>
      <c r="Q4350" t="s">
        <v>56</v>
      </c>
      <c r="R4350" s="35">
        <v>45190</v>
      </c>
      <c r="T4350" t="s">
        <v>63</v>
      </c>
      <c r="U4350">
        <v>500</v>
      </c>
      <c r="X4350">
        <v>5</v>
      </c>
      <c r="Y4350" t="s">
        <v>58</v>
      </c>
      <c r="AC4350" t="s">
        <v>59</v>
      </c>
      <c r="AL4350">
        <v>0</v>
      </c>
      <c r="AM4350">
        <v>0</v>
      </c>
    </row>
    <row r="4351" spans="1:39" x14ac:dyDescent="0.3">
      <c r="A4351">
        <v>1454457</v>
      </c>
      <c r="B4351" t="s">
        <v>4762</v>
      </c>
      <c r="C4351" t="s">
        <v>3165</v>
      </c>
      <c r="D4351">
        <v>4535959</v>
      </c>
      <c r="E4351" t="s">
        <v>53</v>
      </c>
      <c r="F4351" t="s">
        <v>53</v>
      </c>
      <c r="H4351" s="35">
        <v>42148</v>
      </c>
      <c r="I4351" t="s">
        <v>53</v>
      </c>
      <c r="J4351">
        <v>-9</v>
      </c>
      <c r="K4351" t="s">
        <v>11</v>
      </c>
      <c r="M4351" t="s">
        <v>54</v>
      </c>
      <c r="N4351">
        <v>4450773</v>
      </c>
      <c r="O4351" t="s">
        <v>397</v>
      </c>
      <c r="P4351" s="35">
        <v>45190</v>
      </c>
      <c r="Q4351" t="s">
        <v>56</v>
      </c>
      <c r="R4351" s="35">
        <v>44859</v>
      </c>
      <c r="T4351" t="s">
        <v>63</v>
      </c>
      <c r="U4351">
        <v>500</v>
      </c>
      <c r="X4351">
        <v>5</v>
      </c>
      <c r="Y4351" t="s">
        <v>58</v>
      </c>
      <c r="AC4351" t="s">
        <v>59</v>
      </c>
      <c r="AL4351">
        <v>0</v>
      </c>
      <c r="AM4351">
        <v>0</v>
      </c>
    </row>
    <row r="4352" spans="1:39" x14ac:dyDescent="0.3">
      <c r="A4352">
        <v>1355742</v>
      </c>
      <c r="B4352" t="s">
        <v>4763</v>
      </c>
      <c r="C4352" t="s">
        <v>688</v>
      </c>
      <c r="D4352">
        <v>3733068</v>
      </c>
      <c r="E4352" t="s">
        <v>70</v>
      </c>
      <c r="H4352" s="35">
        <v>42224</v>
      </c>
      <c r="I4352" t="s">
        <v>53</v>
      </c>
      <c r="J4352">
        <v>-9</v>
      </c>
      <c r="K4352" t="s">
        <v>11</v>
      </c>
      <c r="M4352" t="s">
        <v>67</v>
      </c>
      <c r="N4352">
        <v>4370566</v>
      </c>
      <c r="O4352" t="s">
        <v>111</v>
      </c>
      <c r="P4352" s="35">
        <v>45332</v>
      </c>
      <c r="Q4352" t="s">
        <v>56</v>
      </c>
      <c r="R4352" s="35">
        <v>44470</v>
      </c>
      <c r="T4352" t="s">
        <v>63</v>
      </c>
      <c r="U4352">
        <v>500</v>
      </c>
      <c r="X4352">
        <v>5</v>
      </c>
      <c r="Y4352" t="s">
        <v>58</v>
      </c>
      <c r="AC4352" t="s">
        <v>59</v>
      </c>
      <c r="AL4352">
        <v>0</v>
      </c>
      <c r="AM4352">
        <v>0</v>
      </c>
    </row>
    <row r="4353" spans="1:39" x14ac:dyDescent="0.3">
      <c r="A4353">
        <v>1169270</v>
      </c>
      <c r="B4353" t="s">
        <v>4764</v>
      </c>
      <c r="C4353" t="s">
        <v>121</v>
      </c>
      <c r="D4353">
        <v>4113509</v>
      </c>
      <c r="E4353" t="s">
        <v>70</v>
      </c>
      <c r="F4353" t="s">
        <v>70</v>
      </c>
      <c r="H4353" s="35">
        <v>39218</v>
      </c>
      <c r="I4353" t="s">
        <v>125</v>
      </c>
      <c r="J4353">
        <v>-17</v>
      </c>
      <c r="K4353" t="s">
        <v>11</v>
      </c>
      <c r="M4353" t="s">
        <v>181</v>
      </c>
      <c r="N4353">
        <v>4410466</v>
      </c>
      <c r="O4353" t="s">
        <v>236</v>
      </c>
      <c r="P4353" s="35">
        <v>45181</v>
      </c>
      <c r="Q4353" t="s">
        <v>56</v>
      </c>
      <c r="R4353" s="35">
        <v>42995</v>
      </c>
      <c r="T4353" t="s">
        <v>63</v>
      </c>
      <c r="U4353">
        <v>565</v>
      </c>
      <c r="X4353">
        <v>5</v>
      </c>
      <c r="Y4353" t="s">
        <v>58</v>
      </c>
      <c r="AC4353" t="s">
        <v>59</v>
      </c>
      <c r="AL4353">
        <v>0</v>
      </c>
      <c r="AM4353">
        <v>0</v>
      </c>
    </row>
    <row r="4354" spans="1:39" x14ac:dyDescent="0.3">
      <c r="A4354">
        <v>1522309</v>
      </c>
      <c r="B4354" t="s">
        <v>4765</v>
      </c>
      <c r="C4354" t="s">
        <v>291</v>
      </c>
      <c r="D4354">
        <v>3611497</v>
      </c>
      <c r="E4354" t="s">
        <v>76</v>
      </c>
      <c r="H4354" s="35">
        <v>41385</v>
      </c>
      <c r="I4354" t="s">
        <v>66</v>
      </c>
      <c r="J4354">
        <v>-11</v>
      </c>
      <c r="K4354" t="s">
        <v>11</v>
      </c>
      <c r="M4354" t="s">
        <v>77</v>
      </c>
      <c r="N4354">
        <v>4360002</v>
      </c>
      <c r="O4354" t="s">
        <v>78</v>
      </c>
      <c r="P4354" s="35">
        <v>45196</v>
      </c>
      <c r="Q4354" t="s">
        <v>56</v>
      </c>
      <c r="R4354" s="35">
        <v>45196</v>
      </c>
      <c r="T4354" t="s">
        <v>63</v>
      </c>
      <c r="U4354">
        <v>500</v>
      </c>
      <c r="X4354">
        <v>5</v>
      </c>
      <c r="Y4354" t="s">
        <v>58</v>
      </c>
      <c r="AC4354" t="s">
        <v>59</v>
      </c>
      <c r="AL4354">
        <v>0</v>
      </c>
      <c r="AM4354">
        <v>0</v>
      </c>
    </row>
    <row r="4355" spans="1:39" x14ac:dyDescent="0.3">
      <c r="A4355">
        <v>1503888</v>
      </c>
      <c r="B4355" t="s">
        <v>4766</v>
      </c>
      <c r="C4355" t="s">
        <v>1595</v>
      </c>
      <c r="D4355">
        <v>4115841</v>
      </c>
      <c r="E4355" t="s">
        <v>53</v>
      </c>
      <c r="H4355" s="35">
        <v>44462</v>
      </c>
      <c r="I4355" t="s">
        <v>53</v>
      </c>
      <c r="J4355">
        <v>-9</v>
      </c>
      <c r="K4355" t="s">
        <v>11</v>
      </c>
      <c r="M4355" t="s">
        <v>181</v>
      </c>
      <c r="N4355">
        <v>4410729</v>
      </c>
      <c r="O4355" t="s">
        <v>460</v>
      </c>
      <c r="P4355" s="35">
        <v>45119</v>
      </c>
      <c r="Q4355" t="s">
        <v>56</v>
      </c>
      <c r="R4355" s="35">
        <v>45119</v>
      </c>
      <c r="T4355" t="s">
        <v>63</v>
      </c>
      <c r="U4355">
        <v>500</v>
      </c>
      <c r="X4355">
        <v>5</v>
      </c>
      <c r="Y4355" t="s">
        <v>58</v>
      </c>
      <c r="AC4355" t="s">
        <v>59</v>
      </c>
      <c r="AL4355">
        <v>1</v>
      </c>
      <c r="AM4355">
        <v>0</v>
      </c>
    </row>
    <row r="4356" spans="1:39" x14ac:dyDescent="0.3">
      <c r="A4356">
        <v>1301663</v>
      </c>
      <c r="B4356" t="s">
        <v>4766</v>
      </c>
      <c r="C4356" t="s">
        <v>602</v>
      </c>
      <c r="D4356">
        <v>4114427</v>
      </c>
      <c r="E4356" t="s">
        <v>70</v>
      </c>
      <c r="F4356" t="s">
        <v>70</v>
      </c>
      <c r="H4356" s="35">
        <v>41002</v>
      </c>
      <c r="I4356" t="s">
        <v>143</v>
      </c>
      <c r="J4356">
        <v>-12</v>
      </c>
      <c r="K4356" t="s">
        <v>11</v>
      </c>
      <c r="M4356" t="s">
        <v>181</v>
      </c>
      <c r="N4356">
        <v>4410729</v>
      </c>
      <c r="O4356" t="s">
        <v>460</v>
      </c>
      <c r="P4356" s="35">
        <v>45119</v>
      </c>
      <c r="Q4356" t="s">
        <v>56</v>
      </c>
      <c r="R4356" s="35">
        <v>43800</v>
      </c>
      <c r="T4356" t="s">
        <v>63</v>
      </c>
      <c r="U4356">
        <v>500</v>
      </c>
      <c r="X4356">
        <v>5</v>
      </c>
      <c r="Y4356" t="s">
        <v>58</v>
      </c>
      <c r="AC4356" t="s">
        <v>59</v>
      </c>
      <c r="AL4356">
        <v>0</v>
      </c>
      <c r="AM4356">
        <v>0</v>
      </c>
    </row>
    <row r="4357" spans="1:39" x14ac:dyDescent="0.3">
      <c r="A4357">
        <v>1343500</v>
      </c>
      <c r="B4357" t="s">
        <v>4766</v>
      </c>
      <c r="C4357" t="s">
        <v>487</v>
      </c>
      <c r="D4357">
        <v>4114844</v>
      </c>
      <c r="E4357" t="s">
        <v>70</v>
      </c>
      <c r="F4357" t="s">
        <v>70</v>
      </c>
      <c r="H4357" s="35">
        <v>41800</v>
      </c>
      <c r="I4357" t="s">
        <v>85</v>
      </c>
      <c r="J4357">
        <v>-10</v>
      </c>
      <c r="K4357" t="s">
        <v>11</v>
      </c>
      <c r="M4357" t="s">
        <v>181</v>
      </c>
      <c r="N4357">
        <v>4410729</v>
      </c>
      <c r="O4357" t="s">
        <v>460</v>
      </c>
      <c r="P4357" s="35">
        <v>45119</v>
      </c>
      <c r="Q4357" t="s">
        <v>56</v>
      </c>
      <c r="R4357" s="35">
        <v>44457</v>
      </c>
      <c r="T4357" t="s">
        <v>63</v>
      </c>
      <c r="U4357">
        <v>500</v>
      </c>
      <c r="X4357">
        <v>5</v>
      </c>
      <c r="Y4357" t="s">
        <v>58</v>
      </c>
      <c r="AC4357" t="s">
        <v>59</v>
      </c>
      <c r="AL4357">
        <v>1</v>
      </c>
      <c r="AM4357">
        <v>0</v>
      </c>
    </row>
    <row r="4358" spans="1:39" x14ac:dyDescent="0.3">
      <c r="A4358">
        <v>1358416</v>
      </c>
      <c r="B4358" t="s">
        <v>4767</v>
      </c>
      <c r="C4358" t="s">
        <v>840</v>
      </c>
      <c r="D4358">
        <v>4115068</v>
      </c>
      <c r="E4358" t="s">
        <v>53</v>
      </c>
      <c r="F4358" t="s">
        <v>53</v>
      </c>
      <c r="H4358" s="35">
        <v>42831</v>
      </c>
      <c r="I4358" t="s">
        <v>53</v>
      </c>
      <c r="J4358">
        <v>-9</v>
      </c>
      <c r="K4358" t="s">
        <v>11</v>
      </c>
      <c r="M4358" t="s">
        <v>181</v>
      </c>
      <c r="N4358">
        <v>4410697</v>
      </c>
      <c r="O4358" t="s">
        <v>423</v>
      </c>
      <c r="P4358" s="35">
        <v>45216</v>
      </c>
      <c r="Q4358" t="s">
        <v>56</v>
      </c>
      <c r="R4358" s="35">
        <v>44475</v>
      </c>
      <c r="T4358" t="s">
        <v>63</v>
      </c>
      <c r="U4358">
        <v>500</v>
      </c>
      <c r="X4358">
        <v>5</v>
      </c>
      <c r="Y4358" t="s">
        <v>58</v>
      </c>
      <c r="AC4358" t="s">
        <v>59</v>
      </c>
      <c r="AL4358">
        <v>0</v>
      </c>
      <c r="AM4358">
        <v>0</v>
      </c>
    </row>
    <row r="4359" spans="1:39" x14ac:dyDescent="0.3">
      <c r="A4359">
        <v>1523004</v>
      </c>
      <c r="B4359" t="s">
        <v>4768</v>
      </c>
      <c r="C4359" t="s">
        <v>4769</v>
      </c>
      <c r="D4359">
        <v>4538236</v>
      </c>
      <c r="E4359" t="s">
        <v>70</v>
      </c>
      <c r="H4359" s="35">
        <v>41221</v>
      </c>
      <c r="I4359" t="s">
        <v>143</v>
      </c>
      <c r="J4359">
        <v>-12</v>
      </c>
      <c r="K4359" t="s">
        <v>11</v>
      </c>
      <c r="M4359" t="s">
        <v>54</v>
      </c>
      <c r="N4359">
        <v>4450285</v>
      </c>
      <c r="O4359" t="s">
        <v>228</v>
      </c>
      <c r="P4359" s="35">
        <v>45196</v>
      </c>
      <c r="Q4359" t="s">
        <v>56</v>
      </c>
      <c r="R4359" s="35">
        <v>45196</v>
      </c>
      <c r="T4359" t="s">
        <v>63</v>
      </c>
      <c r="U4359">
        <v>500</v>
      </c>
      <c r="X4359">
        <v>5</v>
      </c>
      <c r="Y4359" t="s">
        <v>58</v>
      </c>
      <c r="AC4359" t="s">
        <v>59</v>
      </c>
      <c r="AL4359">
        <v>1</v>
      </c>
      <c r="AM4359">
        <v>1</v>
      </c>
    </row>
    <row r="4360" spans="1:39" x14ac:dyDescent="0.3">
      <c r="A4360">
        <v>1510189</v>
      </c>
      <c r="B4360" t="s">
        <v>4770</v>
      </c>
      <c r="C4360" t="s">
        <v>1120</v>
      </c>
      <c r="D4360">
        <v>4115867</v>
      </c>
      <c r="E4360" t="s">
        <v>53</v>
      </c>
      <c r="H4360" s="35">
        <v>41813</v>
      </c>
      <c r="I4360" t="s">
        <v>85</v>
      </c>
      <c r="J4360">
        <v>-10</v>
      </c>
      <c r="K4360" t="s">
        <v>6</v>
      </c>
      <c r="M4360" t="s">
        <v>181</v>
      </c>
      <c r="N4360">
        <v>4410466</v>
      </c>
      <c r="O4360" t="s">
        <v>236</v>
      </c>
      <c r="P4360" s="35">
        <v>45181</v>
      </c>
      <c r="Q4360" t="s">
        <v>56</v>
      </c>
      <c r="R4360" s="35">
        <v>45181</v>
      </c>
      <c r="T4360" t="s">
        <v>63</v>
      </c>
      <c r="U4360">
        <v>500</v>
      </c>
      <c r="X4360">
        <v>5</v>
      </c>
      <c r="Y4360" t="s">
        <v>58</v>
      </c>
      <c r="AC4360" t="s">
        <v>59</v>
      </c>
      <c r="AL4360">
        <v>0</v>
      </c>
      <c r="AM4360">
        <v>0</v>
      </c>
    </row>
    <row r="4361" spans="1:39" x14ac:dyDescent="0.3">
      <c r="A4361">
        <v>1471943</v>
      </c>
      <c r="B4361" t="s">
        <v>4771</v>
      </c>
      <c r="C4361" t="s">
        <v>180</v>
      </c>
      <c r="D4361">
        <v>4115799</v>
      </c>
      <c r="E4361" t="s">
        <v>53</v>
      </c>
      <c r="F4361" t="s">
        <v>53</v>
      </c>
      <c r="H4361" s="35">
        <v>43150</v>
      </c>
      <c r="I4361" t="s">
        <v>53</v>
      </c>
      <c r="J4361">
        <v>-9</v>
      </c>
      <c r="K4361" t="s">
        <v>11</v>
      </c>
      <c r="M4361" t="s">
        <v>181</v>
      </c>
      <c r="N4361">
        <v>4410612</v>
      </c>
      <c r="O4361" t="s">
        <v>213</v>
      </c>
      <c r="P4361" s="35">
        <v>45276</v>
      </c>
      <c r="Q4361" t="s">
        <v>56</v>
      </c>
      <c r="R4361" s="35">
        <v>44956</v>
      </c>
      <c r="T4361" t="s">
        <v>63</v>
      </c>
      <c r="U4361">
        <v>500</v>
      </c>
      <c r="X4361">
        <v>5</v>
      </c>
      <c r="Y4361" t="s">
        <v>58</v>
      </c>
      <c r="AC4361" t="s">
        <v>59</v>
      </c>
      <c r="AL4361">
        <v>0</v>
      </c>
      <c r="AM4361">
        <v>0</v>
      </c>
    </row>
    <row r="4362" spans="1:39" x14ac:dyDescent="0.3">
      <c r="A4362">
        <v>1196528</v>
      </c>
      <c r="B4362" t="s">
        <v>4772</v>
      </c>
      <c r="C4362" t="s">
        <v>279</v>
      </c>
      <c r="D4362">
        <v>368421</v>
      </c>
      <c r="E4362" t="s">
        <v>70</v>
      </c>
      <c r="F4362" t="s">
        <v>70</v>
      </c>
      <c r="H4362" s="35">
        <v>41380</v>
      </c>
      <c r="I4362" t="s">
        <v>66</v>
      </c>
      <c r="J4362">
        <v>-11</v>
      </c>
      <c r="K4362" t="s">
        <v>11</v>
      </c>
      <c r="M4362" t="s">
        <v>77</v>
      </c>
      <c r="N4362">
        <v>4360454</v>
      </c>
      <c r="O4362" t="s">
        <v>163</v>
      </c>
      <c r="P4362" s="35">
        <v>45169</v>
      </c>
      <c r="Q4362" t="s">
        <v>56</v>
      </c>
      <c r="R4362" s="35">
        <v>43060</v>
      </c>
      <c r="T4362" t="s">
        <v>63</v>
      </c>
      <c r="U4362">
        <v>719</v>
      </c>
      <c r="X4362">
        <v>7</v>
      </c>
      <c r="Y4362" t="s">
        <v>58</v>
      </c>
      <c r="AC4362" t="s">
        <v>59</v>
      </c>
      <c r="AL4362">
        <v>0</v>
      </c>
      <c r="AM4362">
        <v>0</v>
      </c>
    </row>
    <row r="4363" spans="1:39" x14ac:dyDescent="0.3">
      <c r="A4363">
        <v>1457572</v>
      </c>
      <c r="B4363" t="s">
        <v>4773</v>
      </c>
      <c r="C4363" t="s">
        <v>1140</v>
      </c>
      <c r="D4363">
        <v>1810988</v>
      </c>
      <c r="E4363" t="s">
        <v>70</v>
      </c>
      <c r="F4363" t="s">
        <v>70</v>
      </c>
      <c r="H4363" s="35">
        <v>40476</v>
      </c>
      <c r="I4363" t="s">
        <v>110</v>
      </c>
      <c r="J4363">
        <v>-14</v>
      </c>
      <c r="K4363" t="s">
        <v>11</v>
      </c>
      <c r="M4363" t="s">
        <v>71</v>
      </c>
      <c r="N4363">
        <v>4180696</v>
      </c>
      <c r="O4363" t="s">
        <v>137</v>
      </c>
      <c r="P4363" s="35">
        <v>45209</v>
      </c>
      <c r="Q4363" t="s">
        <v>56</v>
      </c>
      <c r="R4363" s="35">
        <v>44874</v>
      </c>
      <c r="T4363" t="s">
        <v>63</v>
      </c>
      <c r="U4363">
        <v>508</v>
      </c>
      <c r="X4363">
        <v>5</v>
      </c>
      <c r="Y4363" t="s">
        <v>58</v>
      </c>
      <c r="AC4363" t="s">
        <v>59</v>
      </c>
      <c r="AL4363">
        <v>1</v>
      </c>
      <c r="AM4363">
        <v>1</v>
      </c>
    </row>
    <row r="4364" spans="1:39" x14ac:dyDescent="0.3">
      <c r="A4364">
        <v>1417370</v>
      </c>
      <c r="B4364" t="s">
        <v>4774</v>
      </c>
      <c r="C4364" t="s">
        <v>89</v>
      </c>
      <c r="D4364">
        <v>3733833</v>
      </c>
      <c r="E4364" t="s">
        <v>53</v>
      </c>
      <c r="F4364" t="s">
        <v>53</v>
      </c>
      <c r="H4364" s="35">
        <v>41715</v>
      </c>
      <c r="I4364" t="s">
        <v>85</v>
      </c>
      <c r="J4364">
        <v>-10</v>
      </c>
      <c r="K4364" t="s">
        <v>11</v>
      </c>
      <c r="M4364" t="s">
        <v>67</v>
      </c>
      <c r="N4364">
        <v>4370002</v>
      </c>
      <c r="O4364" t="s">
        <v>68</v>
      </c>
      <c r="P4364" s="35">
        <v>45165</v>
      </c>
      <c r="Q4364" t="s">
        <v>56</v>
      </c>
      <c r="R4364" s="35">
        <v>44802</v>
      </c>
      <c r="T4364" t="s">
        <v>63</v>
      </c>
      <c r="U4364">
        <v>500</v>
      </c>
      <c r="X4364">
        <v>5</v>
      </c>
      <c r="Y4364" t="s">
        <v>58</v>
      </c>
      <c r="AC4364" t="s">
        <v>59</v>
      </c>
      <c r="AL4364">
        <v>0</v>
      </c>
      <c r="AM4364">
        <v>0</v>
      </c>
    </row>
    <row r="4365" spans="1:39" x14ac:dyDescent="0.3">
      <c r="A4365">
        <v>1563011</v>
      </c>
      <c r="B4365" t="s">
        <v>5505</v>
      </c>
      <c r="C4365" t="s">
        <v>1979</v>
      </c>
      <c r="D4365">
        <v>2817125</v>
      </c>
      <c r="E4365" t="s">
        <v>76</v>
      </c>
      <c r="H4365" s="35">
        <v>41559</v>
      </c>
      <c r="I4365" t="s">
        <v>66</v>
      </c>
      <c r="J4365">
        <v>-11</v>
      </c>
      <c r="K4365" t="s">
        <v>6</v>
      </c>
      <c r="M4365" t="s">
        <v>69</v>
      </c>
      <c r="N4365">
        <v>4280121</v>
      </c>
      <c r="O4365" t="s">
        <v>286</v>
      </c>
      <c r="P4365" s="35">
        <v>45329</v>
      </c>
      <c r="Q4365" t="s">
        <v>56</v>
      </c>
      <c r="R4365" s="35">
        <v>45329</v>
      </c>
      <c r="T4365" t="s">
        <v>63</v>
      </c>
      <c r="U4365">
        <v>500</v>
      </c>
      <c r="X4365">
        <v>5</v>
      </c>
      <c r="Y4365" t="s">
        <v>58</v>
      </c>
      <c r="AC4365" t="s">
        <v>59</v>
      </c>
      <c r="AL4365">
        <v>0</v>
      </c>
      <c r="AM4365">
        <v>0</v>
      </c>
    </row>
    <row r="4366" spans="1:39" x14ac:dyDescent="0.3">
      <c r="A4366">
        <v>1192656</v>
      </c>
      <c r="B4366" t="s">
        <v>4775</v>
      </c>
      <c r="C4366" t="s">
        <v>342</v>
      </c>
      <c r="D4366">
        <v>3729773</v>
      </c>
      <c r="E4366" t="s">
        <v>53</v>
      </c>
      <c r="H4366" s="35">
        <v>40373</v>
      </c>
      <c r="I4366" t="s">
        <v>110</v>
      </c>
      <c r="J4366">
        <v>-14</v>
      </c>
      <c r="K4366" t="s">
        <v>11</v>
      </c>
      <c r="M4366" t="s">
        <v>67</v>
      </c>
      <c r="N4366">
        <v>4370349</v>
      </c>
      <c r="O4366" t="s">
        <v>220</v>
      </c>
      <c r="P4366" s="35">
        <v>45195</v>
      </c>
      <c r="Q4366" t="s">
        <v>56</v>
      </c>
      <c r="R4366" s="35">
        <v>43045</v>
      </c>
      <c r="T4366" t="s">
        <v>63</v>
      </c>
      <c r="U4366">
        <v>500</v>
      </c>
      <c r="X4366">
        <v>5</v>
      </c>
      <c r="Y4366" t="s">
        <v>58</v>
      </c>
      <c r="AC4366" t="s">
        <v>59</v>
      </c>
      <c r="AL4366">
        <v>0</v>
      </c>
      <c r="AM4366">
        <v>0</v>
      </c>
    </row>
    <row r="4367" spans="1:39" x14ac:dyDescent="0.3">
      <c r="A4367">
        <v>1205966</v>
      </c>
      <c r="B4367" t="s">
        <v>4775</v>
      </c>
      <c r="C4367" t="s">
        <v>2263</v>
      </c>
      <c r="D4367">
        <v>3729993</v>
      </c>
      <c r="E4367" t="s">
        <v>53</v>
      </c>
      <c r="F4367" t="s">
        <v>53</v>
      </c>
      <c r="H4367" s="35">
        <v>41029</v>
      </c>
      <c r="I4367" t="s">
        <v>143</v>
      </c>
      <c r="J4367">
        <v>-12</v>
      </c>
      <c r="K4367" t="s">
        <v>6</v>
      </c>
      <c r="M4367" t="s">
        <v>67</v>
      </c>
      <c r="N4367">
        <v>4370349</v>
      </c>
      <c r="O4367" t="s">
        <v>220</v>
      </c>
      <c r="P4367" s="35">
        <v>45195</v>
      </c>
      <c r="Q4367" t="s">
        <v>56</v>
      </c>
      <c r="R4367" s="35">
        <v>43152</v>
      </c>
      <c r="T4367" t="s">
        <v>63</v>
      </c>
      <c r="U4367">
        <v>500</v>
      </c>
      <c r="X4367">
        <v>5</v>
      </c>
      <c r="Y4367" t="s">
        <v>58</v>
      </c>
      <c r="AC4367" t="s">
        <v>59</v>
      </c>
      <c r="AL4367">
        <v>0</v>
      </c>
      <c r="AM4367">
        <v>0</v>
      </c>
    </row>
    <row r="4368" spans="1:39" x14ac:dyDescent="0.3">
      <c r="A4368">
        <v>1067381</v>
      </c>
      <c r="B4368" t="s">
        <v>4776</v>
      </c>
      <c r="C4368" t="s">
        <v>428</v>
      </c>
      <c r="D4368">
        <v>4527249</v>
      </c>
      <c r="E4368" t="s">
        <v>70</v>
      </c>
      <c r="F4368" t="s">
        <v>70</v>
      </c>
      <c r="H4368" s="35">
        <v>39411</v>
      </c>
      <c r="I4368" t="s">
        <v>125</v>
      </c>
      <c r="J4368">
        <v>-17</v>
      </c>
      <c r="K4368" t="s">
        <v>11</v>
      </c>
      <c r="M4368" t="s">
        <v>54</v>
      </c>
      <c r="N4368">
        <v>4450417</v>
      </c>
      <c r="O4368" t="s">
        <v>160</v>
      </c>
      <c r="P4368" s="35">
        <v>45197</v>
      </c>
      <c r="Q4368" t="s">
        <v>56</v>
      </c>
      <c r="R4368" s="35">
        <v>42267</v>
      </c>
      <c r="T4368" t="s">
        <v>63</v>
      </c>
      <c r="U4368">
        <v>500</v>
      </c>
      <c r="X4368">
        <v>5</v>
      </c>
      <c r="Y4368" t="s">
        <v>58</v>
      </c>
      <c r="AC4368" t="s">
        <v>59</v>
      </c>
      <c r="AL4368">
        <v>0</v>
      </c>
      <c r="AM4368">
        <v>0</v>
      </c>
    </row>
    <row r="4369" spans="1:39" x14ac:dyDescent="0.3">
      <c r="A4369">
        <v>1445973</v>
      </c>
      <c r="B4369" t="s">
        <v>4776</v>
      </c>
      <c r="C4369" t="s">
        <v>1347</v>
      </c>
      <c r="D4369">
        <v>2816570</v>
      </c>
      <c r="E4369" t="s">
        <v>53</v>
      </c>
      <c r="F4369" t="s">
        <v>53</v>
      </c>
      <c r="H4369" s="35">
        <v>41914</v>
      </c>
      <c r="I4369" t="s">
        <v>85</v>
      </c>
      <c r="J4369">
        <v>-10</v>
      </c>
      <c r="K4369" t="s">
        <v>11</v>
      </c>
      <c r="M4369" t="s">
        <v>69</v>
      </c>
      <c r="N4369">
        <v>4280359</v>
      </c>
      <c r="O4369" t="s">
        <v>321</v>
      </c>
      <c r="P4369" s="35">
        <v>45205</v>
      </c>
      <c r="Q4369" t="s">
        <v>56</v>
      </c>
      <c r="R4369" s="35">
        <v>44842</v>
      </c>
      <c r="T4369" t="s">
        <v>63</v>
      </c>
      <c r="U4369">
        <v>500</v>
      </c>
      <c r="X4369">
        <v>5</v>
      </c>
      <c r="Y4369" t="s">
        <v>58</v>
      </c>
      <c r="AC4369" t="s">
        <v>59</v>
      </c>
      <c r="AL4369">
        <v>0</v>
      </c>
      <c r="AM4369">
        <v>0</v>
      </c>
    </row>
    <row r="4370" spans="1:39" x14ac:dyDescent="0.3">
      <c r="A4370">
        <v>1522129</v>
      </c>
      <c r="B4370" t="s">
        <v>4777</v>
      </c>
      <c r="C4370" t="s">
        <v>4778</v>
      </c>
      <c r="D4370">
        <v>3611453</v>
      </c>
      <c r="E4370" t="s">
        <v>76</v>
      </c>
      <c r="H4370" s="35">
        <v>41348</v>
      </c>
      <c r="I4370" t="s">
        <v>66</v>
      </c>
      <c r="J4370">
        <v>-11</v>
      </c>
      <c r="K4370" t="s">
        <v>11</v>
      </c>
      <c r="M4370" t="s">
        <v>77</v>
      </c>
      <c r="N4370">
        <v>4360002</v>
      </c>
      <c r="O4370" t="s">
        <v>78</v>
      </c>
      <c r="P4370" s="35">
        <v>45195</v>
      </c>
      <c r="Q4370" t="s">
        <v>56</v>
      </c>
      <c r="R4370" s="35">
        <v>45195</v>
      </c>
      <c r="T4370" t="s">
        <v>63</v>
      </c>
      <c r="U4370">
        <v>500</v>
      </c>
      <c r="X4370">
        <v>5</v>
      </c>
      <c r="Y4370" t="s">
        <v>58</v>
      </c>
      <c r="AC4370" t="s">
        <v>59</v>
      </c>
      <c r="AL4370">
        <v>0</v>
      </c>
      <c r="AM4370">
        <v>0</v>
      </c>
    </row>
    <row r="4371" spans="1:39" x14ac:dyDescent="0.3">
      <c r="A4371">
        <v>1524466</v>
      </c>
      <c r="B4371" t="s">
        <v>4777</v>
      </c>
      <c r="C4371" t="s">
        <v>2779</v>
      </c>
      <c r="D4371">
        <v>3611570</v>
      </c>
      <c r="E4371" t="s">
        <v>76</v>
      </c>
      <c r="H4371" s="35">
        <v>42880</v>
      </c>
      <c r="I4371" t="s">
        <v>53</v>
      </c>
      <c r="J4371">
        <v>-9</v>
      </c>
      <c r="K4371" t="s">
        <v>6</v>
      </c>
      <c r="M4371" t="s">
        <v>77</v>
      </c>
      <c r="N4371">
        <v>4360002</v>
      </c>
      <c r="O4371" t="s">
        <v>78</v>
      </c>
      <c r="P4371" s="35">
        <v>45197</v>
      </c>
      <c r="Q4371" t="s">
        <v>56</v>
      </c>
      <c r="R4371" s="35">
        <v>45197</v>
      </c>
      <c r="T4371" t="s">
        <v>63</v>
      </c>
      <c r="U4371">
        <v>500</v>
      </c>
      <c r="X4371">
        <v>5</v>
      </c>
      <c r="Y4371" t="s">
        <v>58</v>
      </c>
      <c r="AC4371" t="s">
        <v>59</v>
      </c>
      <c r="AL4371">
        <v>0</v>
      </c>
      <c r="AM4371">
        <v>0</v>
      </c>
    </row>
    <row r="4372" spans="1:39" x14ac:dyDescent="0.3">
      <c r="A4372">
        <v>1260927</v>
      </c>
      <c r="B4372" t="s">
        <v>4779</v>
      </c>
      <c r="C4372" t="s">
        <v>1635</v>
      </c>
      <c r="D4372">
        <v>189840</v>
      </c>
      <c r="E4372" t="s">
        <v>70</v>
      </c>
      <c r="F4372" t="s">
        <v>70</v>
      </c>
      <c r="H4372" s="35">
        <v>38921</v>
      </c>
      <c r="I4372" t="s">
        <v>94</v>
      </c>
      <c r="J4372">
        <v>-18</v>
      </c>
      <c r="K4372" t="s">
        <v>6</v>
      </c>
      <c r="M4372" t="s">
        <v>71</v>
      </c>
      <c r="N4372">
        <v>4180716</v>
      </c>
      <c r="O4372" t="s">
        <v>626</v>
      </c>
      <c r="P4372" s="35">
        <v>45182</v>
      </c>
      <c r="Q4372" t="s">
        <v>56</v>
      </c>
      <c r="R4372" s="35">
        <v>43622</v>
      </c>
      <c r="T4372" t="s">
        <v>63</v>
      </c>
      <c r="U4372">
        <v>500</v>
      </c>
      <c r="X4372">
        <v>5</v>
      </c>
      <c r="Y4372" t="s">
        <v>58</v>
      </c>
      <c r="AC4372" t="s">
        <v>59</v>
      </c>
      <c r="AL4372">
        <v>0</v>
      </c>
      <c r="AM4372">
        <v>0</v>
      </c>
    </row>
    <row r="4373" spans="1:39" x14ac:dyDescent="0.3">
      <c r="A4373">
        <v>1532391</v>
      </c>
      <c r="B4373" t="s">
        <v>4780</v>
      </c>
      <c r="C4373" t="s">
        <v>101</v>
      </c>
      <c r="D4373">
        <v>4538337</v>
      </c>
      <c r="E4373" t="s">
        <v>70</v>
      </c>
      <c r="H4373" s="35">
        <v>40881</v>
      </c>
      <c r="I4373" t="s">
        <v>90</v>
      </c>
      <c r="J4373">
        <v>-13</v>
      </c>
      <c r="K4373" t="s">
        <v>11</v>
      </c>
      <c r="M4373" t="s">
        <v>54</v>
      </c>
      <c r="N4373">
        <v>4450616</v>
      </c>
      <c r="O4373" t="s">
        <v>296</v>
      </c>
      <c r="P4373" s="35">
        <v>45277</v>
      </c>
      <c r="Q4373" t="s">
        <v>56</v>
      </c>
      <c r="R4373" s="35">
        <v>45206</v>
      </c>
      <c r="T4373" t="s">
        <v>63</v>
      </c>
      <c r="U4373">
        <v>500</v>
      </c>
      <c r="X4373">
        <v>5</v>
      </c>
      <c r="Y4373" t="s">
        <v>58</v>
      </c>
      <c r="AC4373" t="s">
        <v>59</v>
      </c>
      <c r="AL4373">
        <v>0</v>
      </c>
      <c r="AM4373">
        <v>0</v>
      </c>
    </row>
    <row r="4374" spans="1:39" x14ac:dyDescent="0.3">
      <c r="A4374">
        <v>1151128</v>
      </c>
      <c r="B4374" t="s">
        <v>4780</v>
      </c>
      <c r="C4374" t="s">
        <v>613</v>
      </c>
      <c r="D4374">
        <v>7221992</v>
      </c>
      <c r="E4374" t="s">
        <v>70</v>
      </c>
      <c r="F4374" t="s">
        <v>70</v>
      </c>
      <c r="H4374" s="35">
        <v>40306</v>
      </c>
      <c r="I4374" t="s">
        <v>110</v>
      </c>
      <c r="J4374">
        <v>-14</v>
      </c>
      <c r="K4374" t="s">
        <v>6</v>
      </c>
      <c r="M4374" t="s">
        <v>181</v>
      </c>
      <c r="N4374">
        <v>4410696</v>
      </c>
      <c r="O4374" t="s">
        <v>227</v>
      </c>
      <c r="P4374" s="35">
        <v>45184</v>
      </c>
      <c r="Q4374" t="s">
        <v>56</v>
      </c>
      <c r="R4374" s="35">
        <v>42723</v>
      </c>
      <c r="T4374" t="s">
        <v>63</v>
      </c>
      <c r="U4374">
        <v>696</v>
      </c>
      <c r="X4374">
        <v>6</v>
      </c>
      <c r="Y4374" t="s">
        <v>58</v>
      </c>
      <c r="AB4374" s="35">
        <v>44378</v>
      </c>
      <c r="AC4374" t="s">
        <v>59</v>
      </c>
      <c r="AL4374">
        <v>0</v>
      </c>
      <c r="AM4374">
        <v>0</v>
      </c>
    </row>
    <row r="4375" spans="1:39" x14ac:dyDescent="0.3">
      <c r="A4375">
        <v>1446070</v>
      </c>
      <c r="B4375" t="s">
        <v>4781</v>
      </c>
      <c r="C4375" t="s">
        <v>146</v>
      </c>
      <c r="D4375">
        <v>2816575</v>
      </c>
      <c r="E4375" t="s">
        <v>70</v>
      </c>
      <c r="F4375" t="s">
        <v>53</v>
      </c>
      <c r="H4375" s="35">
        <v>40603</v>
      </c>
      <c r="I4375" t="s">
        <v>90</v>
      </c>
      <c r="J4375">
        <v>-13</v>
      </c>
      <c r="K4375" t="s">
        <v>11</v>
      </c>
      <c r="M4375" t="s">
        <v>69</v>
      </c>
      <c r="N4375">
        <v>4280045</v>
      </c>
      <c r="O4375" t="s">
        <v>172</v>
      </c>
      <c r="P4375" s="35">
        <v>45181</v>
      </c>
      <c r="Q4375" t="s">
        <v>56</v>
      </c>
      <c r="R4375" s="35">
        <v>44843</v>
      </c>
      <c r="T4375" t="s">
        <v>63</v>
      </c>
      <c r="U4375">
        <v>522</v>
      </c>
      <c r="X4375">
        <v>5</v>
      </c>
      <c r="Y4375" t="s">
        <v>58</v>
      </c>
      <c r="AC4375" t="s">
        <v>59</v>
      </c>
      <c r="AL4375">
        <v>0</v>
      </c>
      <c r="AM4375">
        <v>0</v>
      </c>
    </row>
    <row r="4376" spans="1:39" x14ac:dyDescent="0.3">
      <c r="A4376">
        <v>1532592</v>
      </c>
      <c r="B4376" t="s">
        <v>4782</v>
      </c>
      <c r="C4376" t="s">
        <v>543</v>
      </c>
      <c r="D4376">
        <v>4538343</v>
      </c>
      <c r="E4376" t="s">
        <v>53</v>
      </c>
      <c r="H4376" s="35">
        <v>42563</v>
      </c>
      <c r="I4376" t="s">
        <v>53</v>
      </c>
      <c r="J4376">
        <v>-9</v>
      </c>
      <c r="K4376" t="s">
        <v>11</v>
      </c>
      <c r="M4376" t="s">
        <v>54</v>
      </c>
      <c r="N4376">
        <v>4450295</v>
      </c>
      <c r="O4376" t="s">
        <v>514</v>
      </c>
      <c r="P4376" s="35">
        <v>45207</v>
      </c>
      <c r="Q4376" t="s">
        <v>56</v>
      </c>
      <c r="R4376" s="35">
        <v>45207</v>
      </c>
      <c r="T4376" t="s">
        <v>63</v>
      </c>
      <c r="U4376">
        <v>500</v>
      </c>
      <c r="X4376">
        <v>5</v>
      </c>
      <c r="Y4376" t="s">
        <v>58</v>
      </c>
      <c r="AC4376" t="s">
        <v>59</v>
      </c>
      <c r="AL4376">
        <v>0</v>
      </c>
      <c r="AM4376">
        <v>0</v>
      </c>
    </row>
    <row r="4377" spans="1:39" x14ac:dyDescent="0.3">
      <c r="A4377">
        <v>1533665</v>
      </c>
      <c r="B4377" t="s">
        <v>4783</v>
      </c>
      <c r="C4377" t="s">
        <v>883</v>
      </c>
      <c r="D4377">
        <v>4116015</v>
      </c>
      <c r="E4377" t="s">
        <v>53</v>
      </c>
      <c r="H4377" s="35">
        <v>43218</v>
      </c>
      <c r="I4377" t="s">
        <v>53</v>
      </c>
      <c r="J4377">
        <v>-9</v>
      </c>
      <c r="K4377" t="s">
        <v>11</v>
      </c>
      <c r="M4377" t="s">
        <v>181</v>
      </c>
      <c r="N4377">
        <v>4410080</v>
      </c>
      <c r="O4377" t="s">
        <v>182</v>
      </c>
      <c r="P4377" s="35">
        <v>45209</v>
      </c>
      <c r="Q4377" t="s">
        <v>56</v>
      </c>
      <c r="R4377" s="35">
        <v>45209</v>
      </c>
      <c r="T4377" t="s">
        <v>63</v>
      </c>
      <c r="U4377">
        <v>500</v>
      </c>
      <c r="X4377">
        <v>5</v>
      </c>
      <c r="Y4377" t="s">
        <v>58</v>
      </c>
      <c r="AC4377" t="s">
        <v>59</v>
      </c>
      <c r="AL4377">
        <v>0</v>
      </c>
      <c r="AM4377">
        <v>0</v>
      </c>
    </row>
    <row r="4378" spans="1:39" x14ac:dyDescent="0.3">
      <c r="A4378">
        <v>1508729</v>
      </c>
      <c r="B4378" t="s">
        <v>4784</v>
      </c>
      <c r="C4378" t="s">
        <v>89</v>
      </c>
      <c r="D4378">
        <v>3735969</v>
      </c>
      <c r="E4378" t="s">
        <v>53</v>
      </c>
      <c r="H4378" s="35">
        <v>41907</v>
      </c>
      <c r="I4378" t="s">
        <v>85</v>
      </c>
      <c r="J4378">
        <v>-10</v>
      </c>
      <c r="K4378" t="s">
        <v>11</v>
      </c>
      <c r="M4378" t="s">
        <v>67</v>
      </c>
      <c r="N4378">
        <v>4370269</v>
      </c>
      <c r="O4378" t="s">
        <v>226</v>
      </c>
      <c r="P4378" s="35">
        <v>45178</v>
      </c>
      <c r="Q4378" t="s">
        <v>56</v>
      </c>
      <c r="R4378" s="35">
        <v>45178</v>
      </c>
      <c r="T4378" t="s">
        <v>63</v>
      </c>
      <c r="U4378">
        <v>500</v>
      </c>
      <c r="X4378">
        <v>5</v>
      </c>
      <c r="Y4378" t="s">
        <v>58</v>
      </c>
      <c r="AC4378" t="s">
        <v>59</v>
      </c>
      <c r="AL4378">
        <v>0</v>
      </c>
      <c r="AM4378">
        <v>0</v>
      </c>
    </row>
    <row r="4379" spans="1:39" x14ac:dyDescent="0.3">
      <c r="A4379">
        <v>1512116</v>
      </c>
      <c r="B4379" t="s">
        <v>4567</v>
      </c>
      <c r="C4379" t="s">
        <v>4785</v>
      </c>
      <c r="D4379">
        <v>3736032</v>
      </c>
      <c r="E4379" t="s">
        <v>53</v>
      </c>
      <c r="H4379" s="35">
        <v>40836</v>
      </c>
      <c r="I4379" t="s">
        <v>90</v>
      </c>
      <c r="J4379">
        <v>-13</v>
      </c>
      <c r="K4379" t="s">
        <v>11</v>
      </c>
      <c r="M4379" t="s">
        <v>67</v>
      </c>
      <c r="N4379">
        <v>4370691</v>
      </c>
      <c r="O4379" t="s">
        <v>1008</v>
      </c>
      <c r="P4379" s="35">
        <v>45184</v>
      </c>
      <c r="Q4379" t="s">
        <v>56</v>
      </c>
      <c r="R4379" s="35">
        <v>45184</v>
      </c>
      <c r="T4379" t="s">
        <v>63</v>
      </c>
      <c r="U4379">
        <v>500</v>
      </c>
      <c r="X4379">
        <v>5</v>
      </c>
      <c r="Y4379" t="s">
        <v>58</v>
      </c>
      <c r="AC4379" t="s">
        <v>59</v>
      </c>
      <c r="AL4379">
        <v>0</v>
      </c>
      <c r="AM4379">
        <v>0</v>
      </c>
    </row>
    <row r="4380" spans="1:39" x14ac:dyDescent="0.3">
      <c r="A4380">
        <v>1114941</v>
      </c>
      <c r="B4380" t="s">
        <v>4786</v>
      </c>
      <c r="C4380" t="s">
        <v>4787</v>
      </c>
      <c r="D4380">
        <v>4528149</v>
      </c>
      <c r="E4380" t="s">
        <v>70</v>
      </c>
      <c r="F4380" t="s">
        <v>70</v>
      </c>
      <c r="H4380" s="35">
        <v>38960</v>
      </c>
      <c r="I4380" t="s">
        <v>94</v>
      </c>
      <c r="J4380">
        <v>-18</v>
      </c>
      <c r="K4380" t="s">
        <v>6</v>
      </c>
      <c r="M4380" t="s">
        <v>54</v>
      </c>
      <c r="N4380">
        <v>4450192</v>
      </c>
      <c r="O4380" t="s">
        <v>128</v>
      </c>
      <c r="P4380" s="35">
        <v>45181</v>
      </c>
      <c r="Q4380" t="s">
        <v>56</v>
      </c>
      <c r="R4380" s="35">
        <v>42624</v>
      </c>
      <c r="T4380" t="s">
        <v>63</v>
      </c>
      <c r="U4380">
        <v>1215</v>
      </c>
      <c r="X4380">
        <v>12</v>
      </c>
      <c r="Y4380" t="s">
        <v>58</v>
      </c>
      <c r="AC4380" t="s">
        <v>59</v>
      </c>
      <c r="AL4380">
        <v>0</v>
      </c>
      <c r="AM4380">
        <v>0</v>
      </c>
    </row>
    <row r="4381" spans="1:39" x14ac:dyDescent="0.3">
      <c r="A4381">
        <v>1565021</v>
      </c>
      <c r="B4381" t="s">
        <v>5506</v>
      </c>
      <c r="C4381" t="s">
        <v>5507</v>
      </c>
      <c r="D4381">
        <v>1811606</v>
      </c>
      <c r="E4381" t="s">
        <v>76</v>
      </c>
      <c r="H4381" s="35">
        <v>42739</v>
      </c>
      <c r="I4381" t="s">
        <v>53</v>
      </c>
      <c r="J4381">
        <v>-9</v>
      </c>
      <c r="K4381" t="s">
        <v>6</v>
      </c>
      <c r="M4381" t="s">
        <v>71</v>
      </c>
      <c r="N4381">
        <v>4180696</v>
      </c>
      <c r="O4381" t="s">
        <v>137</v>
      </c>
      <c r="P4381" s="35">
        <v>45340</v>
      </c>
      <c r="Q4381" t="s">
        <v>56</v>
      </c>
      <c r="R4381" s="35">
        <v>45340</v>
      </c>
      <c r="T4381" t="s">
        <v>63</v>
      </c>
      <c r="U4381">
        <v>500</v>
      </c>
      <c r="X4381">
        <v>5</v>
      </c>
      <c r="Y4381" t="s">
        <v>58</v>
      </c>
      <c r="AC4381" t="s">
        <v>59</v>
      </c>
      <c r="AL4381">
        <v>0</v>
      </c>
      <c r="AM4381">
        <v>0</v>
      </c>
    </row>
    <row r="4382" spans="1:39" x14ac:dyDescent="0.3">
      <c r="A4382">
        <v>1565005</v>
      </c>
      <c r="B4382" t="s">
        <v>5508</v>
      </c>
      <c r="C4382" t="s">
        <v>2067</v>
      </c>
      <c r="D4382">
        <v>1811591</v>
      </c>
      <c r="E4382" t="s">
        <v>76</v>
      </c>
      <c r="H4382" s="35">
        <v>41280</v>
      </c>
      <c r="I4382" t="s">
        <v>66</v>
      </c>
      <c r="J4382">
        <v>-11</v>
      </c>
      <c r="K4382" t="s">
        <v>6</v>
      </c>
      <c r="M4382" t="s">
        <v>71</v>
      </c>
      <c r="N4382">
        <v>4180696</v>
      </c>
      <c r="O4382" t="s">
        <v>137</v>
      </c>
      <c r="P4382" s="35">
        <v>45340</v>
      </c>
      <c r="Q4382" t="s">
        <v>56</v>
      </c>
      <c r="R4382" s="35">
        <v>45340</v>
      </c>
      <c r="T4382" t="s">
        <v>63</v>
      </c>
      <c r="U4382">
        <v>500</v>
      </c>
      <c r="X4382">
        <v>5</v>
      </c>
      <c r="Y4382" t="s">
        <v>58</v>
      </c>
      <c r="AC4382" t="s">
        <v>59</v>
      </c>
      <c r="AL4382">
        <v>0</v>
      </c>
      <c r="AM4382">
        <v>0</v>
      </c>
    </row>
    <row r="4383" spans="1:39" x14ac:dyDescent="0.3">
      <c r="A4383">
        <v>1336803</v>
      </c>
      <c r="B4383" t="s">
        <v>4788</v>
      </c>
      <c r="C4383" t="s">
        <v>3477</v>
      </c>
      <c r="D4383">
        <v>9150000</v>
      </c>
      <c r="E4383" t="s">
        <v>70</v>
      </c>
      <c r="F4383" t="s">
        <v>70</v>
      </c>
      <c r="H4383" s="35">
        <v>40189</v>
      </c>
      <c r="I4383" t="s">
        <v>110</v>
      </c>
      <c r="J4383">
        <v>-14</v>
      </c>
      <c r="K4383" t="s">
        <v>11</v>
      </c>
      <c r="M4383" t="s">
        <v>67</v>
      </c>
      <c r="N4383">
        <v>4370566</v>
      </c>
      <c r="O4383" t="s">
        <v>111</v>
      </c>
      <c r="P4383" s="35">
        <v>45116</v>
      </c>
      <c r="Q4383" t="s">
        <v>56</v>
      </c>
      <c r="R4383" s="35">
        <v>44442</v>
      </c>
      <c r="T4383" t="s">
        <v>63</v>
      </c>
      <c r="U4383">
        <v>1177</v>
      </c>
      <c r="X4383">
        <v>11</v>
      </c>
      <c r="Y4383" t="s">
        <v>58</v>
      </c>
      <c r="AB4383" s="35">
        <v>44743</v>
      </c>
      <c r="AC4383" t="s">
        <v>59</v>
      </c>
      <c r="AL4383">
        <v>0</v>
      </c>
      <c r="AM4383">
        <v>0</v>
      </c>
    </row>
    <row r="4384" spans="1:39" x14ac:dyDescent="0.3">
      <c r="A4384">
        <v>1532668</v>
      </c>
      <c r="B4384" t="s">
        <v>4789</v>
      </c>
      <c r="C4384" t="s">
        <v>4790</v>
      </c>
      <c r="D4384">
        <v>3736372</v>
      </c>
      <c r="E4384" t="s">
        <v>53</v>
      </c>
      <c r="H4384" s="35">
        <v>40795</v>
      </c>
      <c r="I4384" t="s">
        <v>90</v>
      </c>
      <c r="J4384">
        <v>-13</v>
      </c>
      <c r="K4384" t="s">
        <v>11</v>
      </c>
      <c r="M4384" t="s">
        <v>67</v>
      </c>
      <c r="N4384">
        <v>4370307</v>
      </c>
      <c r="O4384" t="s">
        <v>260</v>
      </c>
      <c r="P4384" s="35">
        <v>45207</v>
      </c>
      <c r="Q4384" t="s">
        <v>56</v>
      </c>
      <c r="R4384" s="35">
        <v>45207</v>
      </c>
      <c r="S4384" s="35">
        <v>45190</v>
      </c>
      <c r="T4384" t="s">
        <v>57</v>
      </c>
      <c r="U4384">
        <v>500</v>
      </c>
      <c r="X4384">
        <v>5</v>
      </c>
      <c r="Y4384" t="s">
        <v>58</v>
      </c>
      <c r="AC4384" t="s">
        <v>59</v>
      </c>
      <c r="AL4384">
        <v>0</v>
      </c>
      <c r="AM4384">
        <v>0</v>
      </c>
    </row>
    <row r="4385" spans="1:39" x14ac:dyDescent="0.3">
      <c r="A4385">
        <v>1085146</v>
      </c>
      <c r="B4385" t="s">
        <v>4791</v>
      </c>
      <c r="C4385" t="s">
        <v>602</v>
      </c>
      <c r="D4385">
        <v>3727559</v>
      </c>
      <c r="E4385" t="s">
        <v>70</v>
      </c>
      <c r="F4385" t="s">
        <v>70</v>
      </c>
      <c r="H4385" s="35">
        <v>39969</v>
      </c>
      <c r="I4385" t="s">
        <v>102</v>
      </c>
      <c r="J4385">
        <v>-15</v>
      </c>
      <c r="K4385" t="s">
        <v>11</v>
      </c>
      <c r="M4385" t="s">
        <v>67</v>
      </c>
      <c r="N4385">
        <v>4370349</v>
      </c>
      <c r="O4385" t="s">
        <v>220</v>
      </c>
      <c r="P4385" s="35">
        <v>45209</v>
      </c>
      <c r="Q4385" t="s">
        <v>56</v>
      </c>
      <c r="R4385" s="35">
        <v>42297</v>
      </c>
      <c r="T4385" t="s">
        <v>63</v>
      </c>
      <c r="U4385">
        <v>520</v>
      </c>
      <c r="X4385">
        <v>5</v>
      </c>
      <c r="Y4385" t="s">
        <v>58</v>
      </c>
      <c r="AC4385" t="s">
        <v>59</v>
      </c>
      <c r="AL4385">
        <v>0</v>
      </c>
      <c r="AM4385">
        <v>0</v>
      </c>
    </row>
    <row r="4386" spans="1:39" x14ac:dyDescent="0.3">
      <c r="A4386">
        <v>1521690</v>
      </c>
      <c r="B4386" t="s">
        <v>4792</v>
      </c>
      <c r="C4386" t="s">
        <v>4793</v>
      </c>
      <c r="D4386">
        <v>3611370</v>
      </c>
      <c r="E4386" t="s">
        <v>76</v>
      </c>
      <c r="H4386" s="35">
        <v>42116</v>
      </c>
      <c r="I4386" t="s">
        <v>53</v>
      </c>
      <c r="J4386">
        <v>-9</v>
      </c>
      <c r="K4386" t="s">
        <v>6</v>
      </c>
      <c r="M4386" t="s">
        <v>77</v>
      </c>
      <c r="N4386">
        <v>4360002</v>
      </c>
      <c r="O4386" t="s">
        <v>78</v>
      </c>
      <c r="P4386" s="35">
        <v>45195</v>
      </c>
      <c r="Q4386" t="s">
        <v>56</v>
      </c>
      <c r="R4386" s="35">
        <v>45195</v>
      </c>
      <c r="T4386" t="s">
        <v>63</v>
      </c>
      <c r="U4386">
        <v>500</v>
      </c>
      <c r="X4386">
        <v>5</v>
      </c>
      <c r="Y4386" t="s">
        <v>58</v>
      </c>
      <c r="AC4386" t="s">
        <v>59</v>
      </c>
      <c r="AL4386">
        <v>0</v>
      </c>
      <c r="AM4386">
        <v>0</v>
      </c>
    </row>
    <row r="4387" spans="1:39" x14ac:dyDescent="0.3">
      <c r="A4387">
        <v>1417204</v>
      </c>
      <c r="B4387" t="s">
        <v>4794</v>
      </c>
      <c r="C4387" t="s">
        <v>4377</v>
      </c>
      <c r="D4387">
        <v>4535140</v>
      </c>
      <c r="E4387" t="s">
        <v>53</v>
      </c>
      <c r="F4387" t="s">
        <v>53</v>
      </c>
      <c r="H4387" s="35">
        <v>40215</v>
      </c>
      <c r="I4387" t="s">
        <v>110</v>
      </c>
      <c r="J4387">
        <v>-14</v>
      </c>
      <c r="K4387" t="s">
        <v>11</v>
      </c>
      <c r="M4387" t="s">
        <v>54</v>
      </c>
      <c r="N4387">
        <v>4450026</v>
      </c>
      <c r="O4387" t="s">
        <v>62</v>
      </c>
      <c r="P4387" s="35">
        <v>45180</v>
      </c>
      <c r="Q4387" t="s">
        <v>56</v>
      </c>
      <c r="R4387" s="35">
        <v>44799</v>
      </c>
      <c r="T4387" t="s">
        <v>63</v>
      </c>
      <c r="U4387">
        <v>500</v>
      </c>
      <c r="X4387">
        <v>5</v>
      </c>
      <c r="Y4387" t="s">
        <v>58</v>
      </c>
      <c r="AC4387" t="s">
        <v>59</v>
      </c>
      <c r="AL4387">
        <v>0</v>
      </c>
      <c r="AM4387">
        <v>0</v>
      </c>
    </row>
    <row r="4388" spans="1:39" x14ac:dyDescent="0.3">
      <c r="A4388">
        <v>1355545</v>
      </c>
      <c r="B4388" t="s">
        <v>4795</v>
      </c>
      <c r="C4388" t="s">
        <v>180</v>
      </c>
      <c r="D4388">
        <v>3733059</v>
      </c>
      <c r="E4388" t="s">
        <v>53</v>
      </c>
      <c r="F4388" t="s">
        <v>53</v>
      </c>
      <c r="H4388" s="35">
        <v>40868</v>
      </c>
      <c r="I4388" t="s">
        <v>90</v>
      </c>
      <c r="J4388">
        <v>-13</v>
      </c>
      <c r="K4388" t="s">
        <v>11</v>
      </c>
      <c r="M4388" t="s">
        <v>67</v>
      </c>
      <c r="N4388">
        <v>4370146</v>
      </c>
      <c r="O4388" t="s">
        <v>408</v>
      </c>
      <c r="P4388" s="35">
        <v>45210</v>
      </c>
      <c r="Q4388" t="s">
        <v>56</v>
      </c>
      <c r="R4388" s="35">
        <v>44470</v>
      </c>
      <c r="T4388" t="s">
        <v>63</v>
      </c>
      <c r="U4388">
        <v>500</v>
      </c>
      <c r="X4388">
        <v>5</v>
      </c>
      <c r="Y4388" t="s">
        <v>58</v>
      </c>
      <c r="AC4388" t="s">
        <v>59</v>
      </c>
      <c r="AL4388">
        <v>0</v>
      </c>
      <c r="AM4388">
        <v>0</v>
      </c>
    </row>
    <row r="4389" spans="1:39" x14ac:dyDescent="0.3">
      <c r="A4389">
        <v>1548227</v>
      </c>
      <c r="B4389" t="s">
        <v>4795</v>
      </c>
      <c r="C4389" t="s">
        <v>180</v>
      </c>
      <c r="D4389">
        <v>3736633</v>
      </c>
      <c r="E4389" t="s">
        <v>53</v>
      </c>
      <c r="H4389" s="35">
        <v>41234</v>
      </c>
      <c r="I4389" t="s">
        <v>143</v>
      </c>
      <c r="J4389">
        <v>-12</v>
      </c>
      <c r="K4389" t="s">
        <v>11</v>
      </c>
      <c r="M4389" t="s">
        <v>67</v>
      </c>
      <c r="N4389">
        <v>4370146</v>
      </c>
      <c r="O4389" t="s">
        <v>408</v>
      </c>
      <c r="P4389" s="35">
        <v>45249</v>
      </c>
      <c r="Q4389" t="s">
        <v>56</v>
      </c>
      <c r="R4389" s="35">
        <v>45249</v>
      </c>
      <c r="T4389" t="s">
        <v>63</v>
      </c>
      <c r="U4389">
        <v>500</v>
      </c>
      <c r="X4389">
        <v>5</v>
      </c>
      <c r="Y4389" t="s">
        <v>58</v>
      </c>
      <c r="AC4389" t="s">
        <v>59</v>
      </c>
      <c r="AL4389">
        <v>0</v>
      </c>
      <c r="AM4389">
        <v>0</v>
      </c>
    </row>
    <row r="4390" spans="1:39" x14ac:dyDescent="0.3">
      <c r="A4390">
        <v>1362104</v>
      </c>
      <c r="B4390" t="s">
        <v>4796</v>
      </c>
      <c r="C4390" t="s">
        <v>4797</v>
      </c>
      <c r="D4390">
        <v>3733133</v>
      </c>
      <c r="E4390" t="s">
        <v>53</v>
      </c>
      <c r="F4390" t="s">
        <v>70</v>
      </c>
      <c r="H4390" s="35">
        <v>40450</v>
      </c>
      <c r="I4390" t="s">
        <v>110</v>
      </c>
      <c r="J4390">
        <v>-14</v>
      </c>
      <c r="K4390" t="s">
        <v>11</v>
      </c>
      <c r="M4390" t="s">
        <v>67</v>
      </c>
      <c r="N4390">
        <v>4370013</v>
      </c>
      <c r="O4390" t="s">
        <v>761</v>
      </c>
      <c r="P4390" s="35">
        <v>45217</v>
      </c>
      <c r="Q4390" t="s">
        <v>56</v>
      </c>
      <c r="R4390" s="35">
        <v>44480</v>
      </c>
      <c r="T4390" t="s">
        <v>63</v>
      </c>
      <c r="U4390">
        <v>500</v>
      </c>
      <c r="X4390">
        <v>5</v>
      </c>
      <c r="Y4390" t="s">
        <v>58</v>
      </c>
      <c r="AC4390" t="s">
        <v>59</v>
      </c>
      <c r="AL4390">
        <v>0</v>
      </c>
      <c r="AM4390">
        <v>0</v>
      </c>
    </row>
    <row r="4391" spans="1:39" x14ac:dyDescent="0.3">
      <c r="A4391">
        <v>1532396</v>
      </c>
      <c r="B4391" t="s">
        <v>4798</v>
      </c>
      <c r="C4391" t="s">
        <v>1286</v>
      </c>
      <c r="D4391">
        <v>2816938</v>
      </c>
      <c r="E4391" t="s">
        <v>53</v>
      </c>
      <c r="H4391" s="35">
        <v>42313</v>
      </c>
      <c r="I4391" t="s">
        <v>53</v>
      </c>
      <c r="J4391">
        <v>-9</v>
      </c>
      <c r="K4391" t="s">
        <v>11</v>
      </c>
      <c r="M4391" t="s">
        <v>69</v>
      </c>
      <c r="N4391">
        <v>4280722</v>
      </c>
      <c r="O4391" t="s">
        <v>134</v>
      </c>
      <c r="P4391" s="35">
        <v>45206</v>
      </c>
      <c r="Q4391" t="s">
        <v>56</v>
      </c>
      <c r="R4391" s="35">
        <v>45206</v>
      </c>
      <c r="T4391" t="s">
        <v>63</v>
      </c>
      <c r="U4391">
        <v>500</v>
      </c>
      <c r="X4391">
        <v>5</v>
      </c>
      <c r="Y4391" t="s">
        <v>58</v>
      </c>
      <c r="AC4391" t="s">
        <v>59</v>
      </c>
      <c r="AL4391">
        <v>0</v>
      </c>
      <c r="AM4391">
        <v>0</v>
      </c>
    </row>
    <row r="4392" spans="1:39" x14ac:dyDescent="0.3">
      <c r="A4392">
        <v>1359279</v>
      </c>
      <c r="B4392" t="s">
        <v>4799</v>
      </c>
      <c r="C4392" t="s">
        <v>4800</v>
      </c>
      <c r="D4392">
        <v>3733109</v>
      </c>
      <c r="E4392" t="s">
        <v>70</v>
      </c>
      <c r="F4392" t="s">
        <v>53</v>
      </c>
      <c r="H4392" s="35">
        <v>41593</v>
      </c>
      <c r="I4392" t="s">
        <v>66</v>
      </c>
      <c r="J4392">
        <v>-11</v>
      </c>
      <c r="K4392" t="s">
        <v>11</v>
      </c>
      <c r="M4392" t="s">
        <v>67</v>
      </c>
      <c r="N4392">
        <v>4370146</v>
      </c>
      <c r="O4392" t="s">
        <v>408</v>
      </c>
      <c r="P4392" s="35">
        <v>45210</v>
      </c>
      <c r="Q4392" t="s">
        <v>56</v>
      </c>
      <c r="R4392" s="35">
        <v>44475</v>
      </c>
      <c r="T4392" t="s">
        <v>63</v>
      </c>
      <c r="U4392">
        <v>500</v>
      </c>
      <c r="X4392">
        <v>5</v>
      </c>
      <c r="Y4392" t="s">
        <v>58</v>
      </c>
      <c r="AC4392" t="s">
        <v>59</v>
      </c>
      <c r="AL4392">
        <v>0</v>
      </c>
      <c r="AM4392">
        <v>0</v>
      </c>
    </row>
    <row r="4393" spans="1:39" x14ac:dyDescent="0.3">
      <c r="A4393">
        <v>1449923</v>
      </c>
      <c r="B4393" t="s">
        <v>4801</v>
      </c>
      <c r="C4393" t="s">
        <v>3301</v>
      </c>
      <c r="D4393">
        <v>3734600</v>
      </c>
      <c r="E4393" t="s">
        <v>53</v>
      </c>
      <c r="F4393" t="s">
        <v>53</v>
      </c>
      <c r="H4393" s="35">
        <v>40990</v>
      </c>
      <c r="I4393" t="s">
        <v>143</v>
      </c>
      <c r="J4393">
        <v>-12</v>
      </c>
      <c r="K4393" t="s">
        <v>11</v>
      </c>
      <c r="M4393" t="s">
        <v>67</v>
      </c>
      <c r="N4393">
        <v>4370698</v>
      </c>
      <c r="O4393" t="s">
        <v>200</v>
      </c>
      <c r="P4393" s="35">
        <v>45206</v>
      </c>
      <c r="Q4393" t="s">
        <v>56</v>
      </c>
      <c r="R4393" s="35">
        <v>44849</v>
      </c>
      <c r="S4393" s="35">
        <v>45213</v>
      </c>
      <c r="T4393" t="s">
        <v>57</v>
      </c>
      <c r="U4393">
        <v>500</v>
      </c>
      <c r="X4393">
        <v>5</v>
      </c>
      <c r="Y4393" t="s">
        <v>58</v>
      </c>
      <c r="AC4393" t="s">
        <v>59</v>
      </c>
      <c r="AL4393">
        <v>0</v>
      </c>
      <c r="AM4393">
        <v>0</v>
      </c>
    </row>
    <row r="4394" spans="1:39" x14ac:dyDescent="0.3">
      <c r="A4394">
        <v>1514995</v>
      </c>
      <c r="B4394" t="s">
        <v>4802</v>
      </c>
      <c r="C4394" t="s">
        <v>4803</v>
      </c>
      <c r="D4394">
        <v>4538106</v>
      </c>
      <c r="E4394" t="s">
        <v>53</v>
      </c>
      <c r="H4394" s="35">
        <v>40544</v>
      </c>
      <c r="I4394" t="s">
        <v>90</v>
      </c>
      <c r="J4394">
        <v>-13</v>
      </c>
      <c r="K4394" t="s">
        <v>6</v>
      </c>
      <c r="M4394" t="s">
        <v>54</v>
      </c>
      <c r="N4394">
        <v>4450026</v>
      </c>
      <c r="O4394" t="s">
        <v>62</v>
      </c>
      <c r="P4394" s="35">
        <v>45188</v>
      </c>
      <c r="Q4394" t="s">
        <v>56</v>
      </c>
      <c r="R4394" s="35">
        <v>45188</v>
      </c>
      <c r="T4394" t="s">
        <v>63</v>
      </c>
      <c r="U4394">
        <v>500</v>
      </c>
      <c r="X4394">
        <v>5</v>
      </c>
      <c r="Y4394" t="s">
        <v>58</v>
      </c>
      <c r="AC4394" t="s">
        <v>59</v>
      </c>
      <c r="AL4394">
        <v>0</v>
      </c>
      <c r="AM4394">
        <v>0</v>
      </c>
    </row>
    <row r="4395" spans="1:39" x14ac:dyDescent="0.3">
      <c r="A4395">
        <v>1310369</v>
      </c>
      <c r="B4395" t="s">
        <v>4804</v>
      </c>
      <c r="C4395" t="s">
        <v>1190</v>
      </c>
      <c r="D4395">
        <v>4531752</v>
      </c>
      <c r="E4395" t="s">
        <v>70</v>
      </c>
      <c r="F4395" t="s">
        <v>70</v>
      </c>
      <c r="H4395" s="35">
        <v>40941</v>
      </c>
      <c r="I4395" t="s">
        <v>143</v>
      </c>
      <c r="J4395">
        <v>-12</v>
      </c>
      <c r="K4395" t="s">
        <v>11</v>
      </c>
      <c r="M4395" t="s">
        <v>54</v>
      </c>
      <c r="N4395">
        <v>4450410</v>
      </c>
      <c r="O4395" t="s">
        <v>81</v>
      </c>
      <c r="P4395" s="35">
        <v>45170</v>
      </c>
      <c r="Q4395" t="s">
        <v>56</v>
      </c>
      <c r="R4395" s="35">
        <v>43895</v>
      </c>
      <c r="T4395" t="s">
        <v>63</v>
      </c>
      <c r="U4395">
        <v>566</v>
      </c>
      <c r="X4395">
        <v>5</v>
      </c>
      <c r="Y4395" t="s">
        <v>58</v>
      </c>
      <c r="AC4395" t="s">
        <v>59</v>
      </c>
      <c r="AL4395">
        <v>0</v>
      </c>
      <c r="AM4395">
        <v>0</v>
      </c>
    </row>
    <row r="4396" spans="1:39" x14ac:dyDescent="0.3">
      <c r="A4396">
        <v>1127143</v>
      </c>
      <c r="B4396" t="s">
        <v>4805</v>
      </c>
      <c r="C4396" t="s">
        <v>1080</v>
      </c>
      <c r="D4396">
        <v>189161</v>
      </c>
      <c r="E4396" t="s">
        <v>70</v>
      </c>
      <c r="F4396" t="s">
        <v>70</v>
      </c>
      <c r="H4396" s="35">
        <v>39425</v>
      </c>
      <c r="I4396" t="s">
        <v>125</v>
      </c>
      <c r="J4396">
        <v>-17</v>
      </c>
      <c r="K4396" t="s">
        <v>11</v>
      </c>
      <c r="M4396" t="s">
        <v>71</v>
      </c>
      <c r="N4396">
        <v>4180613</v>
      </c>
      <c r="O4396" t="s">
        <v>87</v>
      </c>
      <c r="P4396" s="35">
        <v>45180</v>
      </c>
      <c r="Q4396" t="s">
        <v>56</v>
      </c>
      <c r="R4396" s="35">
        <v>42642</v>
      </c>
      <c r="T4396" t="s">
        <v>63</v>
      </c>
      <c r="U4396">
        <v>984</v>
      </c>
      <c r="X4396">
        <v>9</v>
      </c>
      <c r="Y4396" t="s">
        <v>58</v>
      </c>
      <c r="AC4396" t="s">
        <v>59</v>
      </c>
      <c r="AL4396">
        <v>0</v>
      </c>
      <c r="AM4396">
        <v>0</v>
      </c>
    </row>
    <row r="4397" spans="1:39" x14ac:dyDescent="0.3">
      <c r="A4397">
        <v>1564072</v>
      </c>
      <c r="B4397" t="s">
        <v>5509</v>
      </c>
      <c r="C4397" t="s">
        <v>1607</v>
      </c>
      <c r="D4397">
        <v>1811564</v>
      </c>
      <c r="E4397" t="s">
        <v>76</v>
      </c>
      <c r="H4397" s="35">
        <v>41911</v>
      </c>
      <c r="I4397" t="s">
        <v>85</v>
      </c>
      <c r="J4397">
        <v>-10</v>
      </c>
      <c r="K4397" t="s">
        <v>6</v>
      </c>
      <c r="M4397" t="s">
        <v>71</v>
      </c>
      <c r="N4397">
        <v>4180696</v>
      </c>
      <c r="O4397" t="s">
        <v>137</v>
      </c>
      <c r="P4397" s="35">
        <v>45336</v>
      </c>
      <c r="Q4397" t="s">
        <v>56</v>
      </c>
      <c r="R4397" s="35">
        <v>45336</v>
      </c>
      <c r="T4397" t="s">
        <v>63</v>
      </c>
      <c r="U4397">
        <v>500</v>
      </c>
      <c r="X4397">
        <v>5</v>
      </c>
      <c r="Y4397" t="s">
        <v>58</v>
      </c>
      <c r="AC4397" t="s">
        <v>59</v>
      </c>
      <c r="AL4397">
        <v>0</v>
      </c>
      <c r="AM4397">
        <v>0</v>
      </c>
    </row>
    <row r="4398" spans="1:39" x14ac:dyDescent="0.3">
      <c r="A4398">
        <v>1532331</v>
      </c>
      <c r="B4398" t="s">
        <v>4806</v>
      </c>
      <c r="C4398" t="s">
        <v>709</v>
      </c>
      <c r="D4398">
        <v>4538335</v>
      </c>
      <c r="E4398" t="s">
        <v>70</v>
      </c>
      <c r="H4398" s="35">
        <v>42460</v>
      </c>
      <c r="I4398" t="s">
        <v>53</v>
      </c>
      <c r="J4398">
        <v>-9</v>
      </c>
      <c r="K4398" t="s">
        <v>11</v>
      </c>
      <c r="M4398" t="s">
        <v>54</v>
      </c>
      <c r="N4398">
        <v>4450026</v>
      </c>
      <c r="O4398" t="s">
        <v>62</v>
      </c>
      <c r="P4398" s="35">
        <v>45206</v>
      </c>
      <c r="Q4398" t="s">
        <v>56</v>
      </c>
      <c r="R4398" s="35">
        <v>45206</v>
      </c>
      <c r="T4398" t="s">
        <v>63</v>
      </c>
      <c r="U4398">
        <v>500</v>
      </c>
      <c r="X4398">
        <v>5</v>
      </c>
      <c r="Y4398" t="s">
        <v>58</v>
      </c>
      <c r="AC4398" t="s">
        <v>59</v>
      </c>
      <c r="AL4398">
        <v>0</v>
      </c>
      <c r="AM4398">
        <v>0</v>
      </c>
    </row>
    <row r="4399" spans="1:39" x14ac:dyDescent="0.3">
      <c r="A4399">
        <v>1516162</v>
      </c>
      <c r="B4399" t="s">
        <v>4807</v>
      </c>
      <c r="C4399" t="s">
        <v>664</v>
      </c>
      <c r="D4399">
        <v>4538133</v>
      </c>
      <c r="E4399" t="s">
        <v>53</v>
      </c>
      <c r="H4399" s="35">
        <v>40329</v>
      </c>
      <c r="I4399" t="s">
        <v>110</v>
      </c>
      <c r="J4399">
        <v>-14</v>
      </c>
      <c r="K4399" t="s">
        <v>11</v>
      </c>
      <c r="M4399" t="s">
        <v>54</v>
      </c>
      <c r="N4399">
        <v>4450184</v>
      </c>
      <c r="O4399" t="s">
        <v>275</v>
      </c>
      <c r="P4399" s="35">
        <v>45189</v>
      </c>
      <c r="Q4399" t="s">
        <v>56</v>
      </c>
      <c r="R4399" s="35">
        <v>45189</v>
      </c>
      <c r="T4399" t="s">
        <v>63</v>
      </c>
      <c r="U4399">
        <v>500</v>
      </c>
      <c r="X4399">
        <v>5</v>
      </c>
      <c r="Y4399" t="s">
        <v>58</v>
      </c>
      <c r="AC4399" t="s">
        <v>59</v>
      </c>
      <c r="AL4399">
        <v>0</v>
      </c>
      <c r="AM4399">
        <v>0</v>
      </c>
    </row>
    <row r="4400" spans="1:39" x14ac:dyDescent="0.3">
      <c r="A4400">
        <v>1542796</v>
      </c>
      <c r="B4400" t="s">
        <v>4808</v>
      </c>
      <c r="C4400" t="s">
        <v>636</v>
      </c>
      <c r="D4400">
        <v>3736527</v>
      </c>
      <c r="E4400" t="s">
        <v>53</v>
      </c>
      <c r="H4400" s="35">
        <v>40963</v>
      </c>
      <c r="I4400" t="s">
        <v>143</v>
      </c>
      <c r="J4400">
        <v>-12</v>
      </c>
      <c r="K4400" t="s">
        <v>6</v>
      </c>
      <c r="M4400" t="s">
        <v>67</v>
      </c>
      <c r="N4400">
        <v>4370478</v>
      </c>
      <c r="O4400" t="s">
        <v>185</v>
      </c>
      <c r="P4400" s="35">
        <v>45230</v>
      </c>
      <c r="Q4400" t="s">
        <v>56</v>
      </c>
      <c r="R4400" s="35">
        <v>45230</v>
      </c>
      <c r="S4400" s="35">
        <v>45209</v>
      </c>
      <c r="T4400" t="s">
        <v>57</v>
      </c>
      <c r="U4400">
        <v>500</v>
      </c>
      <c r="X4400">
        <v>5</v>
      </c>
      <c r="Y4400" t="s">
        <v>58</v>
      </c>
      <c r="AC4400" t="s">
        <v>59</v>
      </c>
      <c r="AL4400">
        <v>0</v>
      </c>
      <c r="AM4400">
        <v>0</v>
      </c>
    </row>
    <row r="4401" spans="1:39" x14ac:dyDescent="0.3">
      <c r="A4401">
        <v>1542795</v>
      </c>
      <c r="B4401" t="s">
        <v>4808</v>
      </c>
      <c r="C4401" t="s">
        <v>729</v>
      </c>
      <c r="D4401">
        <v>3736526</v>
      </c>
      <c r="E4401" t="s">
        <v>53</v>
      </c>
      <c r="H4401" s="35">
        <v>40963</v>
      </c>
      <c r="I4401" t="s">
        <v>143</v>
      </c>
      <c r="J4401">
        <v>-12</v>
      </c>
      <c r="K4401" t="s">
        <v>11</v>
      </c>
      <c r="M4401" t="s">
        <v>67</v>
      </c>
      <c r="N4401">
        <v>4370478</v>
      </c>
      <c r="O4401" t="s">
        <v>185</v>
      </c>
      <c r="P4401" s="35">
        <v>45230</v>
      </c>
      <c r="Q4401" t="s">
        <v>56</v>
      </c>
      <c r="R4401" s="35">
        <v>45230</v>
      </c>
      <c r="S4401" s="35">
        <v>45209</v>
      </c>
      <c r="T4401" t="s">
        <v>57</v>
      </c>
      <c r="U4401">
        <v>500</v>
      </c>
      <c r="X4401">
        <v>5</v>
      </c>
      <c r="Y4401" t="s">
        <v>58</v>
      </c>
      <c r="AC4401" t="s">
        <v>59</v>
      </c>
      <c r="AL4401">
        <v>0</v>
      </c>
      <c r="AM4401">
        <v>0</v>
      </c>
    </row>
    <row r="4402" spans="1:39" x14ac:dyDescent="0.3">
      <c r="A4402">
        <v>1506839</v>
      </c>
      <c r="B4402" t="s">
        <v>4809</v>
      </c>
      <c r="C4402" t="s">
        <v>4810</v>
      </c>
      <c r="D4402">
        <v>2816764</v>
      </c>
      <c r="E4402" t="s">
        <v>53</v>
      </c>
      <c r="H4402" s="35">
        <v>41302</v>
      </c>
      <c r="I4402" t="s">
        <v>66</v>
      </c>
      <c r="J4402">
        <v>-11</v>
      </c>
      <c r="K4402" t="s">
        <v>11</v>
      </c>
      <c r="M4402" t="s">
        <v>69</v>
      </c>
      <c r="N4402">
        <v>4280045</v>
      </c>
      <c r="O4402" t="s">
        <v>172</v>
      </c>
      <c r="P4402" s="35">
        <v>45172</v>
      </c>
      <c r="Q4402" t="s">
        <v>56</v>
      </c>
      <c r="R4402" s="35">
        <v>45172</v>
      </c>
      <c r="T4402" t="s">
        <v>63</v>
      </c>
      <c r="U4402">
        <v>500</v>
      </c>
      <c r="X4402">
        <v>5</v>
      </c>
      <c r="Y4402" t="s">
        <v>58</v>
      </c>
      <c r="AC4402" t="s">
        <v>320</v>
      </c>
      <c r="AL4402">
        <v>0</v>
      </c>
      <c r="AM4402">
        <v>0</v>
      </c>
    </row>
    <row r="4403" spans="1:39" x14ac:dyDescent="0.3">
      <c r="A4403">
        <v>1546082</v>
      </c>
      <c r="B4403" t="s">
        <v>4811</v>
      </c>
      <c r="C4403" t="s">
        <v>4812</v>
      </c>
      <c r="D4403">
        <v>3736609</v>
      </c>
      <c r="E4403" t="s">
        <v>76</v>
      </c>
      <c r="H4403" s="35">
        <v>42021</v>
      </c>
      <c r="I4403" t="s">
        <v>53</v>
      </c>
      <c r="J4403">
        <v>-9</v>
      </c>
      <c r="K4403" t="s">
        <v>11</v>
      </c>
      <c r="M4403" t="s">
        <v>67</v>
      </c>
      <c r="N4403">
        <v>4370002</v>
      </c>
      <c r="O4403" t="s">
        <v>68</v>
      </c>
      <c r="P4403" s="35">
        <v>45243</v>
      </c>
      <c r="Q4403" t="s">
        <v>56</v>
      </c>
      <c r="R4403" s="35">
        <v>45243</v>
      </c>
      <c r="T4403" t="s">
        <v>63</v>
      </c>
      <c r="U4403">
        <v>500</v>
      </c>
      <c r="X4403">
        <v>5</v>
      </c>
      <c r="Y4403" t="s">
        <v>58</v>
      </c>
      <c r="AC4403" t="s">
        <v>59</v>
      </c>
      <c r="AL4403">
        <v>0</v>
      </c>
      <c r="AM4403">
        <v>0</v>
      </c>
    </row>
    <row r="4404" spans="1:39" x14ac:dyDescent="0.3">
      <c r="A4404">
        <v>1527939</v>
      </c>
      <c r="B4404" t="s">
        <v>4813</v>
      </c>
      <c r="C4404" t="s">
        <v>595</v>
      </c>
      <c r="D4404">
        <v>4538295</v>
      </c>
      <c r="E4404" t="s">
        <v>53</v>
      </c>
      <c r="H4404" s="35">
        <v>40339</v>
      </c>
      <c r="I4404" t="s">
        <v>110</v>
      </c>
      <c r="J4404">
        <v>-14</v>
      </c>
      <c r="K4404" t="s">
        <v>6</v>
      </c>
      <c r="M4404" t="s">
        <v>54</v>
      </c>
      <c r="N4404">
        <v>4450773</v>
      </c>
      <c r="O4404" t="s">
        <v>397</v>
      </c>
      <c r="P4404" s="35">
        <v>45201</v>
      </c>
      <c r="Q4404" t="s">
        <v>56</v>
      </c>
      <c r="R4404" s="35">
        <v>45201</v>
      </c>
      <c r="T4404" t="s">
        <v>63</v>
      </c>
      <c r="U4404">
        <v>500</v>
      </c>
      <c r="X4404">
        <v>5</v>
      </c>
      <c r="Y4404" t="s">
        <v>58</v>
      </c>
      <c r="AC4404" t="s">
        <v>59</v>
      </c>
      <c r="AL4404">
        <v>1</v>
      </c>
      <c r="AM4404">
        <v>1</v>
      </c>
    </row>
    <row r="4405" spans="1:39" x14ac:dyDescent="0.3">
      <c r="A4405">
        <v>1356804</v>
      </c>
      <c r="B4405" t="s">
        <v>4814</v>
      </c>
      <c r="C4405" t="s">
        <v>1080</v>
      </c>
      <c r="D4405">
        <v>4532557</v>
      </c>
      <c r="E4405" t="s">
        <v>70</v>
      </c>
      <c r="F4405" t="s">
        <v>70</v>
      </c>
      <c r="H4405" s="35">
        <v>40042</v>
      </c>
      <c r="I4405" t="s">
        <v>102</v>
      </c>
      <c r="J4405">
        <v>-15</v>
      </c>
      <c r="K4405" t="s">
        <v>11</v>
      </c>
      <c r="M4405" t="s">
        <v>54</v>
      </c>
      <c r="N4405">
        <v>4450184</v>
      </c>
      <c r="O4405" t="s">
        <v>275</v>
      </c>
      <c r="P4405" s="35">
        <v>45185</v>
      </c>
      <c r="Q4405" t="s">
        <v>56</v>
      </c>
      <c r="R4405" s="35">
        <v>44472</v>
      </c>
      <c r="T4405" t="s">
        <v>63</v>
      </c>
      <c r="U4405">
        <v>533</v>
      </c>
      <c r="X4405">
        <v>5</v>
      </c>
      <c r="Y4405" t="s">
        <v>58</v>
      </c>
      <c r="AC4405" t="s">
        <v>59</v>
      </c>
      <c r="AL4405">
        <v>0</v>
      </c>
      <c r="AM4405">
        <v>0</v>
      </c>
    </row>
    <row r="4406" spans="1:39" x14ac:dyDescent="0.3">
      <c r="A4406">
        <v>1306597</v>
      </c>
      <c r="B4406" t="s">
        <v>4815</v>
      </c>
      <c r="C4406" t="s">
        <v>104</v>
      </c>
      <c r="D4406">
        <v>4114481</v>
      </c>
      <c r="E4406" t="s">
        <v>70</v>
      </c>
      <c r="F4406" t="s">
        <v>70</v>
      </c>
      <c r="H4406" s="35">
        <v>40066</v>
      </c>
      <c r="I4406" t="s">
        <v>102</v>
      </c>
      <c r="J4406">
        <v>-15</v>
      </c>
      <c r="K4406" t="s">
        <v>11</v>
      </c>
      <c r="M4406" t="s">
        <v>181</v>
      </c>
      <c r="N4406">
        <v>4410586</v>
      </c>
      <c r="O4406" t="s">
        <v>1027</v>
      </c>
      <c r="P4406" s="35">
        <v>45191</v>
      </c>
      <c r="Q4406" t="s">
        <v>56</v>
      </c>
      <c r="R4406" s="35">
        <v>43847</v>
      </c>
      <c r="T4406" t="s">
        <v>63</v>
      </c>
      <c r="U4406">
        <v>500</v>
      </c>
      <c r="X4406">
        <v>5</v>
      </c>
      <c r="Y4406" t="s">
        <v>58</v>
      </c>
      <c r="AC4406" t="s">
        <v>59</v>
      </c>
      <c r="AL4406">
        <v>0</v>
      </c>
      <c r="AM4406">
        <v>0</v>
      </c>
    </row>
    <row r="4407" spans="1:39" x14ac:dyDescent="0.3">
      <c r="A4407">
        <v>1523372</v>
      </c>
      <c r="B4407" t="s">
        <v>4816</v>
      </c>
      <c r="C4407" t="s">
        <v>4817</v>
      </c>
      <c r="D4407">
        <v>3736214</v>
      </c>
      <c r="E4407" t="s">
        <v>70</v>
      </c>
      <c r="H4407" s="35">
        <v>40977</v>
      </c>
      <c r="I4407" t="s">
        <v>143</v>
      </c>
      <c r="J4407">
        <v>-12</v>
      </c>
      <c r="K4407" t="s">
        <v>11</v>
      </c>
      <c r="M4407" t="s">
        <v>67</v>
      </c>
      <c r="N4407">
        <v>4370566</v>
      </c>
      <c r="O4407" t="s">
        <v>111</v>
      </c>
      <c r="P4407" s="35">
        <v>45196</v>
      </c>
      <c r="Q4407" t="s">
        <v>56</v>
      </c>
      <c r="R4407" s="35">
        <v>45196</v>
      </c>
      <c r="T4407" t="s">
        <v>63</v>
      </c>
      <c r="U4407">
        <v>500</v>
      </c>
      <c r="X4407">
        <v>5</v>
      </c>
      <c r="Y4407" t="s">
        <v>58</v>
      </c>
      <c r="AC4407" t="s">
        <v>59</v>
      </c>
      <c r="AL4407">
        <v>0</v>
      </c>
      <c r="AM4407">
        <v>0</v>
      </c>
    </row>
    <row r="4408" spans="1:39" x14ac:dyDescent="0.3">
      <c r="A4408">
        <v>1285080</v>
      </c>
      <c r="B4408" t="s">
        <v>4818</v>
      </c>
      <c r="C4408" t="s">
        <v>436</v>
      </c>
      <c r="D4408">
        <v>4114255</v>
      </c>
      <c r="E4408" t="s">
        <v>70</v>
      </c>
      <c r="F4408" t="s">
        <v>70</v>
      </c>
      <c r="H4408" s="35">
        <v>39832</v>
      </c>
      <c r="I4408" t="s">
        <v>102</v>
      </c>
      <c r="J4408">
        <v>-15</v>
      </c>
      <c r="K4408" t="s">
        <v>11</v>
      </c>
      <c r="M4408" t="s">
        <v>181</v>
      </c>
      <c r="N4408">
        <v>4410696</v>
      </c>
      <c r="O4408" t="s">
        <v>227</v>
      </c>
      <c r="P4408" s="35">
        <v>45181</v>
      </c>
      <c r="Q4408" t="s">
        <v>56</v>
      </c>
      <c r="R4408" s="35">
        <v>43744</v>
      </c>
      <c r="T4408" t="s">
        <v>63</v>
      </c>
      <c r="U4408">
        <v>521</v>
      </c>
      <c r="X4408">
        <v>5</v>
      </c>
      <c r="Y4408" t="s">
        <v>58</v>
      </c>
      <c r="AC4408" t="s">
        <v>59</v>
      </c>
      <c r="AL4408">
        <v>0</v>
      </c>
      <c r="AM4408">
        <v>0</v>
      </c>
    </row>
    <row r="4409" spans="1:39" x14ac:dyDescent="0.3">
      <c r="A4409">
        <v>1516902</v>
      </c>
      <c r="B4409" t="s">
        <v>4819</v>
      </c>
      <c r="C4409" t="s">
        <v>241</v>
      </c>
      <c r="D4409">
        <v>3736110</v>
      </c>
      <c r="E4409" t="s">
        <v>53</v>
      </c>
      <c r="H4409" s="35">
        <v>41035</v>
      </c>
      <c r="I4409" t="s">
        <v>143</v>
      </c>
      <c r="J4409">
        <v>-12</v>
      </c>
      <c r="K4409" t="s">
        <v>11</v>
      </c>
      <c r="M4409" t="s">
        <v>67</v>
      </c>
      <c r="N4409">
        <v>4370289</v>
      </c>
      <c r="O4409" t="s">
        <v>293</v>
      </c>
      <c r="P4409" s="35">
        <v>45189</v>
      </c>
      <c r="Q4409" t="s">
        <v>56</v>
      </c>
      <c r="R4409" s="35">
        <v>45189</v>
      </c>
      <c r="T4409" t="s">
        <v>63</v>
      </c>
      <c r="U4409">
        <v>500</v>
      </c>
      <c r="X4409">
        <v>5</v>
      </c>
      <c r="Y4409" t="s">
        <v>58</v>
      </c>
      <c r="AC4409" t="s">
        <v>59</v>
      </c>
      <c r="AL4409">
        <v>0</v>
      </c>
      <c r="AM4409">
        <v>0</v>
      </c>
    </row>
    <row r="4410" spans="1:39" x14ac:dyDescent="0.3">
      <c r="A4410">
        <v>1443010</v>
      </c>
      <c r="B4410" t="s">
        <v>4820</v>
      </c>
      <c r="C4410" t="s">
        <v>4821</v>
      </c>
      <c r="D4410">
        <v>4115550</v>
      </c>
      <c r="E4410" t="s">
        <v>53</v>
      </c>
      <c r="F4410" t="s">
        <v>53</v>
      </c>
      <c r="H4410" s="35">
        <v>41544</v>
      </c>
      <c r="I4410" t="s">
        <v>66</v>
      </c>
      <c r="J4410">
        <v>-11</v>
      </c>
      <c r="K4410" t="s">
        <v>6</v>
      </c>
      <c r="M4410" t="s">
        <v>181</v>
      </c>
      <c r="N4410">
        <v>4410080</v>
      </c>
      <c r="O4410" t="s">
        <v>182</v>
      </c>
      <c r="P4410" s="35">
        <v>45197</v>
      </c>
      <c r="Q4410" t="s">
        <v>56</v>
      </c>
      <c r="R4410" s="35">
        <v>44839</v>
      </c>
      <c r="T4410" t="s">
        <v>63</v>
      </c>
      <c r="U4410">
        <v>500</v>
      </c>
      <c r="X4410">
        <v>5</v>
      </c>
      <c r="Y4410" t="s">
        <v>58</v>
      </c>
      <c r="AC4410" t="s">
        <v>59</v>
      </c>
      <c r="AL4410">
        <v>0</v>
      </c>
      <c r="AM4410">
        <v>0</v>
      </c>
    </row>
    <row r="4411" spans="1:39" x14ac:dyDescent="0.3">
      <c r="A4411">
        <v>1445353</v>
      </c>
      <c r="B4411" t="s">
        <v>4822</v>
      </c>
      <c r="C4411" t="s">
        <v>251</v>
      </c>
      <c r="D4411">
        <v>1810931</v>
      </c>
      <c r="E4411" t="s">
        <v>53</v>
      </c>
      <c r="F4411" t="s">
        <v>53</v>
      </c>
      <c r="H4411" s="35">
        <v>41511</v>
      </c>
      <c r="I4411" t="s">
        <v>66</v>
      </c>
      <c r="J4411">
        <v>-11</v>
      </c>
      <c r="K4411" t="s">
        <v>11</v>
      </c>
      <c r="M4411" t="s">
        <v>71</v>
      </c>
      <c r="N4411">
        <v>4180737</v>
      </c>
      <c r="O4411" t="s">
        <v>115</v>
      </c>
      <c r="P4411" s="35">
        <v>45182</v>
      </c>
      <c r="Q4411" t="s">
        <v>56</v>
      </c>
      <c r="R4411" s="35">
        <v>44841</v>
      </c>
      <c r="S4411" s="35">
        <v>45176</v>
      </c>
      <c r="T4411" t="s">
        <v>57</v>
      </c>
      <c r="U4411">
        <v>500</v>
      </c>
      <c r="X4411">
        <v>5</v>
      </c>
      <c r="Y4411" t="s">
        <v>58</v>
      </c>
      <c r="AC4411" t="s">
        <v>59</v>
      </c>
      <c r="AL4411">
        <v>1</v>
      </c>
      <c r="AM4411">
        <v>1</v>
      </c>
    </row>
    <row r="4412" spans="1:39" x14ac:dyDescent="0.3">
      <c r="A4412">
        <v>1524683</v>
      </c>
      <c r="B4412" t="s">
        <v>4823</v>
      </c>
      <c r="C4412" t="s">
        <v>1125</v>
      </c>
      <c r="D4412">
        <v>4538270</v>
      </c>
      <c r="E4412" t="s">
        <v>53</v>
      </c>
      <c r="H4412" s="35">
        <v>40896</v>
      </c>
      <c r="I4412" t="s">
        <v>90</v>
      </c>
      <c r="J4412">
        <v>-13</v>
      </c>
      <c r="K4412" t="s">
        <v>6</v>
      </c>
      <c r="M4412" t="s">
        <v>54</v>
      </c>
      <c r="N4412">
        <v>4450773</v>
      </c>
      <c r="O4412" t="s">
        <v>397</v>
      </c>
      <c r="P4412" s="35">
        <v>45197</v>
      </c>
      <c r="Q4412" t="s">
        <v>56</v>
      </c>
      <c r="R4412" s="35">
        <v>45197</v>
      </c>
      <c r="T4412" t="s">
        <v>63</v>
      </c>
      <c r="U4412">
        <v>500</v>
      </c>
      <c r="X4412">
        <v>5</v>
      </c>
      <c r="Y4412" t="s">
        <v>58</v>
      </c>
      <c r="AC4412" t="s">
        <v>59</v>
      </c>
      <c r="AL4412">
        <v>1</v>
      </c>
      <c r="AM4412">
        <v>0</v>
      </c>
    </row>
    <row r="4413" spans="1:39" x14ac:dyDescent="0.3">
      <c r="A4413">
        <v>1527272</v>
      </c>
      <c r="B4413" t="s">
        <v>4824</v>
      </c>
      <c r="C4413" t="s">
        <v>4825</v>
      </c>
      <c r="D4413">
        <v>3611630</v>
      </c>
      <c r="E4413" t="s">
        <v>76</v>
      </c>
      <c r="H4413" s="35">
        <v>42555</v>
      </c>
      <c r="I4413" t="s">
        <v>53</v>
      </c>
      <c r="J4413">
        <v>-9</v>
      </c>
      <c r="K4413" t="s">
        <v>6</v>
      </c>
      <c r="M4413" t="s">
        <v>77</v>
      </c>
      <c r="N4413">
        <v>4360002</v>
      </c>
      <c r="O4413" t="s">
        <v>78</v>
      </c>
      <c r="P4413" s="35">
        <v>45200</v>
      </c>
      <c r="Q4413" t="s">
        <v>56</v>
      </c>
      <c r="R4413" s="35">
        <v>45200</v>
      </c>
      <c r="T4413" t="s">
        <v>63</v>
      </c>
      <c r="U4413">
        <v>500</v>
      </c>
      <c r="X4413">
        <v>5</v>
      </c>
      <c r="Y4413" t="s">
        <v>58</v>
      </c>
      <c r="AC4413" t="s">
        <v>59</v>
      </c>
      <c r="AL4413">
        <v>0</v>
      </c>
      <c r="AM4413">
        <v>0</v>
      </c>
    </row>
    <row r="4414" spans="1:39" x14ac:dyDescent="0.3">
      <c r="A4414">
        <v>1455610</v>
      </c>
      <c r="B4414" t="s">
        <v>4826</v>
      </c>
      <c r="C4414" t="s">
        <v>252</v>
      </c>
      <c r="D4414">
        <v>4535984</v>
      </c>
      <c r="E4414" t="s">
        <v>70</v>
      </c>
      <c r="F4414" t="s">
        <v>70</v>
      </c>
      <c r="H4414" s="35">
        <v>40718</v>
      </c>
      <c r="I4414" t="s">
        <v>90</v>
      </c>
      <c r="J4414">
        <v>-13</v>
      </c>
      <c r="K4414" t="s">
        <v>11</v>
      </c>
      <c r="M4414" t="s">
        <v>54</v>
      </c>
      <c r="N4414">
        <v>4450702</v>
      </c>
      <c r="O4414" t="s">
        <v>298</v>
      </c>
      <c r="P4414" s="35">
        <v>45194</v>
      </c>
      <c r="Q4414" t="s">
        <v>56</v>
      </c>
      <c r="R4414" s="35">
        <v>44865</v>
      </c>
      <c r="T4414" t="s">
        <v>63</v>
      </c>
      <c r="U4414">
        <v>500</v>
      </c>
      <c r="X4414">
        <v>5</v>
      </c>
      <c r="Y4414" t="s">
        <v>58</v>
      </c>
      <c r="AC4414" t="s">
        <v>59</v>
      </c>
      <c r="AL4414">
        <v>0</v>
      </c>
      <c r="AM4414">
        <v>0</v>
      </c>
    </row>
    <row r="4415" spans="1:39" x14ac:dyDescent="0.3">
      <c r="A4415">
        <v>1539346</v>
      </c>
      <c r="B4415" t="s">
        <v>4827</v>
      </c>
      <c r="C4415" t="s">
        <v>4828</v>
      </c>
      <c r="D4415">
        <v>3736494</v>
      </c>
      <c r="E4415" t="s">
        <v>53</v>
      </c>
      <c r="H4415" s="35">
        <v>41539</v>
      </c>
      <c r="I4415" t="s">
        <v>66</v>
      </c>
      <c r="J4415">
        <v>-11</v>
      </c>
      <c r="K4415" t="s">
        <v>11</v>
      </c>
      <c r="M4415" t="s">
        <v>67</v>
      </c>
      <c r="N4415">
        <v>4370698</v>
      </c>
      <c r="O4415" t="s">
        <v>200</v>
      </c>
      <c r="P4415" s="35">
        <v>45218</v>
      </c>
      <c r="Q4415" t="s">
        <v>56</v>
      </c>
      <c r="R4415" s="35">
        <v>45218</v>
      </c>
      <c r="S4415" s="35">
        <v>45196</v>
      </c>
      <c r="T4415" t="s">
        <v>57</v>
      </c>
      <c r="U4415">
        <v>500</v>
      </c>
      <c r="X4415">
        <v>5</v>
      </c>
      <c r="Y4415" t="s">
        <v>58</v>
      </c>
      <c r="AC4415" t="s">
        <v>59</v>
      </c>
      <c r="AL4415">
        <v>0</v>
      </c>
      <c r="AM4415">
        <v>0</v>
      </c>
    </row>
    <row r="4416" spans="1:39" x14ac:dyDescent="0.3">
      <c r="A4416">
        <v>1229022</v>
      </c>
      <c r="B4416" t="s">
        <v>4829</v>
      </c>
      <c r="C4416" t="s">
        <v>380</v>
      </c>
      <c r="D4416">
        <v>2815257</v>
      </c>
      <c r="E4416" t="s">
        <v>70</v>
      </c>
      <c r="F4416" t="s">
        <v>70</v>
      </c>
      <c r="H4416" s="35">
        <v>40325</v>
      </c>
      <c r="I4416" t="s">
        <v>110</v>
      </c>
      <c r="J4416">
        <v>-14</v>
      </c>
      <c r="K4416" t="s">
        <v>11</v>
      </c>
      <c r="M4416" t="s">
        <v>69</v>
      </c>
      <c r="N4416">
        <v>4280359</v>
      </c>
      <c r="O4416" t="s">
        <v>321</v>
      </c>
      <c r="P4416" s="35">
        <v>45191</v>
      </c>
      <c r="Q4416" t="s">
        <v>56</v>
      </c>
      <c r="R4416" s="35">
        <v>43372</v>
      </c>
      <c r="T4416" t="s">
        <v>63</v>
      </c>
      <c r="U4416">
        <v>528</v>
      </c>
      <c r="X4416">
        <v>5</v>
      </c>
      <c r="Y4416" t="s">
        <v>58</v>
      </c>
      <c r="AC4416" t="s">
        <v>59</v>
      </c>
      <c r="AL4416">
        <v>0</v>
      </c>
      <c r="AM4416">
        <v>0</v>
      </c>
    </row>
    <row r="4417" spans="1:39" x14ac:dyDescent="0.3">
      <c r="A4417">
        <v>1533560</v>
      </c>
      <c r="B4417" t="s">
        <v>4830</v>
      </c>
      <c r="C4417" t="s">
        <v>4831</v>
      </c>
      <c r="D4417">
        <v>3736398</v>
      </c>
      <c r="E4417" t="s">
        <v>70</v>
      </c>
      <c r="H4417" s="35">
        <v>40857</v>
      </c>
      <c r="I4417" t="s">
        <v>90</v>
      </c>
      <c r="J4417">
        <v>-13</v>
      </c>
      <c r="K4417" t="s">
        <v>11</v>
      </c>
      <c r="M4417" t="s">
        <v>67</v>
      </c>
      <c r="N4417">
        <v>4370439</v>
      </c>
      <c r="O4417" t="s">
        <v>593</v>
      </c>
      <c r="P4417" s="35">
        <v>45209</v>
      </c>
      <c r="Q4417" t="s">
        <v>56</v>
      </c>
      <c r="R4417" s="35">
        <v>45209</v>
      </c>
      <c r="T4417" t="s">
        <v>63</v>
      </c>
      <c r="U4417">
        <v>500</v>
      </c>
      <c r="X4417">
        <v>5</v>
      </c>
      <c r="Y4417" t="s">
        <v>58</v>
      </c>
      <c r="AC4417" t="s">
        <v>59</v>
      </c>
      <c r="AL4417">
        <v>0</v>
      </c>
      <c r="AM4417">
        <v>0</v>
      </c>
    </row>
    <row r="4418" spans="1:39" x14ac:dyDescent="0.3">
      <c r="A4418">
        <v>1553567</v>
      </c>
      <c r="B4418" t="s">
        <v>4832</v>
      </c>
      <c r="C4418" t="s">
        <v>1786</v>
      </c>
      <c r="D4418">
        <v>4539507</v>
      </c>
      <c r="E4418" t="s">
        <v>53</v>
      </c>
      <c r="H4418" s="35">
        <v>41408</v>
      </c>
      <c r="I4418" t="s">
        <v>66</v>
      </c>
      <c r="J4418">
        <v>-11</v>
      </c>
      <c r="K4418" t="s">
        <v>11</v>
      </c>
      <c r="M4418" t="s">
        <v>54</v>
      </c>
      <c r="N4418">
        <v>4450410</v>
      </c>
      <c r="O4418" t="s">
        <v>81</v>
      </c>
      <c r="P4418" s="35">
        <v>45267</v>
      </c>
      <c r="Q4418" t="s">
        <v>56</v>
      </c>
      <c r="R4418" s="35">
        <v>45267</v>
      </c>
      <c r="T4418" t="s">
        <v>82</v>
      </c>
      <c r="U4418">
        <v>500</v>
      </c>
      <c r="X4418">
        <v>5</v>
      </c>
      <c r="Y4418" t="s">
        <v>58</v>
      </c>
      <c r="AC4418" t="s">
        <v>59</v>
      </c>
      <c r="AL4418">
        <v>0</v>
      </c>
      <c r="AM4418">
        <v>0</v>
      </c>
    </row>
    <row r="4419" spans="1:39" x14ac:dyDescent="0.3">
      <c r="A4419">
        <v>1538147</v>
      </c>
      <c r="B4419" t="s">
        <v>4833</v>
      </c>
      <c r="C4419" t="s">
        <v>2149</v>
      </c>
      <c r="D4419">
        <v>2816989</v>
      </c>
      <c r="E4419" t="s">
        <v>53</v>
      </c>
      <c r="H4419" s="35">
        <v>40348</v>
      </c>
      <c r="I4419" t="s">
        <v>110</v>
      </c>
      <c r="J4419">
        <v>-14</v>
      </c>
      <c r="K4419" t="s">
        <v>11</v>
      </c>
      <c r="M4419" t="s">
        <v>69</v>
      </c>
      <c r="N4419">
        <v>4280048</v>
      </c>
      <c r="O4419" t="s">
        <v>215</v>
      </c>
      <c r="P4419" s="35">
        <v>45216</v>
      </c>
      <c r="Q4419" t="s">
        <v>56</v>
      </c>
      <c r="R4419" s="35">
        <v>45216</v>
      </c>
      <c r="S4419" s="35">
        <v>45215</v>
      </c>
      <c r="T4419" t="s">
        <v>57</v>
      </c>
      <c r="U4419">
        <v>500</v>
      </c>
      <c r="X4419">
        <v>5</v>
      </c>
      <c r="Y4419" t="s">
        <v>58</v>
      </c>
      <c r="AC4419" t="s">
        <v>59</v>
      </c>
      <c r="AL4419">
        <v>0</v>
      </c>
      <c r="AM4419">
        <v>0</v>
      </c>
    </row>
    <row r="4420" spans="1:39" x14ac:dyDescent="0.3">
      <c r="A4420">
        <v>1514663</v>
      </c>
      <c r="B4420" t="s">
        <v>4834</v>
      </c>
      <c r="C4420" t="s">
        <v>4835</v>
      </c>
      <c r="D4420">
        <v>4538095</v>
      </c>
      <c r="E4420" t="s">
        <v>53</v>
      </c>
      <c r="H4420" s="35">
        <v>40760</v>
      </c>
      <c r="I4420" t="s">
        <v>90</v>
      </c>
      <c r="J4420">
        <v>-13</v>
      </c>
      <c r="K4420" t="s">
        <v>6</v>
      </c>
      <c r="M4420" t="s">
        <v>54</v>
      </c>
      <c r="N4420">
        <v>4450706</v>
      </c>
      <c r="O4420" t="s">
        <v>195</v>
      </c>
      <c r="P4420" s="35">
        <v>45187</v>
      </c>
      <c r="Q4420" t="s">
        <v>56</v>
      </c>
      <c r="R4420" s="35">
        <v>45187</v>
      </c>
      <c r="T4420" t="s">
        <v>63</v>
      </c>
      <c r="U4420">
        <v>500</v>
      </c>
      <c r="X4420">
        <v>5</v>
      </c>
      <c r="Y4420" t="s">
        <v>58</v>
      </c>
      <c r="AC4420" t="s">
        <v>59</v>
      </c>
      <c r="AL4420">
        <v>0</v>
      </c>
      <c r="AM4420">
        <v>0</v>
      </c>
    </row>
    <row r="4421" spans="1:39" x14ac:dyDescent="0.3">
      <c r="A4421">
        <v>1514669</v>
      </c>
      <c r="B4421" t="s">
        <v>4834</v>
      </c>
      <c r="C4421" t="s">
        <v>4836</v>
      </c>
      <c r="D4421">
        <v>4538096</v>
      </c>
      <c r="E4421" t="s">
        <v>53</v>
      </c>
      <c r="H4421" s="35">
        <v>41786</v>
      </c>
      <c r="I4421" t="s">
        <v>85</v>
      </c>
      <c r="J4421">
        <v>-10</v>
      </c>
      <c r="K4421" t="s">
        <v>11</v>
      </c>
      <c r="M4421" t="s">
        <v>54</v>
      </c>
      <c r="N4421">
        <v>4450706</v>
      </c>
      <c r="O4421" t="s">
        <v>195</v>
      </c>
      <c r="P4421" s="35">
        <v>45187</v>
      </c>
      <c r="Q4421" t="s">
        <v>56</v>
      </c>
      <c r="R4421" s="35">
        <v>45187</v>
      </c>
      <c r="T4421" t="s">
        <v>63</v>
      </c>
      <c r="U4421">
        <v>500</v>
      </c>
      <c r="X4421">
        <v>5</v>
      </c>
      <c r="Y4421" t="s">
        <v>58</v>
      </c>
      <c r="AC4421" t="s">
        <v>59</v>
      </c>
      <c r="AL4421">
        <v>0</v>
      </c>
      <c r="AM4421">
        <v>0</v>
      </c>
    </row>
    <row r="4422" spans="1:39" x14ac:dyDescent="0.3">
      <c r="A4422">
        <v>1564073</v>
      </c>
      <c r="B4422" t="s">
        <v>5510</v>
      </c>
      <c r="C4422" t="s">
        <v>5511</v>
      </c>
      <c r="D4422">
        <v>1811565</v>
      </c>
      <c r="E4422" t="s">
        <v>76</v>
      </c>
      <c r="H4422" s="35">
        <v>41919</v>
      </c>
      <c r="I4422" t="s">
        <v>85</v>
      </c>
      <c r="J4422">
        <v>-10</v>
      </c>
      <c r="K4422" t="s">
        <v>11</v>
      </c>
      <c r="M4422" t="s">
        <v>71</v>
      </c>
      <c r="N4422">
        <v>4180696</v>
      </c>
      <c r="O4422" t="s">
        <v>137</v>
      </c>
      <c r="P4422" s="35">
        <v>45336</v>
      </c>
      <c r="Q4422" t="s">
        <v>56</v>
      </c>
      <c r="R4422" s="35">
        <v>45336</v>
      </c>
      <c r="T4422" t="s">
        <v>63</v>
      </c>
      <c r="U4422">
        <v>500</v>
      </c>
      <c r="X4422">
        <v>5</v>
      </c>
      <c r="Y4422" t="s">
        <v>58</v>
      </c>
      <c r="AC4422" t="s">
        <v>59</v>
      </c>
      <c r="AL4422">
        <v>0</v>
      </c>
      <c r="AM4422">
        <v>0</v>
      </c>
    </row>
    <row r="4423" spans="1:39" x14ac:dyDescent="0.3">
      <c r="A4423">
        <v>1388729</v>
      </c>
      <c r="B4423" t="s">
        <v>4837</v>
      </c>
      <c r="C4423" t="s">
        <v>1832</v>
      </c>
      <c r="D4423">
        <v>4115311</v>
      </c>
      <c r="E4423" t="s">
        <v>70</v>
      </c>
      <c r="F4423" t="s">
        <v>53</v>
      </c>
      <c r="H4423" s="35">
        <v>40920</v>
      </c>
      <c r="I4423" t="s">
        <v>143</v>
      </c>
      <c r="J4423">
        <v>-12</v>
      </c>
      <c r="K4423" t="s">
        <v>6</v>
      </c>
      <c r="M4423" t="s">
        <v>181</v>
      </c>
      <c r="N4423">
        <v>4410080</v>
      </c>
      <c r="O4423" t="s">
        <v>182</v>
      </c>
      <c r="P4423" s="35">
        <v>45239</v>
      </c>
      <c r="Q4423" t="s">
        <v>56</v>
      </c>
      <c r="R4423" s="35">
        <v>44581</v>
      </c>
      <c r="T4423" t="s">
        <v>63</v>
      </c>
      <c r="U4423">
        <v>514</v>
      </c>
      <c r="X4423">
        <v>5</v>
      </c>
      <c r="Y4423" t="s">
        <v>58</v>
      </c>
      <c r="AC4423" t="s">
        <v>59</v>
      </c>
      <c r="AL4423">
        <v>0</v>
      </c>
      <c r="AM4423">
        <v>0</v>
      </c>
    </row>
    <row r="4424" spans="1:39" x14ac:dyDescent="0.3">
      <c r="A4424">
        <v>1358557</v>
      </c>
      <c r="B4424" t="s">
        <v>4838</v>
      </c>
      <c r="C4424" t="s">
        <v>356</v>
      </c>
      <c r="D4424">
        <v>3733105</v>
      </c>
      <c r="E4424" t="s">
        <v>70</v>
      </c>
      <c r="F4424" t="s">
        <v>70</v>
      </c>
      <c r="H4424" s="35">
        <v>40539</v>
      </c>
      <c r="I4424" t="s">
        <v>110</v>
      </c>
      <c r="J4424">
        <v>-14</v>
      </c>
      <c r="K4424" t="s">
        <v>11</v>
      </c>
      <c r="M4424" t="s">
        <v>67</v>
      </c>
      <c r="N4424">
        <v>4370615</v>
      </c>
      <c r="O4424" t="s">
        <v>864</v>
      </c>
      <c r="P4424" s="35">
        <v>45182</v>
      </c>
      <c r="Q4424" t="s">
        <v>56</v>
      </c>
      <c r="R4424" s="35">
        <v>44475</v>
      </c>
      <c r="T4424" t="s">
        <v>63</v>
      </c>
      <c r="U4424">
        <v>500</v>
      </c>
      <c r="X4424">
        <v>5</v>
      </c>
      <c r="Y4424" t="s">
        <v>58</v>
      </c>
      <c r="AC4424" t="s">
        <v>59</v>
      </c>
      <c r="AL4424">
        <v>0</v>
      </c>
      <c r="AM4424">
        <v>0</v>
      </c>
    </row>
    <row r="4425" spans="1:39" x14ac:dyDescent="0.3">
      <c r="A4425">
        <v>1540048</v>
      </c>
      <c r="B4425" t="s">
        <v>4838</v>
      </c>
      <c r="C4425" t="s">
        <v>4839</v>
      </c>
      <c r="D4425">
        <v>3736499</v>
      </c>
      <c r="E4425" t="s">
        <v>53</v>
      </c>
      <c r="H4425" s="35">
        <v>41851</v>
      </c>
      <c r="I4425" t="s">
        <v>85</v>
      </c>
      <c r="J4425">
        <v>-10</v>
      </c>
      <c r="K4425" t="s">
        <v>6</v>
      </c>
      <c r="M4425" t="s">
        <v>67</v>
      </c>
      <c r="N4425">
        <v>4370615</v>
      </c>
      <c r="O4425" t="s">
        <v>864</v>
      </c>
      <c r="P4425" s="35">
        <v>45219</v>
      </c>
      <c r="Q4425" t="s">
        <v>56</v>
      </c>
      <c r="R4425" s="35">
        <v>45219</v>
      </c>
      <c r="T4425" t="s">
        <v>63</v>
      </c>
      <c r="U4425">
        <v>500</v>
      </c>
      <c r="X4425">
        <v>5</v>
      </c>
      <c r="Y4425" t="s">
        <v>58</v>
      </c>
      <c r="AC4425" t="s">
        <v>59</v>
      </c>
      <c r="AL4425">
        <v>0</v>
      </c>
      <c r="AM4425">
        <v>0</v>
      </c>
    </row>
    <row r="4426" spans="1:39" x14ac:dyDescent="0.3">
      <c r="A4426">
        <v>1433525</v>
      </c>
      <c r="B4426" t="s">
        <v>4840</v>
      </c>
      <c r="C4426" t="s">
        <v>4841</v>
      </c>
      <c r="D4426">
        <v>4115468</v>
      </c>
      <c r="E4426" t="s">
        <v>70</v>
      </c>
      <c r="F4426" t="s">
        <v>53</v>
      </c>
      <c r="H4426" s="35">
        <v>41064</v>
      </c>
      <c r="I4426" t="s">
        <v>143</v>
      </c>
      <c r="J4426">
        <v>-12</v>
      </c>
      <c r="K4426" t="s">
        <v>6</v>
      </c>
      <c r="M4426" t="s">
        <v>181</v>
      </c>
      <c r="N4426">
        <v>4410065</v>
      </c>
      <c r="O4426" t="s">
        <v>272</v>
      </c>
      <c r="P4426" s="35">
        <v>45191</v>
      </c>
      <c r="Q4426" t="s">
        <v>56</v>
      </c>
      <c r="R4426" s="35">
        <v>44827</v>
      </c>
      <c r="T4426" t="s">
        <v>63</v>
      </c>
      <c r="U4426">
        <v>500</v>
      </c>
      <c r="X4426">
        <v>5</v>
      </c>
      <c r="Y4426" t="s">
        <v>58</v>
      </c>
      <c r="AC4426" t="s">
        <v>59</v>
      </c>
      <c r="AL4426">
        <v>0</v>
      </c>
      <c r="AM4426">
        <v>0</v>
      </c>
    </row>
    <row r="4427" spans="1:39" x14ac:dyDescent="0.3">
      <c r="A4427">
        <v>1531758</v>
      </c>
      <c r="B4427" t="s">
        <v>4840</v>
      </c>
      <c r="C4427" t="s">
        <v>356</v>
      </c>
      <c r="D4427">
        <v>1811328</v>
      </c>
      <c r="E4427" t="s">
        <v>70</v>
      </c>
      <c r="H4427" s="35">
        <v>40553</v>
      </c>
      <c r="I4427" t="s">
        <v>90</v>
      </c>
      <c r="J4427">
        <v>-13</v>
      </c>
      <c r="K4427" t="s">
        <v>11</v>
      </c>
      <c r="M4427" t="s">
        <v>71</v>
      </c>
      <c r="N4427">
        <v>4180041</v>
      </c>
      <c r="O4427" t="s">
        <v>471</v>
      </c>
      <c r="P4427" s="35">
        <v>45205</v>
      </c>
      <c r="Q4427" t="s">
        <v>56</v>
      </c>
      <c r="R4427" s="35">
        <v>45205</v>
      </c>
      <c r="S4427" s="35">
        <v>45182</v>
      </c>
      <c r="T4427" t="s">
        <v>57</v>
      </c>
      <c r="U4427">
        <v>500</v>
      </c>
      <c r="X4427">
        <v>5</v>
      </c>
      <c r="Y4427" t="s">
        <v>58</v>
      </c>
      <c r="AC4427" t="s">
        <v>59</v>
      </c>
      <c r="AL4427">
        <v>0</v>
      </c>
      <c r="AM4427">
        <v>0</v>
      </c>
    </row>
    <row r="4428" spans="1:39" x14ac:dyDescent="0.3">
      <c r="A4428">
        <v>1472106</v>
      </c>
      <c r="B4428" t="s">
        <v>4840</v>
      </c>
      <c r="C4428" t="s">
        <v>4842</v>
      </c>
      <c r="D4428">
        <v>2816718</v>
      </c>
      <c r="E4428" t="s">
        <v>53</v>
      </c>
      <c r="F4428" t="s">
        <v>53</v>
      </c>
      <c r="H4428" s="35">
        <v>40976</v>
      </c>
      <c r="I4428" t="s">
        <v>143</v>
      </c>
      <c r="J4428">
        <v>-12</v>
      </c>
      <c r="K4428" t="s">
        <v>11</v>
      </c>
      <c r="M4428" t="s">
        <v>69</v>
      </c>
      <c r="N4428">
        <v>4280612</v>
      </c>
      <c r="O4428" t="s">
        <v>405</v>
      </c>
      <c r="P4428" s="35">
        <v>45189</v>
      </c>
      <c r="Q4428" t="s">
        <v>56</v>
      </c>
      <c r="R4428" s="35">
        <v>44958</v>
      </c>
      <c r="T4428" t="s">
        <v>63</v>
      </c>
      <c r="U4428">
        <v>500</v>
      </c>
      <c r="X4428">
        <v>5</v>
      </c>
      <c r="Y4428" t="s">
        <v>58</v>
      </c>
      <c r="AC4428" t="s">
        <v>59</v>
      </c>
      <c r="AL4428">
        <v>0</v>
      </c>
      <c r="AM4428">
        <v>0</v>
      </c>
    </row>
    <row r="4429" spans="1:39" x14ac:dyDescent="0.3">
      <c r="A4429">
        <v>1531851</v>
      </c>
      <c r="B4429" t="s">
        <v>4843</v>
      </c>
      <c r="C4429" t="s">
        <v>1707</v>
      </c>
      <c r="D4429">
        <v>4116005</v>
      </c>
      <c r="E4429" t="s">
        <v>53</v>
      </c>
      <c r="H4429" s="35">
        <v>43720</v>
      </c>
      <c r="I4429" t="s">
        <v>53</v>
      </c>
      <c r="J4429">
        <v>-9</v>
      </c>
      <c r="K4429" t="s">
        <v>6</v>
      </c>
      <c r="M4429" t="s">
        <v>181</v>
      </c>
      <c r="N4429">
        <v>4410065</v>
      </c>
      <c r="O4429" t="s">
        <v>272</v>
      </c>
      <c r="P4429" s="35">
        <v>45205</v>
      </c>
      <c r="Q4429" t="s">
        <v>56</v>
      </c>
      <c r="R4429" s="35">
        <v>45205</v>
      </c>
      <c r="T4429" t="s">
        <v>63</v>
      </c>
      <c r="U4429">
        <v>500</v>
      </c>
      <c r="X4429">
        <v>5</v>
      </c>
      <c r="Y4429" t="s">
        <v>58</v>
      </c>
      <c r="AC4429" t="s">
        <v>59</v>
      </c>
      <c r="AL4429">
        <v>0</v>
      </c>
      <c r="AM4429">
        <v>0</v>
      </c>
    </row>
    <row r="4430" spans="1:39" x14ac:dyDescent="0.3">
      <c r="A4430">
        <v>1531852</v>
      </c>
      <c r="B4430" t="s">
        <v>4843</v>
      </c>
      <c r="C4430" t="s">
        <v>2692</v>
      </c>
      <c r="D4430">
        <v>4116006</v>
      </c>
      <c r="E4430" t="s">
        <v>53</v>
      </c>
      <c r="H4430" s="35">
        <v>43165</v>
      </c>
      <c r="I4430" t="s">
        <v>53</v>
      </c>
      <c r="J4430">
        <v>-9</v>
      </c>
      <c r="K4430" t="s">
        <v>11</v>
      </c>
      <c r="M4430" t="s">
        <v>181</v>
      </c>
      <c r="N4430">
        <v>4410065</v>
      </c>
      <c r="O4430" t="s">
        <v>272</v>
      </c>
      <c r="P4430" s="35">
        <v>45205</v>
      </c>
      <c r="Q4430" t="s">
        <v>56</v>
      </c>
      <c r="R4430" s="35">
        <v>45205</v>
      </c>
      <c r="T4430" t="s">
        <v>63</v>
      </c>
      <c r="U4430">
        <v>500</v>
      </c>
      <c r="X4430">
        <v>5</v>
      </c>
      <c r="Y4430" t="s">
        <v>58</v>
      </c>
      <c r="AC4430" t="s">
        <v>59</v>
      </c>
      <c r="AL4430">
        <v>0</v>
      </c>
      <c r="AM4430">
        <v>0</v>
      </c>
    </row>
    <row r="4431" spans="1:39" x14ac:dyDescent="0.3">
      <c r="A4431">
        <v>1430279</v>
      </c>
      <c r="B4431" t="s">
        <v>4844</v>
      </c>
      <c r="C4431" t="s">
        <v>4845</v>
      </c>
      <c r="D4431">
        <v>3610164</v>
      </c>
      <c r="E4431" t="s">
        <v>53</v>
      </c>
      <c r="F4431" t="s">
        <v>53</v>
      </c>
      <c r="H4431" s="35">
        <v>40203</v>
      </c>
      <c r="I4431" t="s">
        <v>110</v>
      </c>
      <c r="J4431">
        <v>-14</v>
      </c>
      <c r="K4431" t="s">
        <v>11</v>
      </c>
      <c r="M4431" t="s">
        <v>77</v>
      </c>
      <c r="N4431">
        <v>4360123</v>
      </c>
      <c r="O4431" t="s">
        <v>116</v>
      </c>
      <c r="P4431" s="35">
        <v>45196</v>
      </c>
      <c r="Q4431" t="s">
        <v>56</v>
      </c>
      <c r="R4431" s="35">
        <v>44825</v>
      </c>
      <c r="T4431" t="s">
        <v>63</v>
      </c>
      <c r="U4431">
        <v>500</v>
      </c>
      <c r="X4431">
        <v>5</v>
      </c>
      <c r="Y4431" t="s">
        <v>58</v>
      </c>
      <c r="AC4431" t="s">
        <v>59</v>
      </c>
      <c r="AL4431">
        <v>0</v>
      </c>
      <c r="AM4431">
        <v>0</v>
      </c>
    </row>
    <row r="4432" spans="1:39" x14ac:dyDescent="0.3">
      <c r="A4432">
        <v>1532717</v>
      </c>
      <c r="B4432" t="s">
        <v>4846</v>
      </c>
      <c r="C4432" t="s">
        <v>4847</v>
      </c>
      <c r="D4432">
        <v>2816946</v>
      </c>
      <c r="E4432" t="s">
        <v>53</v>
      </c>
      <c r="H4432" s="35">
        <v>41706</v>
      </c>
      <c r="I4432" t="s">
        <v>85</v>
      </c>
      <c r="J4432">
        <v>-10</v>
      </c>
      <c r="K4432" t="s">
        <v>11</v>
      </c>
      <c r="M4432" t="s">
        <v>69</v>
      </c>
      <c r="N4432">
        <v>4280104</v>
      </c>
      <c r="O4432" t="s">
        <v>258</v>
      </c>
      <c r="P4432" s="35">
        <v>45207</v>
      </c>
      <c r="Q4432" t="s">
        <v>56</v>
      </c>
      <c r="R4432" s="35">
        <v>45207</v>
      </c>
      <c r="T4432" t="s">
        <v>63</v>
      </c>
      <c r="U4432">
        <v>500</v>
      </c>
      <c r="X4432">
        <v>5</v>
      </c>
      <c r="Y4432" t="s">
        <v>58</v>
      </c>
      <c r="AC4432" t="s">
        <v>59</v>
      </c>
      <c r="AL4432">
        <v>0</v>
      </c>
      <c r="AM4432">
        <v>0</v>
      </c>
    </row>
    <row r="4433" spans="1:39" x14ac:dyDescent="0.3">
      <c r="A4433">
        <v>1516582</v>
      </c>
      <c r="B4433" t="s">
        <v>4846</v>
      </c>
      <c r="C4433" t="s">
        <v>870</v>
      </c>
      <c r="D4433">
        <v>2816815</v>
      </c>
      <c r="E4433" t="s">
        <v>53</v>
      </c>
      <c r="H4433" s="35">
        <v>43058</v>
      </c>
      <c r="I4433" t="s">
        <v>53</v>
      </c>
      <c r="J4433">
        <v>-9</v>
      </c>
      <c r="K4433" t="s">
        <v>11</v>
      </c>
      <c r="M4433" t="s">
        <v>69</v>
      </c>
      <c r="N4433">
        <v>4280121</v>
      </c>
      <c r="O4433" t="s">
        <v>286</v>
      </c>
      <c r="P4433" s="35">
        <v>45189</v>
      </c>
      <c r="Q4433" t="s">
        <v>56</v>
      </c>
      <c r="R4433" s="35">
        <v>45189</v>
      </c>
      <c r="T4433" t="s">
        <v>63</v>
      </c>
      <c r="U4433">
        <v>500</v>
      </c>
      <c r="X4433">
        <v>5</v>
      </c>
      <c r="Y4433" t="s">
        <v>58</v>
      </c>
      <c r="AC4433" t="s">
        <v>59</v>
      </c>
      <c r="AL4433">
        <v>0</v>
      </c>
      <c r="AM4433">
        <v>0</v>
      </c>
    </row>
    <row r="4434" spans="1:39" x14ac:dyDescent="0.3">
      <c r="A4434">
        <v>1352591</v>
      </c>
      <c r="B4434" t="s">
        <v>4848</v>
      </c>
      <c r="C4434" t="s">
        <v>4849</v>
      </c>
      <c r="D4434">
        <v>369525</v>
      </c>
      <c r="E4434" t="s">
        <v>70</v>
      </c>
      <c r="F4434" t="s">
        <v>70</v>
      </c>
      <c r="H4434" s="35">
        <v>41505</v>
      </c>
      <c r="I4434" t="s">
        <v>66</v>
      </c>
      <c r="J4434">
        <v>-11</v>
      </c>
      <c r="K4434" t="s">
        <v>6</v>
      </c>
      <c r="M4434" t="s">
        <v>77</v>
      </c>
      <c r="N4434">
        <v>4360343</v>
      </c>
      <c r="O4434" t="s">
        <v>447</v>
      </c>
      <c r="P4434" s="35">
        <v>45188</v>
      </c>
      <c r="Q4434" t="s">
        <v>56</v>
      </c>
      <c r="R4434" s="35">
        <v>44467</v>
      </c>
      <c r="T4434" t="s">
        <v>63</v>
      </c>
      <c r="U4434">
        <v>500</v>
      </c>
      <c r="X4434">
        <v>5</v>
      </c>
      <c r="Y4434" t="s">
        <v>58</v>
      </c>
      <c r="AB4434" s="35">
        <v>45108</v>
      </c>
      <c r="AC4434" t="s">
        <v>59</v>
      </c>
      <c r="AL4434">
        <v>0</v>
      </c>
      <c r="AM4434">
        <v>0</v>
      </c>
    </row>
    <row r="4435" spans="1:39" x14ac:dyDescent="0.3">
      <c r="A4435">
        <v>1510801</v>
      </c>
      <c r="B4435" t="s">
        <v>4850</v>
      </c>
      <c r="C4435" t="s">
        <v>1093</v>
      </c>
      <c r="D4435">
        <v>4538051</v>
      </c>
      <c r="E4435" t="s">
        <v>53</v>
      </c>
      <c r="H4435" s="35">
        <v>42076</v>
      </c>
      <c r="I4435" t="s">
        <v>53</v>
      </c>
      <c r="J4435">
        <v>-9</v>
      </c>
      <c r="K4435" t="s">
        <v>11</v>
      </c>
      <c r="M4435" t="s">
        <v>54</v>
      </c>
      <c r="N4435">
        <v>4450757</v>
      </c>
      <c r="O4435" t="s">
        <v>225</v>
      </c>
      <c r="P4435" s="35">
        <v>45182</v>
      </c>
      <c r="Q4435" t="s">
        <v>56</v>
      </c>
      <c r="R4435" s="35">
        <v>45182</v>
      </c>
      <c r="T4435" t="s">
        <v>63</v>
      </c>
      <c r="U4435">
        <v>500</v>
      </c>
      <c r="X4435">
        <v>5</v>
      </c>
      <c r="Y4435" t="s">
        <v>58</v>
      </c>
      <c r="AC4435" t="s">
        <v>59</v>
      </c>
      <c r="AL4435">
        <v>0</v>
      </c>
      <c r="AM4435">
        <v>0</v>
      </c>
    </row>
    <row r="4436" spans="1:39" x14ac:dyDescent="0.3">
      <c r="A4436">
        <v>1563122</v>
      </c>
      <c r="B4436" t="s">
        <v>4851</v>
      </c>
      <c r="C4436" t="s">
        <v>5512</v>
      </c>
      <c r="D4436">
        <v>1811498</v>
      </c>
      <c r="E4436" t="s">
        <v>76</v>
      </c>
      <c r="H4436" s="35">
        <v>39378</v>
      </c>
      <c r="I4436" t="s">
        <v>125</v>
      </c>
      <c r="J4436">
        <v>-17</v>
      </c>
      <c r="K4436" t="s">
        <v>11</v>
      </c>
      <c r="M4436" t="s">
        <v>71</v>
      </c>
      <c r="N4436">
        <v>4180696</v>
      </c>
      <c r="O4436" t="s">
        <v>137</v>
      </c>
      <c r="P4436" s="35">
        <v>45329</v>
      </c>
      <c r="Q4436" t="s">
        <v>56</v>
      </c>
      <c r="R4436" s="35">
        <v>45329</v>
      </c>
      <c r="T4436" t="s">
        <v>63</v>
      </c>
      <c r="U4436">
        <v>500</v>
      </c>
      <c r="X4436">
        <v>5</v>
      </c>
      <c r="Y4436" t="s">
        <v>58</v>
      </c>
      <c r="AC4436" t="s">
        <v>59</v>
      </c>
      <c r="AL4436">
        <v>0</v>
      </c>
      <c r="AM4436">
        <v>0</v>
      </c>
    </row>
    <row r="4437" spans="1:39" x14ac:dyDescent="0.3">
      <c r="A4437">
        <v>1536074</v>
      </c>
      <c r="B4437" t="s">
        <v>4851</v>
      </c>
      <c r="C4437" t="s">
        <v>1078</v>
      </c>
      <c r="D4437">
        <v>4538382</v>
      </c>
      <c r="E4437" t="s">
        <v>53</v>
      </c>
      <c r="H4437" s="35">
        <v>41928</v>
      </c>
      <c r="I4437" t="s">
        <v>85</v>
      </c>
      <c r="J4437">
        <v>-10</v>
      </c>
      <c r="K4437" t="s">
        <v>6</v>
      </c>
      <c r="M4437" t="s">
        <v>54</v>
      </c>
      <c r="N4437">
        <v>4450753</v>
      </c>
      <c r="O4437" t="s">
        <v>441</v>
      </c>
      <c r="P4437" s="35">
        <v>45211</v>
      </c>
      <c r="Q4437" t="s">
        <v>56</v>
      </c>
      <c r="R4437" s="35">
        <v>45211</v>
      </c>
      <c r="T4437" t="s">
        <v>63</v>
      </c>
      <c r="U4437">
        <v>500</v>
      </c>
      <c r="X4437">
        <v>5</v>
      </c>
      <c r="Y4437" t="s">
        <v>58</v>
      </c>
      <c r="AC4437" t="s">
        <v>59</v>
      </c>
      <c r="AL4437">
        <v>0</v>
      </c>
      <c r="AM4437">
        <v>0</v>
      </c>
    </row>
    <row r="4438" spans="1:39" x14ac:dyDescent="0.3">
      <c r="A4438">
        <v>1513689</v>
      </c>
      <c r="B4438" t="s">
        <v>4852</v>
      </c>
      <c r="C4438" t="s">
        <v>984</v>
      </c>
      <c r="D4438">
        <v>4115893</v>
      </c>
      <c r="E4438" t="s">
        <v>53</v>
      </c>
      <c r="H4438" s="35">
        <v>42262</v>
      </c>
      <c r="I4438" t="s">
        <v>53</v>
      </c>
      <c r="J4438">
        <v>-9</v>
      </c>
      <c r="K4438" t="s">
        <v>11</v>
      </c>
      <c r="M4438" t="s">
        <v>181</v>
      </c>
      <c r="N4438">
        <v>4410016</v>
      </c>
      <c r="O4438" t="s">
        <v>793</v>
      </c>
      <c r="P4438" s="35">
        <v>45186</v>
      </c>
      <c r="Q4438" t="s">
        <v>56</v>
      </c>
      <c r="R4438" s="35">
        <v>45186</v>
      </c>
      <c r="T4438" t="s">
        <v>63</v>
      </c>
      <c r="U4438">
        <v>500</v>
      </c>
      <c r="X4438">
        <v>5</v>
      </c>
      <c r="Y4438" t="s">
        <v>58</v>
      </c>
      <c r="AC4438" t="s">
        <v>59</v>
      </c>
      <c r="AL4438">
        <v>0</v>
      </c>
      <c r="AM4438">
        <v>0</v>
      </c>
    </row>
    <row r="4439" spans="1:39" x14ac:dyDescent="0.3">
      <c r="A4439">
        <v>1512360</v>
      </c>
      <c r="B4439" t="s">
        <v>4853</v>
      </c>
      <c r="C4439" t="s">
        <v>259</v>
      </c>
      <c r="D4439">
        <v>3736035</v>
      </c>
      <c r="E4439" t="s">
        <v>53</v>
      </c>
      <c r="H4439" s="35">
        <v>40880</v>
      </c>
      <c r="I4439" t="s">
        <v>90</v>
      </c>
      <c r="J4439">
        <v>-13</v>
      </c>
      <c r="K4439" t="s">
        <v>11</v>
      </c>
      <c r="M4439" t="s">
        <v>67</v>
      </c>
      <c r="N4439">
        <v>4370167</v>
      </c>
      <c r="O4439" t="s">
        <v>154</v>
      </c>
      <c r="P4439" s="35">
        <v>45184</v>
      </c>
      <c r="Q4439" t="s">
        <v>56</v>
      </c>
      <c r="R4439" s="35">
        <v>45184</v>
      </c>
      <c r="T4439" t="s">
        <v>63</v>
      </c>
      <c r="U4439">
        <v>500</v>
      </c>
      <c r="X4439">
        <v>5</v>
      </c>
      <c r="Y4439" t="s">
        <v>58</v>
      </c>
      <c r="AC4439" t="s">
        <v>59</v>
      </c>
      <c r="AL4439">
        <v>1</v>
      </c>
      <c r="AM4439">
        <v>0</v>
      </c>
    </row>
    <row r="4440" spans="1:39" x14ac:dyDescent="0.3">
      <c r="A4440">
        <v>1210079</v>
      </c>
      <c r="B4440" t="s">
        <v>4854</v>
      </c>
      <c r="C4440" t="s">
        <v>3268</v>
      </c>
      <c r="D4440">
        <v>3730032</v>
      </c>
      <c r="E4440" t="s">
        <v>70</v>
      </c>
      <c r="F4440" t="s">
        <v>70</v>
      </c>
      <c r="H4440" s="35">
        <v>38910</v>
      </c>
      <c r="I4440" t="s">
        <v>94</v>
      </c>
      <c r="J4440">
        <v>-18</v>
      </c>
      <c r="K4440" t="s">
        <v>11</v>
      </c>
      <c r="M4440" t="s">
        <v>67</v>
      </c>
      <c r="N4440">
        <v>4370001</v>
      </c>
      <c r="O4440" t="s">
        <v>461</v>
      </c>
      <c r="P4440" s="35">
        <v>45190</v>
      </c>
      <c r="Q4440" t="s">
        <v>56</v>
      </c>
      <c r="R4440" s="35">
        <v>43222</v>
      </c>
      <c r="T4440" t="s">
        <v>63</v>
      </c>
      <c r="U4440">
        <v>532</v>
      </c>
      <c r="X4440">
        <v>5</v>
      </c>
      <c r="Y4440" t="s">
        <v>58</v>
      </c>
      <c r="AC4440" t="s">
        <v>59</v>
      </c>
      <c r="AL4440">
        <v>0</v>
      </c>
      <c r="AM4440">
        <v>0</v>
      </c>
    </row>
    <row r="4441" spans="1:39" x14ac:dyDescent="0.3">
      <c r="A4441">
        <v>1319255</v>
      </c>
      <c r="B4441" t="s">
        <v>4855</v>
      </c>
      <c r="C4441" t="s">
        <v>687</v>
      </c>
      <c r="D4441">
        <v>3732290</v>
      </c>
      <c r="E4441" t="s">
        <v>70</v>
      </c>
      <c r="F4441" t="s">
        <v>70</v>
      </c>
      <c r="H4441" s="35">
        <v>39737</v>
      </c>
      <c r="I4441" t="s">
        <v>98</v>
      </c>
      <c r="J4441">
        <v>-16</v>
      </c>
      <c r="K4441" t="s">
        <v>11</v>
      </c>
      <c r="M4441" t="s">
        <v>67</v>
      </c>
      <c r="N4441">
        <v>4370694</v>
      </c>
      <c r="O4441" t="s">
        <v>103</v>
      </c>
      <c r="P4441" s="35">
        <v>45176</v>
      </c>
      <c r="Q4441" t="s">
        <v>56</v>
      </c>
      <c r="R4441" s="35">
        <v>44094</v>
      </c>
      <c r="T4441" t="s">
        <v>63</v>
      </c>
      <c r="U4441">
        <v>1150</v>
      </c>
      <c r="X4441">
        <v>11</v>
      </c>
      <c r="Y4441" t="s">
        <v>58</v>
      </c>
      <c r="AB4441" s="35">
        <v>44753</v>
      </c>
      <c r="AC4441" t="s">
        <v>59</v>
      </c>
      <c r="AL4441">
        <v>0</v>
      </c>
      <c r="AM4441">
        <v>0</v>
      </c>
    </row>
    <row r="4442" spans="1:39" x14ac:dyDescent="0.3">
      <c r="A4442">
        <v>1518372</v>
      </c>
      <c r="B4442" t="s">
        <v>4855</v>
      </c>
      <c r="C4442" t="s">
        <v>269</v>
      </c>
      <c r="D4442">
        <v>3736129</v>
      </c>
      <c r="E4442" t="s">
        <v>53</v>
      </c>
      <c r="H4442" s="35">
        <v>40329</v>
      </c>
      <c r="I4442" t="s">
        <v>110</v>
      </c>
      <c r="J4442">
        <v>-14</v>
      </c>
      <c r="K4442" t="s">
        <v>11</v>
      </c>
      <c r="M4442" t="s">
        <v>67</v>
      </c>
      <c r="N4442">
        <v>4370694</v>
      </c>
      <c r="O4442" t="s">
        <v>103</v>
      </c>
      <c r="P4442" s="35">
        <v>45191</v>
      </c>
      <c r="Q4442" t="s">
        <v>56</v>
      </c>
      <c r="R4442" s="35">
        <v>45191</v>
      </c>
      <c r="S4442" s="35">
        <v>45190</v>
      </c>
      <c r="T4442" t="s">
        <v>57</v>
      </c>
      <c r="U4442">
        <v>500</v>
      </c>
      <c r="X4442">
        <v>5</v>
      </c>
      <c r="Y4442" t="s">
        <v>58</v>
      </c>
      <c r="AC4442" t="s">
        <v>59</v>
      </c>
      <c r="AL4442">
        <v>0</v>
      </c>
      <c r="AM4442">
        <v>0</v>
      </c>
    </row>
    <row r="4443" spans="1:39" x14ac:dyDescent="0.3">
      <c r="A4443">
        <v>1521006</v>
      </c>
      <c r="B4443" t="s">
        <v>4856</v>
      </c>
      <c r="C4443" t="s">
        <v>121</v>
      </c>
      <c r="D4443">
        <v>2816864</v>
      </c>
      <c r="E4443" t="s">
        <v>53</v>
      </c>
      <c r="H4443" s="35">
        <v>43150</v>
      </c>
      <c r="I4443" t="s">
        <v>53</v>
      </c>
      <c r="J4443">
        <v>-9</v>
      </c>
      <c r="K4443" t="s">
        <v>11</v>
      </c>
      <c r="M4443" t="s">
        <v>69</v>
      </c>
      <c r="N4443">
        <v>4280004</v>
      </c>
      <c r="O4443" t="s">
        <v>99</v>
      </c>
      <c r="P4443" s="35">
        <v>45194</v>
      </c>
      <c r="Q4443" t="s">
        <v>56</v>
      </c>
      <c r="R4443" s="35">
        <v>45194</v>
      </c>
      <c r="T4443" t="s">
        <v>63</v>
      </c>
      <c r="U4443">
        <v>500</v>
      </c>
      <c r="X4443">
        <v>5</v>
      </c>
      <c r="Y4443" t="s">
        <v>58</v>
      </c>
      <c r="AC4443" t="s">
        <v>59</v>
      </c>
      <c r="AL4443">
        <v>0</v>
      </c>
      <c r="AM4443">
        <v>0</v>
      </c>
    </row>
    <row r="4444" spans="1:39" x14ac:dyDescent="0.3">
      <c r="A4444">
        <v>1364906</v>
      </c>
      <c r="B4444" t="s">
        <v>4857</v>
      </c>
      <c r="C4444" t="s">
        <v>853</v>
      </c>
      <c r="D4444">
        <v>1810253</v>
      </c>
      <c r="E4444" t="s">
        <v>70</v>
      </c>
      <c r="F4444" t="s">
        <v>70</v>
      </c>
      <c r="H4444" s="35">
        <v>40687</v>
      </c>
      <c r="I4444" t="s">
        <v>90</v>
      </c>
      <c r="J4444">
        <v>-13</v>
      </c>
      <c r="K4444" t="s">
        <v>6</v>
      </c>
      <c r="M4444" t="s">
        <v>71</v>
      </c>
      <c r="N4444">
        <v>4180682</v>
      </c>
      <c r="O4444" t="s">
        <v>239</v>
      </c>
      <c r="P4444" s="35">
        <v>45166</v>
      </c>
      <c r="Q4444" t="s">
        <v>56</v>
      </c>
      <c r="R4444" s="35">
        <v>44484</v>
      </c>
      <c r="T4444" t="s">
        <v>63</v>
      </c>
      <c r="U4444">
        <v>532</v>
      </c>
      <c r="X4444">
        <v>5</v>
      </c>
      <c r="Y4444" t="s">
        <v>58</v>
      </c>
      <c r="AC4444" t="s">
        <v>59</v>
      </c>
      <c r="AL4444">
        <v>0</v>
      </c>
      <c r="AM4444">
        <v>0</v>
      </c>
    </row>
    <row r="4445" spans="1:39" x14ac:dyDescent="0.3">
      <c r="A4445">
        <v>1527779</v>
      </c>
      <c r="B4445" t="s">
        <v>4858</v>
      </c>
      <c r="C4445" t="s">
        <v>4859</v>
      </c>
      <c r="D4445">
        <v>1811313</v>
      </c>
      <c r="E4445" t="s">
        <v>70</v>
      </c>
      <c r="H4445" s="35">
        <v>41505</v>
      </c>
      <c r="I4445" t="s">
        <v>66</v>
      </c>
      <c r="J4445">
        <v>-11</v>
      </c>
      <c r="K4445" t="s">
        <v>11</v>
      </c>
      <c r="M4445" t="s">
        <v>71</v>
      </c>
      <c r="N4445">
        <v>4180696</v>
      </c>
      <c r="O4445" t="s">
        <v>137</v>
      </c>
      <c r="P4445" s="35">
        <v>45301</v>
      </c>
      <c r="Q4445" t="s">
        <v>56</v>
      </c>
      <c r="R4445" s="35">
        <v>45201</v>
      </c>
      <c r="T4445" t="s">
        <v>63</v>
      </c>
      <c r="U4445">
        <v>500</v>
      </c>
      <c r="X4445">
        <v>5</v>
      </c>
      <c r="Y4445" t="s">
        <v>58</v>
      </c>
      <c r="AC4445" t="s">
        <v>59</v>
      </c>
      <c r="AL4445">
        <v>0</v>
      </c>
      <c r="AM4445">
        <v>0</v>
      </c>
    </row>
    <row r="4446" spans="1:39" x14ac:dyDescent="0.3">
      <c r="A4446">
        <v>1527781</v>
      </c>
      <c r="B4446" t="s">
        <v>4858</v>
      </c>
      <c r="C4446" t="s">
        <v>2877</v>
      </c>
      <c r="D4446">
        <v>1811314</v>
      </c>
      <c r="E4446" t="s">
        <v>70</v>
      </c>
      <c r="H4446" s="35">
        <v>40589</v>
      </c>
      <c r="I4446" t="s">
        <v>90</v>
      </c>
      <c r="J4446">
        <v>-13</v>
      </c>
      <c r="K4446" t="s">
        <v>11</v>
      </c>
      <c r="M4446" t="s">
        <v>71</v>
      </c>
      <c r="N4446">
        <v>4180696</v>
      </c>
      <c r="O4446" t="s">
        <v>137</v>
      </c>
      <c r="P4446" s="35">
        <v>45301</v>
      </c>
      <c r="Q4446" t="s">
        <v>56</v>
      </c>
      <c r="R4446" s="35">
        <v>45201</v>
      </c>
      <c r="T4446" t="s">
        <v>63</v>
      </c>
      <c r="U4446">
        <v>500</v>
      </c>
      <c r="X4446">
        <v>5</v>
      </c>
      <c r="Y4446" t="s">
        <v>58</v>
      </c>
      <c r="AC4446" t="s">
        <v>59</v>
      </c>
      <c r="AL4446">
        <v>0</v>
      </c>
      <c r="AM4446">
        <v>0</v>
      </c>
    </row>
    <row r="4447" spans="1:39" x14ac:dyDescent="0.3">
      <c r="A4447">
        <v>1508770</v>
      </c>
      <c r="B4447" t="s">
        <v>4860</v>
      </c>
      <c r="C4447" t="s">
        <v>4861</v>
      </c>
      <c r="D4447">
        <v>4538000</v>
      </c>
      <c r="E4447" t="s">
        <v>53</v>
      </c>
      <c r="H4447" s="35">
        <v>39060</v>
      </c>
      <c r="I4447" t="s">
        <v>94</v>
      </c>
      <c r="J4447">
        <v>-18</v>
      </c>
      <c r="K4447" t="s">
        <v>11</v>
      </c>
      <c r="M4447" t="s">
        <v>54</v>
      </c>
      <c r="N4447">
        <v>4450108</v>
      </c>
      <c r="O4447" t="s">
        <v>157</v>
      </c>
      <c r="P4447" s="35">
        <v>45178</v>
      </c>
      <c r="Q4447" t="s">
        <v>56</v>
      </c>
      <c r="R4447" s="35">
        <v>45178</v>
      </c>
      <c r="S4447" s="35">
        <v>45173</v>
      </c>
      <c r="T4447" t="s">
        <v>57</v>
      </c>
      <c r="U4447">
        <v>500</v>
      </c>
      <c r="X4447">
        <v>5</v>
      </c>
      <c r="Y4447" t="s">
        <v>58</v>
      </c>
      <c r="AC4447" t="s">
        <v>59</v>
      </c>
      <c r="AL4447">
        <v>0</v>
      </c>
      <c r="AM4447">
        <v>0</v>
      </c>
    </row>
    <row r="4448" spans="1:39" x14ac:dyDescent="0.3">
      <c r="A4448">
        <v>1426874</v>
      </c>
      <c r="B4448" t="s">
        <v>4862</v>
      </c>
      <c r="C4448" t="s">
        <v>4863</v>
      </c>
      <c r="D4448">
        <v>1810845</v>
      </c>
      <c r="E4448" t="s">
        <v>70</v>
      </c>
      <c r="F4448" t="s">
        <v>70</v>
      </c>
      <c r="H4448" s="35">
        <v>39522</v>
      </c>
      <c r="I4448" t="s">
        <v>98</v>
      </c>
      <c r="J4448">
        <v>-16</v>
      </c>
      <c r="K4448" t="s">
        <v>11</v>
      </c>
      <c r="M4448" t="s">
        <v>71</v>
      </c>
      <c r="N4448">
        <v>4180621</v>
      </c>
      <c r="O4448" t="s">
        <v>770</v>
      </c>
      <c r="P4448" s="35">
        <v>45185</v>
      </c>
      <c r="Q4448" t="s">
        <v>56</v>
      </c>
      <c r="R4448" s="35">
        <v>44821</v>
      </c>
      <c r="T4448" t="s">
        <v>63</v>
      </c>
      <c r="U4448">
        <v>546</v>
      </c>
      <c r="X4448">
        <v>5</v>
      </c>
      <c r="Y4448" t="s">
        <v>58</v>
      </c>
      <c r="AC4448" t="s">
        <v>59</v>
      </c>
      <c r="AL4448">
        <v>0</v>
      </c>
      <c r="AM4448">
        <v>0</v>
      </c>
    </row>
    <row r="4449" spans="1:39" x14ac:dyDescent="0.3">
      <c r="A4449">
        <v>1516799</v>
      </c>
      <c r="B4449" t="s">
        <v>4864</v>
      </c>
      <c r="C4449" t="s">
        <v>1429</v>
      </c>
      <c r="D4449">
        <v>4538144</v>
      </c>
      <c r="E4449" t="s">
        <v>70</v>
      </c>
      <c r="H4449" s="35">
        <v>41363</v>
      </c>
      <c r="I4449" t="s">
        <v>66</v>
      </c>
      <c r="J4449">
        <v>-11</v>
      </c>
      <c r="K4449" t="s">
        <v>11</v>
      </c>
      <c r="M4449" t="s">
        <v>54</v>
      </c>
      <c r="N4449">
        <v>4450617</v>
      </c>
      <c r="O4449" t="s">
        <v>107</v>
      </c>
      <c r="P4449" s="35">
        <v>45189</v>
      </c>
      <c r="Q4449" t="s">
        <v>56</v>
      </c>
      <c r="R4449" s="35">
        <v>45189</v>
      </c>
      <c r="T4449" t="s">
        <v>63</v>
      </c>
      <c r="U4449">
        <v>500</v>
      </c>
      <c r="X4449">
        <v>5</v>
      </c>
      <c r="Y4449" t="s">
        <v>58</v>
      </c>
      <c r="AC4449" t="s">
        <v>59</v>
      </c>
      <c r="AL4449">
        <v>0</v>
      </c>
      <c r="AM4449">
        <v>0</v>
      </c>
    </row>
    <row r="4450" spans="1:39" x14ac:dyDescent="0.3">
      <c r="A4450">
        <v>1382660</v>
      </c>
      <c r="B4450" t="s">
        <v>4865</v>
      </c>
      <c r="C4450" t="s">
        <v>4866</v>
      </c>
      <c r="D4450">
        <v>3733468</v>
      </c>
      <c r="E4450" t="s">
        <v>53</v>
      </c>
      <c r="F4450" t="s">
        <v>53</v>
      </c>
      <c r="H4450" s="35">
        <v>41523</v>
      </c>
      <c r="I4450" t="s">
        <v>66</v>
      </c>
      <c r="J4450">
        <v>-11</v>
      </c>
      <c r="K4450" t="s">
        <v>6</v>
      </c>
      <c r="M4450" t="s">
        <v>67</v>
      </c>
      <c r="N4450">
        <v>4370694</v>
      </c>
      <c r="O4450" t="s">
        <v>103</v>
      </c>
      <c r="P4450" s="35">
        <v>45187</v>
      </c>
      <c r="Q4450" t="s">
        <v>56</v>
      </c>
      <c r="R4450" s="35">
        <v>44544</v>
      </c>
      <c r="T4450" t="s">
        <v>63</v>
      </c>
      <c r="U4450">
        <v>500</v>
      </c>
      <c r="X4450">
        <v>5</v>
      </c>
      <c r="Y4450" t="s">
        <v>58</v>
      </c>
      <c r="AC4450" t="s">
        <v>59</v>
      </c>
      <c r="AL4450">
        <v>0</v>
      </c>
      <c r="AM4450">
        <v>0</v>
      </c>
    </row>
    <row r="4451" spans="1:39" x14ac:dyDescent="0.3">
      <c r="A4451">
        <v>1538429</v>
      </c>
      <c r="B4451" t="s">
        <v>4867</v>
      </c>
      <c r="C4451" t="s">
        <v>4868</v>
      </c>
      <c r="D4451">
        <v>2816993</v>
      </c>
      <c r="E4451" t="s">
        <v>53</v>
      </c>
      <c r="H4451" s="35">
        <v>42626</v>
      </c>
      <c r="I4451" t="s">
        <v>53</v>
      </c>
      <c r="J4451">
        <v>-9</v>
      </c>
      <c r="K4451" t="s">
        <v>11</v>
      </c>
      <c r="M4451" t="s">
        <v>69</v>
      </c>
      <c r="N4451">
        <v>4280121</v>
      </c>
      <c r="O4451" t="s">
        <v>286</v>
      </c>
      <c r="P4451" s="35">
        <v>45216</v>
      </c>
      <c r="Q4451" t="s">
        <v>56</v>
      </c>
      <c r="R4451" s="35">
        <v>45216</v>
      </c>
      <c r="T4451" t="s">
        <v>63</v>
      </c>
      <c r="U4451">
        <v>500</v>
      </c>
      <c r="X4451">
        <v>5</v>
      </c>
      <c r="Y4451" t="s">
        <v>58</v>
      </c>
      <c r="AC4451" t="s">
        <v>59</v>
      </c>
      <c r="AL4451">
        <v>0</v>
      </c>
      <c r="AM4451">
        <v>0</v>
      </c>
    </row>
    <row r="4452" spans="1:39" x14ac:dyDescent="0.3">
      <c r="A4452">
        <v>1474553</v>
      </c>
      <c r="B4452" t="s">
        <v>4869</v>
      </c>
      <c r="C4452" t="s">
        <v>146</v>
      </c>
      <c r="D4452">
        <v>4115812</v>
      </c>
      <c r="E4452" t="s">
        <v>53</v>
      </c>
      <c r="F4452" t="s">
        <v>53</v>
      </c>
      <c r="H4452" s="35">
        <v>41666</v>
      </c>
      <c r="I4452" t="s">
        <v>85</v>
      </c>
      <c r="J4452">
        <v>-10</v>
      </c>
      <c r="K4452" t="s">
        <v>11</v>
      </c>
      <c r="M4452" t="s">
        <v>181</v>
      </c>
      <c r="N4452">
        <v>4410697</v>
      </c>
      <c r="O4452" t="s">
        <v>423</v>
      </c>
      <c r="P4452" s="35">
        <v>45203</v>
      </c>
      <c r="Q4452" t="s">
        <v>56</v>
      </c>
      <c r="R4452" s="35">
        <v>44967</v>
      </c>
      <c r="T4452" t="s">
        <v>63</v>
      </c>
      <c r="U4452">
        <v>500</v>
      </c>
      <c r="X4452">
        <v>5</v>
      </c>
      <c r="Y4452" t="s">
        <v>58</v>
      </c>
      <c r="AC4452" t="s">
        <v>59</v>
      </c>
      <c r="AL4452">
        <v>0</v>
      </c>
      <c r="AM4452">
        <v>0</v>
      </c>
    </row>
    <row r="4453" spans="1:39" x14ac:dyDescent="0.3">
      <c r="A4453">
        <v>1513783</v>
      </c>
      <c r="B4453" t="s">
        <v>4870</v>
      </c>
      <c r="C4453" t="s">
        <v>207</v>
      </c>
      <c r="D4453">
        <v>2816794</v>
      </c>
      <c r="E4453" t="s">
        <v>70</v>
      </c>
      <c r="H4453" s="35">
        <v>42381</v>
      </c>
      <c r="I4453" t="s">
        <v>53</v>
      </c>
      <c r="J4453">
        <v>-9</v>
      </c>
      <c r="K4453" t="s">
        <v>11</v>
      </c>
      <c r="M4453" t="s">
        <v>69</v>
      </c>
      <c r="N4453">
        <v>4280045</v>
      </c>
      <c r="O4453" t="s">
        <v>172</v>
      </c>
      <c r="P4453" s="35">
        <v>45186</v>
      </c>
      <c r="Q4453" t="s">
        <v>56</v>
      </c>
      <c r="R4453" s="35">
        <v>45186</v>
      </c>
      <c r="S4453" s="35">
        <v>45194</v>
      </c>
      <c r="T4453" t="s">
        <v>57</v>
      </c>
      <c r="U4453">
        <v>510</v>
      </c>
      <c r="X4453">
        <v>5</v>
      </c>
      <c r="Y4453" t="s">
        <v>58</v>
      </c>
      <c r="AC4453" t="s">
        <v>59</v>
      </c>
      <c r="AL4453">
        <v>0</v>
      </c>
      <c r="AM4453">
        <v>0</v>
      </c>
    </row>
    <row r="4454" spans="1:39" x14ac:dyDescent="0.3">
      <c r="A4454">
        <v>1520903</v>
      </c>
      <c r="B4454" t="s">
        <v>4871</v>
      </c>
      <c r="C4454" t="s">
        <v>313</v>
      </c>
      <c r="D4454">
        <v>4538207</v>
      </c>
      <c r="E4454" t="s">
        <v>70</v>
      </c>
      <c r="H4454" s="35">
        <v>42259</v>
      </c>
      <c r="I4454" t="s">
        <v>53</v>
      </c>
      <c r="J4454">
        <v>-9</v>
      </c>
      <c r="K4454" t="s">
        <v>11</v>
      </c>
      <c r="M4454" t="s">
        <v>54</v>
      </c>
      <c r="N4454">
        <v>4450192</v>
      </c>
      <c r="O4454" t="s">
        <v>128</v>
      </c>
      <c r="P4454" s="35">
        <v>45194</v>
      </c>
      <c r="Q4454" t="s">
        <v>56</v>
      </c>
      <c r="R4454" s="35">
        <v>45194</v>
      </c>
      <c r="T4454" t="s">
        <v>63</v>
      </c>
      <c r="U4454">
        <v>500</v>
      </c>
      <c r="X4454">
        <v>5</v>
      </c>
      <c r="Y4454" t="s">
        <v>58</v>
      </c>
      <c r="AC4454" t="s">
        <v>59</v>
      </c>
      <c r="AL4454">
        <v>0</v>
      </c>
      <c r="AM4454">
        <v>0</v>
      </c>
    </row>
    <row r="4455" spans="1:39" x14ac:dyDescent="0.3">
      <c r="A4455">
        <v>1520899</v>
      </c>
      <c r="B4455" t="s">
        <v>4871</v>
      </c>
      <c r="C4455" t="s">
        <v>404</v>
      </c>
      <c r="D4455">
        <v>4538206</v>
      </c>
      <c r="E4455" t="s">
        <v>70</v>
      </c>
      <c r="H4455" s="35">
        <v>41041</v>
      </c>
      <c r="I4455" t="s">
        <v>143</v>
      </c>
      <c r="J4455">
        <v>-12</v>
      </c>
      <c r="K4455" t="s">
        <v>11</v>
      </c>
      <c r="M4455" t="s">
        <v>54</v>
      </c>
      <c r="N4455">
        <v>4450192</v>
      </c>
      <c r="O4455" t="s">
        <v>128</v>
      </c>
      <c r="P4455" s="35">
        <v>45194</v>
      </c>
      <c r="Q4455" t="s">
        <v>56</v>
      </c>
      <c r="R4455" s="35">
        <v>45194</v>
      </c>
      <c r="T4455" t="s">
        <v>63</v>
      </c>
      <c r="U4455">
        <v>500</v>
      </c>
      <c r="X4455">
        <v>5</v>
      </c>
      <c r="Y4455" t="s">
        <v>58</v>
      </c>
      <c r="AC4455" t="s">
        <v>59</v>
      </c>
      <c r="AL4455">
        <v>0</v>
      </c>
      <c r="AM4455">
        <v>0</v>
      </c>
    </row>
    <row r="4456" spans="1:39" x14ac:dyDescent="0.3">
      <c r="A4456">
        <v>1262641</v>
      </c>
      <c r="B4456" t="s">
        <v>4872</v>
      </c>
      <c r="C4456" t="s">
        <v>1813</v>
      </c>
      <c r="D4456">
        <v>3731016</v>
      </c>
      <c r="E4456" t="s">
        <v>70</v>
      </c>
      <c r="F4456" t="s">
        <v>53</v>
      </c>
      <c r="H4456" s="35">
        <v>41407</v>
      </c>
      <c r="I4456" t="s">
        <v>66</v>
      </c>
      <c r="J4456">
        <v>-11</v>
      </c>
      <c r="K4456" t="s">
        <v>6</v>
      </c>
      <c r="M4456" t="s">
        <v>67</v>
      </c>
      <c r="N4456">
        <v>4370269</v>
      </c>
      <c r="O4456" t="s">
        <v>226</v>
      </c>
      <c r="P4456" s="35">
        <v>45175</v>
      </c>
      <c r="Q4456" t="s">
        <v>56</v>
      </c>
      <c r="R4456" s="35">
        <v>43640</v>
      </c>
      <c r="T4456" t="s">
        <v>63</v>
      </c>
      <c r="U4456">
        <v>500</v>
      </c>
      <c r="X4456">
        <v>5</v>
      </c>
      <c r="Y4456" t="s">
        <v>58</v>
      </c>
      <c r="AC4456" t="s">
        <v>59</v>
      </c>
      <c r="AL4456">
        <v>0</v>
      </c>
      <c r="AM4456">
        <v>0</v>
      </c>
    </row>
    <row r="4457" spans="1:39" x14ac:dyDescent="0.3">
      <c r="A4457">
        <v>1273377</v>
      </c>
      <c r="B4457" t="s">
        <v>4873</v>
      </c>
      <c r="C4457" t="s">
        <v>230</v>
      </c>
      <c r="D4457">
        <v>7883986</v>
      </c>
      <c r="E4457" t="s">
        <v>70</v>
      </c>
      <c r="H4457" s="35">
        <v>39173</v>
      </c>
      <c r="I4457" t="s">
        <v>125</v>
      </c>
      <c r="J4457">
        <v>-17</v>
      </c>
      <c r="K4457" t="s">
        <v>11</v>
      </c>
      <c r="M4457" t="s">
        <v>69</v>
      </c>
      <c r="N4457">
        <v>4280529</v>
      </c>
      <c r="O4457" t="s">
        <v>312</v>
      </c>
      <c r="P4457" s="35">
        <v>45197</v>
      </c>
      <c r="Q4457" t="s">
        <v>56</v>
      </c>
      <c r="R4457" s="35">
        <v>43729</v>
      </c>
      <c r="S4457" s="35">
        <v>45184</v>
      </c>
      <c r="T4457" t="s">
        <v>57</v>
      </c>
      <c r="U4457">
        <v>517</v>
      </c>
      <c r="X4457">
        <v>5</v>
      </c>
      <c r="Y4457" t="s">
        <v>58</v>
      </c>
      <c r="AC4457" t="s">
        <v>59</v>
      </c>
      <c r="AL4457">
        <v>0</v>
      </c>
      <c r="AM4457">
        <v>0</v>
      </c>
    </row>
    <row r="4458" spans="1:39" x14ac:dyDescent="0.3">
      <c r="A4458">
        <v>1358325</v>
      </c>
      <c r="B4458" t="s">
        <v>4874</v>
      </c>
      <c r="C4458" t="s">
        <v>664</v>
      </c>
      <c r="D4458">
        <v>4532567</v>
      </c>
      <c r="E4458" t="s">
        <v>70</v>
      </c>
      <c r="H4458" s="35">
        <v>40368</v>
      </c>
      <c r="I4458" t="s">
        <v>110</v>
      </c>
      <c r="J4458">
        <v>-14</v>
      </c>
      <c r="K4458" t="s">
        <v>11</v>
      </c>
      <c r="M4458" t="s">
        <v>54</v>
      </c>
      <c r="N4458">
        <v>4450702</v>
      </c>
      <c r="O4458" t="s">
        <v>298</v>
      </c>
      <c r="P4458" s="35">
        <v>45194</v>
      </c>
      <c r="Q4458" t="s">
        <v>56</v>
      </c>
      <c r="R4458" s="35">
        <v>44474</v>
      </c>
      <c r="T4458" t="s">
        <v>63</v>
      </c>
      <c r="U4458">
        <v>500</v>
      </c>
      <c r="X4458">
        <v>5</v>
      </c>
      <c r="Y4458" t="s">
        <v>58</v>
      </c>
      <c r="AC4458" t="s">
        <v>59</v>
      </c>
      <c r="AL4458">
        <v>0</v>
      </c>
      <c r="AM4458">
        <v>0</v>
      </c>
    </row>
    <row r="4459" spans="1:39" x14ac:dyDescent="0.3">
      <c r="A4459">
        <v>1512018</v>
      </c>
      <c r="B4459" t="s">
        <v>4874</v>
      </c>
      <c r="C4459" t="s">
        <v>289</v>
      </c>
      <c r="D4459">
        <v>4115875</v>
      </c>
      <c r="E4459" t="s">
        <v>53</v>
      </c>
      <c r="H4459" s="35">
        <v>41583</v>
      </c>
      <c r="I4459" t="s">
        <v>66</v>
      </c>
      <c r="J4459">
        <v>-11</v>
      </c>
      <c r="K4459" t="s">
        <v>11</v>
      </c>
      <c r="M4459" t="s">
        <v>181</v>
      </c>
      <c r="N4459">
        <v>4410016</v>
      </c>
      <c r="O4459" t="s">
        <v>793</v>
      </c>
      <c r="P4459" s="35">
        <v>45183</v>
      </c>
      <c r="Q4459" t="s">
        <v>56</v>
      </c>
      <c r="R4459" s="35">
        <v>45183</v>
      </c>
      <c r="T4459" t="s">
        <v>63</v>
      </c>
      <c r="U4459">
        <v>500</v>
      </c>
      <c r="X4459">
        <v>5</v>
      </c>
      <c r="Y4459" t="s">
        <v>58</v>
      </c>
      <c r="AC4459" t="s">
        <v>59</v>
      </c>
      <c r="AL4459">
        <v>0</v>
      </c>
      <c r="AM4459">
        <v>0</v>
      </c>
    </row>
    <row r="4460" spans="1:39" x14ac:dyDescent="0.3">
      <c r="A4460">
        <v>1453175</v>
      </c>
      <c r="B4460" t="s">
        <v>4875</v>
      </c>
      <c r="C4460" t="s">
        <v>1578</v>
      </c>
      <c r="D4460">
        <v>2816618</v>
      </c>
      <c r="E4460" t="s">
        <v>70</v>
      </c>
      <c r="F4460" t="s">
        <v>70</v>
      </c>
      <c r="H4460" s="35">
        <v>41630</v>
      </c>
      <c r="I4460" t="s">
        <v>66</v>
      </c>
      <c r="J4460">
        <v>-11</v>
      </c>
      <c r="K4460" t="s">
        <v>11</v>
      </c>
      <c r="M4460" t="s">
        <v>69</v>
      </c>
      <c r="N4460">
        <v>4280004</v>
      </c>
      <c r="O4460" t="s">
        <v>99</v>
      </c>
      <c r="P4460" s="35">
        <v>45191</v>
      </c>
      <c r="Q4460" t="s">
        <v>56</v>
      </c>
      <c r="R4460" s="35">
        <v>44855</v>
      </c>
      <c r="T4460" t="s">
        <v>63</v>
      </c>
      <c r="U4460">
        <v>638</v>
      </c>
      <c r="X4460">
        <v>6</v>
      </c>
      <c r="Y4460" t="s">
        <v>58</v>
      </c>
      <c r="AC4460" t="s">
        <v>59</v>
      </c>
      <c r="AL4460">
        <v>0</v>
      </c>
      <c r="AM4460">
        <v>0</v>
      </c>
    </row>
    <row r="4461" spans="1:39" x14ac:dyDescent="0.3">
      <c r="A4461">
        <v>1518893</v>
      </c>
      <c r="B4461" t="s">
        <v>4875</v>
      </c>
      <c r="C4461" t="s">
        <v>436</v>
      </c>
      <c r="D4461">
        <v>2816829</v>
      </c>
      <c r="E4461" t="s">
        <v>70</v>
      </c>
      <c r="H4461" s="35">
        <v>42422</v>
      </c>
      <c r="I4461" t="s">
        <v>53</v>
      </c>
      <c r="J4461">
        <v>-9</v>
      </c>
      <c r="K4461" t="s">
        <v>11</v>
      </c>
      <c r="M4461" t="s">
        <v>69</v>
      </c>
      <c r="N4461">
        <v>4280004</v>
      </c>
      <c r="O4461" t="s">
        <v>99</v>
      </c>
      <c r="P4461" s="35">
        <v>45191</v>
      </c>
      <c r="Q4461" t="s">
        <v>56</v>
      </c>
      <c r="R4461" s="35">
        <v>45191</v>
      </c>
      <c r="T4461" t="s">
        <v>63</v>
      </c>
      <c r="U4461">
        <v>508</v>
      </c>
      <c r="X4461">
        <v>5</v>
      </c>
      <c r="Y4461" t="s">
        <v>58</v>
      </c>
      <c r="AC4461" t="s">
        <v>59</v>
      </c>
      <c r="AL4461">
        <v>0</v>
      </c>
      <c r="AM4461">
        <v>0</v>
      </c>
    </row>
    <row r="4462" spans="1:39" x14ac:dyDescent="0.3">
      <c r="A4462">
        <v>1341084</v>
      </c>
      <c r="B4462" t="s">
        <v>4876</v>
      </c>
      <c r="C4462" t="s">
        <v>602</v>
      </c>
      <c r="D4462">
        <v>4532363</v>
      </c>
      <c r="E4462" t="s">
        <v>70</v>
      </c>
      <c r="F4462" t="s">
        <v>70</v>
      </c>
      <c r="H4462" s="35">
        <v>39644</v>
      </c>
      <c r="I4462" t="s">
        <v>98</v>
      </c>
      <c r="J4462">
        <v>-16</v>
      </c>
      <c r="K4462" t="s">
        <v>11</v>
      </c>
      <c r="M4462" t="s">
        <v>54</v>
      </c>
      <c r="N4462">
        <v>4450571</v>
      </c>
      <c r="O4462" t="s">
        <v>332</v>
      </c>
      <c r="P4462" s="35">
        <v>45165</v>
      </c>
      <c r="Q4462" t="s">
        <v>56</v>
      </c>
      <c r="R4462" s="35">
        <v>44454</v>
      </c>
      <c r="T4462" t="s">
        <v>63</v>
      </c>
      <c r="U4462">
        <v>540</v>
      </c>
      <c r="X4462">
        <v>5</v>
      </c>
      <c r="Y4462" t="s">
        <v>58</v>
      </c>
      <c r="AC4462" t="s">
        <v>59</v>
      </c>
      <c r="AL4462">
        <v>0</v>
      </c>
      <c r="AM4462">
        <v>0</v>
      </c>
    </row>
    <row r="4463" spans="1:39" x14ac:dyDescent="0.3">
      <c r="A4463">
        <v>1117014</v>
      </c>
      <c r="B4463" t="s">
        <v>4877</v>
      </c>
      <c r="C4463" t="s">
        <v>4878</v>
      </c>
      <c r="D4463">
        <v>4528192</v>
      </c>
      <c r="E4463" t="s">
        <v>53</v>
      </c>
      <c r="H4463" s="35">
        <v>40178</v>
      </c>
      <c r="I4463" t="s">
        <v>102</v>
      </c>
      <c r="J4463">
        <v>-15</v>
      </c>
      <c r="K4463" t="s">
        <v>11</v>
      </c>
      <c r="M4463" t="s">
        <v>54</v>
      </c>
      <c r="N4463">
        <v>4450410</v>
      </c>
      <c r="O4463" t="s">
        <v>81</v>
      </c>
      <c r="P4463" s="35">
        <v>45260</v>
      </c>
      <c r="Q4463" t="s">
        <v>56</v>
      </c>
      <c r="R4463" s="35">
        <v>42627</v>
      </c>
      <c r="T4463" t="s">
        <v>82</v>
      </c>
      <c r="U4463">
        <v>558</v>
      </c>
      <c r="X4463">
        <v>5</v>
      </c>
      <c r="Y4463" t="s">
        <v>58</v>
      </c>
      <c r="AC4463" t="s">
        <v>59</v>
      </c>
      <c r="AL4463">
        <v>0</v>
      </c>
      <c r="AM4463">
        <v>0</v>
      </c>
    </row>
    <row r="4464" spans="1:39" x14ac:dyDescent="0.3">
      <c r="A4464">
        <v>1555849</v>
      </c>
      <c r="B4464" t="s">
        <v>4877</v>
      </c>
      <c r="C4464" t="s">
        <v>1701</v>
      </c>
      <c r="D4464">
        <v>2817066</v>
      </c>
      <c r="E4464" t="s">
        <v>53</v>
      </c>
      <c r="H4464" s="35">
        <v>41312</v>
      </c>
      <c r="I4464" t="s">
        <v>66</v>
      </c>
      <c r="J4464">
        <v>-11</v>
      </c>
      <c r="K4464" t="s">
        <v>11</v>
      </c>
      <c r="M4464" t="s">
        <v>69</v>
      </c>
      <c r="N4464">
        <v>4280612</v>
      </c>
      <c r="O4464" t="s">
        <v>405</v>
      </c>
      <c r="P4464" s="35">
        <v>45280</v>
      </c>
      <c r="Q4464" t="s">
        <v>56</v>
      </c>
      <c r="R4464" s="35">
        <v>45280</v>
      </c>
      <c r="S4464" s="35">
        <v>45259</v>
      </c>
      <c r="T4464" t="s">
        <v>57</v>
      </c>
      <c r="U4464">
        <v>500</v>
      </c>
      <c r="X4464">
        <v>5</v>
      </c>
      <c r="Y4464" t="s">
        <v>58</v>
      </c>
      <c r="AC4464" t="s">
        <v>59</v>
      </c>
      <c r="AL4464">
        <v>0</v>
      </c>
      <c r="AM4464">
        <v>0</v>
      </c>
    </row>
    <row r="4465" spans="1:39" x14ac:dyDescent="0.3">
      <c r="A4465">
        <v>1185909</v>
      </c>
      <c r="B4465" t="s">
        <v>4877</v>
      </c>
      <c r="C4465" t="s">
        <v>279</v>
      </c>
      <c r="D4465">
        <v>7222559</v>
      </c>
      <c r="E4465" t="s">
        <v>70</v>
      </c>
      <c r="H4465" s="35">
        <v>39548</v>
      </c>
      <c r="I4465" t="s">
        <v>98</v>
      </c>
      <c r="J4465">
        <v>-16</v>
      </c>
      <c r="K4465" t="s">
        <v>11</v>
      </c>
      <c r="M4465" t="s">
        <v>181</v>
      </c>
      <c r="N4465">
        <v>4410696</v>
      </c>
      <c r="O4465" t="s">
        <v>227</v>
      </c>
      <c r="P4465" s="35">
        <v>45217</v>
      </c>
      <c r="Q4465" t="s">
        <v>56</v>
      </c>
      <c r="R4465" s="35">
        <v>43020</v>
      </c>
      <c r="T4465" t="s">
        <v>63</v>
      </c>
      <c r="U4465">
        <v>537</v>
      </c>
      <c r="X4465">
        <v>5</v>
      </c>
      <c r="Y4465" t="s">
        <v>58</v>
      </c>
      <c r="AB4465" s="35">
        <v>44378</v>
      </c>
      <c r="AC4465" t="s">
        <v>59</v>
      </c>
      <c r="AL4465">
        <v>0</v>
      </c>
      <c r="AM4465">
        <v>0</v>
      </c>
    </row>
    <row r="4466" spans="1:39" x14ac:dyDescent="0.3">
      <c r="A4466">
        <v>1529925</v>
      </c>
      <c r="B4466" t="s">
        <v>4879</v>
      </c>
      <c r="C4466" t="s">
        <v>1420</v>
      </c>
      <c r="D4466">
        <v>1811320</v>
      </c>
      <c r="E4466" t="s">
        <v>70</v>
      </c>
      <c r="H4466" s="35">
        <v>40466</v>
      </c>
      <c r="I4466" t="s">
        <v>110</v>
      </c>
      <c r="J4466">
        <v>-14</v>
      </c>
      <c r="K4466" t="s">
        <v>11</v>
      </c>
      <c r="M4466" t="s">
        <v>71</v>
      </c>
      <c r="N4466">
        <v>4180613</v>
      </c>
      <c r="O4466" t="s">
        <v>87</v>
      </c>
      <c r="P4466" s="35">
        <v>45203</v>
      </c>
      <c r="Q4466" t="s">
        <v>56</v>
      </c>
      <c r="R4466" s="35">
        <v>45203</v>
      </c>
      <c r="T4466" t="s">
        <v>63</v>
      </c>
      <c r="U4466">
        <v>500</v>
      </c>
      <c r="X4466">
        <v>5</v>
      </c>
      <c r="Y4466" t="s">
        <v>58</v>
      </c>
      <c r="AC4466" t="s">
        <v>59</v>
      </c>
      <c r="AL4466">
        <v>0</v>
      </c>
      <c r="AM4466">
        <v>0</v>
      </c>
    </row>
    <row r="4467" spans="1:39" x14ac:dyDescent="0.3">
      <c r="A4467">
        <v>1516301</v>
      </c>
      <c r="B4467" t="s">
        <v>4880</v>
      </c>
      <c r="C4467" t="s">
        <v>385</v>
      </c>
      <c r="D4467">
        <v>4538137</v>
      </c>
      <c r="E4467" t="s">
        <v>70</v>
      </c>
      <c r="H4467" s="35">
        <v>41703</v>
      </c>
      <c r="I4467" t="s">
        <v>85</v>
      </c>
      <c r="J4467">
        <v>-10</v>
      </c>
      <c r="K4467" t="s">
        <v>11</v>
      </c>
      <c r="M4467" t="s">
        <v>54</v>
      </c>
      <c r="N4467">
        <v>4450751</v>
      </c>
      <c r="O4467" t="s">
        <v>187</v>
      </c>
      <c r="P4467" s="35">
        <v>45189</v>
      </c>
      <c r="Q4467" t="s">
        <v>56</v>
      </c>
      <c r="R4467" s="35">
        <v>45189</v>
      </c>
      <c r="T4467" t="s">
        <v>63</v>
      </c>
      <c r="U4467">
        <v>500</v>
      </c>
      <c r="X4467">
        <v>5</v>
      </c>
      <c r="Y4467" t="s">
        <v>58</v>
      </c>
      <c r="AC4467" t="s">
        <v>59</v>
      </c>
      <c r="AL4467">
        <v>1</v>
      </c>
      <c r="AM4467">
        <v>0</v>
      </c>
    </row>
    <row r="4468" spans="1:39" x14ac:dyDescent="0.3">
      <c r="A4468">
        <v>1517662</v>
      </c>
      <c r="B4468" t="s">
        <v>4881</v>
      </c>
      <c r="C4468" t="s">
        <v>207</v>
      </c>
      <c r="D4468">
        <v>4538160</v>
      </c>
      <c r="E4468" t="s">
        <v>53</v>
      </c>
      <c r="H4468" s="35">
        <v>40936</v>
      </c>
      <c r="I4468" t="s">
        <v>143</v>
      </c>
      <c r="J4468">
        <v>-12</v>
      </c>
      <c r="K4468" t="s">
        <v>11</v>
      </c>
      <c r="M4468" t="s">
        <v>54</v>
      </c>
      <c r="N4468">
        <v>4450576</v>
      </c>
      <c r="O4468" t="s">
        <v>587</v>
      </c>
      <c r="P4468" s="35">
        <v>45190</v>
      </c>
      <c r="Q4468" t="s">
        <v>56</v>
      </c>
      <c r="R4468" s="35">
        <v>45190</v>
      </c>
      <c r="T4468" t="s">
        <v>63</v>
      </c>
      <c r="U4468">
        <v>500</v>
      </c>
      <c r="X4468">
        <v>5</v>
      </c>
      <c r="Y4468" t="s">
        <v>58</v>
      </c>
      <c r="AC4468" t="s">
        <v>59</v>
      </c>
      <c r="AL4468">
        <v>0</v>
      </c>
      <c r="AM4468">
        <v>0</v>
      </c>
    </row>
    <row r="4469" spans="1:39" x14ac:dyDescent="0.3">
      <c r="A4469">
        <v>1353923</v>
      </c>
      <c r="B4469" t="s">
        <v>4882</v>
      </c>
      <c r="C4469" t="s">
        <v>4883</v>
      </c>
      <c r="D4469">
        <v>4115010</v>
      </c>
      <c r="E4469" t="s">
        <v>70</v>
      </c>
      <c r="H4469" s="35">
        <v>42110</v>
      </c>
      <c r="I4469" t="s">
        <v>53</v>
      </c>
      <c r="J4469">
        <v>-9</v>
      </c>
      <c r="K4469" t="s">
        <v>11</v>
      </c>
      <c r="M4469" t="s">
        <v>181</v>
      </c>
      <c r="N4469">
        <v>4410466</v>
      </c>
      <c r="O4469" t="s">
        <v>236</v>
      </c>
      <c r="P4469" s="35">
        <v>45330</v>
      </c>
      <c r="Q4469" t="s">
        <v>56</v>
      </c>
      <c r="R4469" s="35">
        <v>44469</v>
      </c>
      <c r="T4469" t="s">
        <v>63</v>
      </c>
      <c r="U4469">
        <v>500</v>
      </c>
      <c r="X4469">
        <v>5</v>
      </c>
      <c r="Y4469" t="s">
        <v>58</v>
      </c>
      <c r="AC4469" t="s">
        <v>59</v>
      </c>
      <c r="AL4469">
        <v>0</v>
      </c>
      <c r="AM4469">
        <v>0</v>
      </c>
    </row>
    <row r="4470" spans="1:39" x14ac:dyDescent="0.3">
      <c r="A4470">
        <v>1520920</v>
      </c>
      <c r="B4470" t="s">
        <v>4884</v>
      </c>
      <c r="C4470" t="s">
        <v>4885</v>
      </c>
      <c r="D4470">
        <v>1811298</v>
      </c>
      <c r="E4470" t="s">
        <v>70</v>
      </c>
      <c r="H4470" s="35">
        <v>39512</v>
      </c>
      <c r="I4470" t="s">
        <v>98</v>
      </c>
      <c r="J4470">
        <v>-16</v>
      </c>
      <c r="K4470" t="s">
        <v>11</v>
      </c>
      <c r="M4470" t="s">
        <v>71</v>
      </c>
      <c r="N4470">
        <v>4180621</v>
      </c>
      <c r="O4470" t="s">
        <v>770</v>
      </c>
      <c r="P4470" s="35">
        <v>45194</v>
      </c>
      <c r="Q4470" t="s">
        <v>56</v>
      </c>
      <c r="R4470" s="35">
        <v>45194</v>
      </c>
      <c r="T4470" t="s">
        <v>63</v>
      </c>
      <c r="U4470">
        <v>500</v>
      </c>
      <c r="X4470">
        <v>5</v>
      </c>
      <c r="Y4470" t="s">
        <v>58</v>
      </c>
      <c r="AC4470" t="s">
        <v>59</v>
      </c>
      <c r="AL4470">
        <v>0</v>
      </c>
      <c r="AM4470">
        <v>0</v>
      </c>
    </row>
    <row r="4471" spans="1:39" x14ac:dyDescent="0.3">
      <c r="A4471">
        <v>1298742</v>
      </c>
      <c r="B4471" t="s">
        <v>4886</v>
      </c>
      <c r="C4471" t="s">
        <v>4887</v>
      </c>
      <c r="D4471">
        <v>4531363</v>
      </c>
      <c r="E4471" t="s">
        <v>53</v>
      </c>
      <c r="H4471" s="35">
        <v>41701</v>
      </c>
      <c r="I4471" t="s">
        <v>85</v>
      </c>
      <c r="J4471">
        <v>-10</v>
      </c>
      <c r="K4471" t="s">
        <v>11</v>
      </c>
      <c r="M4471" t="s">
        <v>54</v>
      </c>
      <c r="N4471">
        <v>4450760</v>
      </c>
      <c r="O4471" t="s">
        <v>648</v>
      </c>
      <c r="P4471" s="35">
        <v>45204</v>
      </c>
      <c r="Q4471" t="s">
        <v>56</v>
      </c>
      <c r="R4471" s="35">
        <v>43784</v>
      </c>
      <c r="T4471" t="s">
        <v>63</v>
      </c>
      <c r="U4471">
        <v>500</v>
      </c>
      <c r="X4471">
        <v>5</v>
      </c>
      <c r="Y4471" t="s">
        <v>58</v>
      </c>
      <c r="AC4471" t="s">
        <v>59</v>
      </c>
      <c r="AL4471">
        <v>0</v>
      </c>
      <c r="AM4471">
        <v>0</v>
      </c>
    </row>
    <row r="4472" spans="1:39" x14ac:dyDescent="0.3">
      <c r="A4472">
        <v>1532023</v>
      </c>
      <c r="B4472" t="s">
        <v>4888</v>
      </c>
      <c r="C4472" t="s">
        <v>1618</v>
      </c>
      <c r="D4472">
        <v>4538330</v>
      </c>
      <c r="E4472" t="s">
        <v>53</v>
      </c>
      <c r="H4472" s="35">
        <v>40350</v>
      </c>
      <c r="I4472" t="s">
        <v>110</v>
      </c>
      <c r="J4472">
        <v>-14</v>
      </c>
      <c r="K4472" t="s">
        <v>6</v>
      </c>
      <c r="M4472" t="s">
        <v>54</v>
      </c>
      <c r="N4472">
        <v>4450768</v>
      </c>
      <c r="O4472" t="s">
        <v>257</v>
      </c>
      <c r="P4472" s="35">
        <v>45206</v>
      </c>
      <c r="Q4472" t="s">
        <v>56</v>
      </c>
      <c r="R4472" s="35">
        <v>45206</v>
      </c>
      <c r="T4472" t="s">
        <v>63</v>
      </c>
      <c r="U4472">
        <v>500</v>
      </c>
      <c r="X4472">
        <v>5</v>
      </c>
      <c r="Y4472" t="s">
        <v>58</v>
      </c>
      <c r="AC4472" t="s">
        <v>59</v>
      </c>
      <c r="AL4472">
        <v>0</v>
      </c>
      <c r="AM4472">
        <v>0</v>
      </c>
    </row>
    <row r="4473" spans="1:39" x14ac:dyDescent="0.3">
      <c r="A4473">
        <v>1423256</v>
      </c>
      <c r="B4473" t="s">
        <v>4889</v>
      </c>
      <c r="C4473" t="s">
        <v>251</v>
      </c>
      <c r="D4473">
        <v>4535239</v>
      </c>
      <c r="E4473" t="s">
        <v>70</v>
      </c>
      <c r="F4473" t="s">
        <v>70</v>
      </c>
      <c r="H4473" s="35">
        <v>39880</v>
      </c>
      <c r="I4473" t="s">
        <v>102</v>
      </c>
      <c r="J4473">
        <v>-15</v>
      </c>
      <c r="K4473" t="s">
        <v>11</v>
      </c>
      <c r="M4473" t="s">
        <v>54</v>
      </c>
      <c r="N4473">
        <v>4450772</v>
      </c>
      <c r="O4473" t="s">
        <v>926</v>
      </c>
      <c r="P4473" s="35">
        <v>45181</v>
      </c>
      <c r="Q4473" t="s">
        <v>56</v>
      </c>
      <c r="R4473" s="35">
        <v>44817</v>
      </c>
      <c r="T4473" t="s">
        <v>63</v>
      </c>
      <c r="U4473">
        <v>500</v>
      </c>
      <c r="X4473">
        <v>5</v>
      </c>
      <c r="Y4473" t="s">
        <v>58</v>
      </c>
      <c r="AC4473" t="s">
        <v>59</v>
      </c>
      <c r="AL4473">
        <v>0</v>
      </c>
      <c r="AM4473">
        <v>0</v>
      </c>
    </row>
    <row r="4474" spans="1:39" x14ac:dyDescent="0.3">
      <c r="A4474">
        <v>1427321</v>
      </c>
      <c r="B4474" t="s">
        <v>4890</v>
      </c>
      <c r="C4474" t="s">
        <v>486</v>
      </c>
      <c r="D4474">
        <v>3734050</v>
      </c>
      <c r="E4474" t="s">
        <v>53</v>
      </c>
      <c r="F4474" t="s">
        <v>53</v>
      </c>
      <c r="H4474" s="35">
        <v>41132</v>
      </c>
      <c r="I4474" t="s">
        <v>143</v>
      </c>
      <c r="J4474">
        <v>-12</v>
      </c>
      <c r="K4474" t="s">
        <v>11</v>
      </c>
      <c r="M4474" t="s">
        <v>67</v>
      </c>
      <c r="N4474">
        <v>4370694</v>
      </c>
      <c r="O4474" t="s">
        <v>103</v>
      </c>
      <c r="P4474" s="35">
        <v>45176</v>
      </c>
      <c r="Q4474" t="s">
        <v>56</v>
      </c>
      <c r="R4474" s="35">
        <v>44822</v>
      </c>
      <c r="T4474" t="s">
        <v>63</v>
      </c>
      <c r="U4474">
        <v>500</v>
      </c>
      <c r="X4474">
        <v>5</v>
      </c>
      <c r="Y4474" t="s">
        <v>58</v>
      </c>
      <c r="AC4474" t="s">
        <v>59</v>
      </c>
      <c r="AL4474">
        <v>0</v>
      </c>
      <c r="AM4474">
        <v>0</v>
      </c>
    </row>
    <row r="4475" spans="1:39" x14ac:dyDescent="0.3">
      <c r="A4475">
        <v>1485957</v>
      </c>
      <c r="B4475" t="s">
        <v>4891</v>
      </c>
      <c r="C4475" t="s">
        <v>80</v>
      </c>
      <c r="D4475">
        <v>3735686</v>
      </c>
      <c r="E4475" t="s">
        <v>53</v>
      </c>
      <c r="F4475" t="s">
        <v>53</v>
      </c>
      <c r="H4475" s="35">
        <v>40883</v>
      </c>
      <c r="I4475" t="s">
        <v>90</v>
      </c>
      <c r="J4475">
        <v>-13</v>
      </c>
      <c r="K4475" t="s">
        <v>11</v>
      </c>
      <c r="M4475" t="s">
        <v>67</v>
      </c>
      <c r="N4475">
        <v>4370002</v>
      </c>
      <c r="O4475" t="s">
        <v>68</v>
      </c>
      <c r="P4475" s="35">
        <v>45196</v>
      </c>
      <c r="Q4475" t="s">
        <v>56</v>
      </c>
      <c r="R4475" s="35">
        <v>45053</v>
      </c>
      <c r="S4475" s="35">
        <v>45124</v>
      </c>
      <c r="T4475" t="s">
        <v>57</v>
      </c>
      <c r="U4475">
        <v>500</v>
      </c>
      <c r="X4475">
        <v>5</v>
      </c>
      <c r="Y4475" t="s">
        <v>58</v>
      </c>
      <c r="AC4475" t="s">
        <v>59</v>
      </c>
      <c r="AL4475">
        <v>0</v>
      </c>
      <c r="AM4475">
        <v>0</v>
      </c>
    </row>
    <row r="4476" spans="1:39" x14ac:dyDescent="0.3">
      <c r="A4476">
        <v>1416746</v>
      </c>
      <c r="B4476" t="s">
        <v>4892</v>
      </c>
      <c r="C4476" t="s">
        <v>1641</v>
      </c>
      <c r="D4476">
        <v>2816314</v>
      </c>
      <c r="E4476" t="s">
        <v>70</v>
      </c>
      <c r="F4476" t="s">
        <v>70</v>
      </c>
      <c r="H4476" s="35">
        <v>41218</v>
      </c>
      <c r="I4476" t="s">
        <v>143</v>
      </c>
      <c r="J4476">
        <v>-12</v>
      </c>
      <c r="K4476" t="s">
        <v>6</v>
      </c>
      <c r="M4476" t="s">
        <v>69</v>
      </c>
      <c r="N4476">
        <v>4280004</v>
      </c>
      <c r="O4476" t="s">
        <v>99</v>
      </c>
      <c r="P4476" s="35">
        <v>45177</v>
      </c>
      <c r="Q4476" t="s">
        <v>56</v>
      </c>
      <c r="R4476" s="35">
        <v>44792</v>
      </c>
      <c r="T4476" t="s">
        <v>63</v>
      </c>
      <c r="U4476">
        <v>500</v>
      </c>
      <c r="X4476">
        <v>5</v>
      </c>
      <c r="Y4476" t="s">
        <v>58</v>
      </c>
      <c r="AC4476" t="s">
        <v>59</v>
      </c>
      <c r="AL4476">
        <v>0</v>
      </c>
      <c r="AM4476">
        <v>0</v>
      </c>
    </row>
    <row r="4477" spans="1:39" x14ac:dyDescent="0.3">
      <c r="A4477">
        <v>1215929</v>
      </c>
      <c r="B4477" t="s">
        <v>4892</v>
      </c>
      <c r="C4477" t="s">
        <v>146</v>
      </c>
      <c r="D4477">
        <v>2815160</v>
      </c>
      <c r="E4477" t="s">
        <v>70</v>
      </c>
      <c r="F4477" t="s">
        <v>70</v>
      </c>
      <c r="H4477" s="35">
        <v>39871</v>
      </c>
      <c r="I4477" t="s">
        <v>102</v>
      </c>
      <c r="J4477">
        <v>-15</v>
      </c>
      <c r="K4477" t="s">
        <v>11</v>
      </c>
      <c r="M4477" t="s">
        <v>69</v>
      </c>
      <c r="N4477">
        <v>4280004</v>
      </c>
      <c r="O4477" t="s">
        <v>99</v>
      </c>
      <c r="P4477" s="35">
        <v>45177</v>
      </c>
      <c r="Q4477" t="s">
        <v>56</v>
      </c>
      <c r="R4477" s="35">
        <v>43348</v>
      </c>
      <c r="T4477" t="s">
        <v>63</v>
      </c>
      <c r="U4477">
        <v>514</v>
      </c>
      <c r="X4477">
        <v>5</v>
      </c>
      <c r="Y4477" t="s">
        <v>58</v>
      </c>
      <c r="AC4477" t="s">
        <v>59</v>
      </c>
      <c r="AL4477">
        <v>0</v>
      </c>
      <c r="AM4477">
        <v>0</v>
      </c>
    </row>
    <row r="4478" spans="1:39" x14ac:dyDescent="0.3">
      <c r="A4478">
        <v>1522942</v>
      </c>
      <c r="B4478" t="s">
        <v>4893</v>
      </c>
      <c r="C4478" t="s">
        <v>2803</v>
      </c>
      <c r="D4478">
        <v>3736201</v>
      </c>
      <c r="E4478" t="s">
        <v>53</v>
      </c>
      <c r="H4478" s="35">
        <v>42434</v>
      </c>
      <c r="I4478" t="s">
        <v>53</v>
      </c>
      <c r="J4478">
        <v>-9</v>
      </c>
      <c r="K4478" t="s">
        <v>11</v>
      </c>
      <c r="M4478" t="s">
        <v>67</v>
      </c>
      <c r="N4478">
        <v>4370269</v>
      </c>
      <c r="O4478" t="s">
        <v>226</v>
      </c>
      <c r="P4478" s="35">
        <v>45196</v>
      </c>
      <c r="Q4478" t="s">
        <v>56</v>
      </c>
      <c r="R4478" s="35">
        <v>45196</v>
      </c>
      <c r="T4478" t="s">
        <v>63</v>
      </c>
      <c r="U4478">
        <v>500</v>
      </c>
      <c r="X4478">
        <v>5</v>
      </c>
      <c r="Y4478" t="s">
        <v>58</v>
      </c>
      <c r="AC4478" t="s">
        <v>59</v>
      </c>
      <c r="AL4478">
        <v>0</v>
      </c>
      <c r="AM4478">
        <v>0</v>
      </c>
    </row>
    <row r="4479" spans="1:39" x14ac:dyDescent="0.3">
      <c r="A4479">
        <v>1522955</v>
      </c>
      <c r="B4479" t="s">
        <v>4893</v>
      </c>
      <c r="C4479" t="s">
        <v>4894</v>
      </c>
      <c r="D4479">
        <v>3736203</v>
      </c>
      <c r="E4479" t="s">
        <v>53</v>
      </c>
      <c r="H4479" s="35">
        <v>43525</v>
      </c>
      <c r="I4479" t="s">
        <v>53</v>
      </c>
      <c r="J4479">
        <v>-9</v>
      </c>
      <c r="K4479" t="s">
        <v>6</v>
      </c>
      <c r="M4479" t="s">
        <v>67</v>
      </c>
      <c r="N4479">
        <v>4370269</v>
      </c>
      <c r="O4479" t="s">
        <v>226</v>
      </c>
      <c r="P4479" s="35">
        <v>45196</v>
      </c>
      <c r="Q4479" t="s">
        <v>56</v>
      </c>
      <c r="R4479" s="35">
        <v>45196</v>
      </c>
      <c r="T4479" t="s">
        <v>63</v>
      </c>
      <c r="U4479">
        <v>500</v>
      </c>
      <c r="X4479">
        <v>5</v>
      </c>
      <c r="Y4479" t="s">
        <v>58</v>
      </c>
      <c r="AC4479" t="s">
        <v>59</v>
      </c>
      <c r="AL4479">
        <v>0</v>
      </c>
      <c r="AM4479">
        <v>0</v>
      </c>
    </row>
    <row r="4480" spans="1:39" x14ac:dyDescent="0.3">
      <c r="A4480">
        <v>1508934</v>
      </c>
      <c r="B4480" t="s">
        <v>4895</v>
      </c>
      <c r="C4480" t="s">
        <v>1002</v>
      </c>
      <c r="D4480">
        <v>4115858</v>
      </c>
      <c r="E4480" t="s">
        <v>70</v>
      </c>
      <c r="H4480" s="35">
        <v>41406</v>
      </c>
      <c r="I4480" t="s">
        <v>66</v>
      </c>
      <c r="J4480">
        <v>-11</v>
      </c>
      <c r="K4480" t="s">
        <v>11</v>
      </c>
      <c r="M4480" t="s">
        <v>181</v>
      </c>
      <c r="N4480">
        <v>4410612</v>
      </c>
      <c r="O4480" t="s">
        <v>213</v>
      </c>
      <c r="P4480" s="35">
        <v>45178</v>
      </c>
      <c r="Q4480" t="s">
        <v>56</v>
      </c>
      <c r="R4480" s="35">
        <v>45178</v>
      </c>
      <c r="S4480" s="35">
        <v>45175</v>
      </c>
      <c r="T4480" t="s">
        <v>57</v>
      </c>
      <c r="U4480">
        <v>511</v>
      </c>
      <c r="X4480">
        <v>5</v>
      </c>
      <c r="Y4480" t="s">
        <v>58</v>
      </c>
      <c r="AC4480" t="s">
        <v>59</v>
      </c>
      <c r="AL4480">
        <v>0</v>
      </c>
      <c r="AM4480">
        <v>0</v>
      </c>
    </row>
    <row r="4481" spans="1:39" x14ac:dyDescent="0.3">
      <c r="A4481">
        <v>1545491</v>
      </c>
      <c r="B4481" t="s">
        <v>4896</v>
      </c>
      <c r="C4481" t="s">
        <v>487</v>
      </c>
      <c r="D4481">
        <v>4538507</v>
      </c>
      <c r="E4481" t="s">
        <v>53</v>
      </c>
      <c r="H4481" s="35">
        <v>40826</v>
      </c>
      <c r="I4481" t="s">
        <v>90</v>
      </c>
      <c r="J4481">
        <v>-13</v>
      </c>
      <c r="K4481" t="s">
        <v>11</v>
      </c>
      <c r="M4481" t="s">
        <v>54</v>
      </c>
      <c r="N4481">
        <v>4450773</v>
      </c>
      <c r="O4481" t="s">
        <v>397</v>
      </c>
      <c r="P4481" s="35">
        <v>45241</v>
      </c>
      <c r="Q4481" t="s">
        <v>56</v>
      </c>
      <c r="R4481" s="35">
        <v>45241</v>
      </c>
      <c r="T4481" t="s">
        <v>63</v>
      </c>
      <c r="U4481">
        <v>500</v>
      </c>
      <c r="X4481">
        <v>5</v>
      </c>
      <c r="Y4481" t="s">
        <v>58</v>
      </c>
      <c r="AC4481" t="s">
        <v>59</v>
      </c>
      <c r="AL4481">
        <v>1</v>
      </c>
      <c r="AM4481">
        <v>1</v>
      </c>
    </row>
    <row r="4482" spans="1:39" x14ac:dyDescent="0.3">
      <c r="A4482">
        <v>1546119</v>
      </c>
      <c r="B4482" t="s">
        <v>4896</v>
      </c>
      <c r="C4482" t="s">
        <v>336</v>
      </c>
      <c r="D4482">
        <v>1811400</v>
      </c>
      <c r="E4482" t="s">
        <v>70</v>
      </c>
      <c r="H4482" s="35">
        <v>40745</v>
      </c>
      <c r="I4482" t="s">
        <v>90</v>
      </c>
      <c r="J4482">
        <v>-13</v>
      </c>
      <c r="K4482" t="s">
        <v>11</v>
      </c>
      <c r="M4482" t="s">
        <v>71</v>
      </c>
      <c r="N4482">
        <v>4180696</v>
      </c>
      <c r="O4482" t="s">
        <v>137</v>
      </c>
      <c r="P4482" s="35">
        <v>45331</v>
      </c>
      <c r="Q4482" t="s">
        <v>56</v>
      </c>
      <c r="R4482" s="35">
        <v>45243</v>
      </c>
      <c r="S4482" s="35">
        <v>45197</v>
      </c>
      <c r="T4482" t="s">
        <v>57</v>
      </c>
      <c r="U4482">
        <v>500</v>
      </c>
      <c r="X4482">
        <v>5</v>
      </c>
      <c r="Y4482" t="s">
        <v>58</v>
      </c>
      <c r="AC4482" t="s">
        <v>59</v>
      </c>
      <c r="AL4482">
        <v>0</v>
      </c>
      <c r="AM4482">
        <v>0</v>
      </c>
    </row>
    <row r="4483" spans="1:39" x14ac:dyDescent="0.3">
      <c r="A4483">
        <v>1519611</v>
      </c>
      <c r="B4483" t="s">
        <v>4897</v>
      </c>
      <c r="C4483" t="s">
        <v>1808</v>
      </c>
      <c r="D4483">
        <v>3736145</v>
      </c>
      <c r="E4483" t="s">
        <v>53</v>
      </c>
      <c r="H4483" s="35">
        <v>40949</v>
      </c>
      <c r="I4483" t="s">
        <v>143</v>
      </c>
      <c r="J4483">
        <v>-12</v>
      </c>
      <c r="K4483" t="s">
        <v>6</v>
      </c>
      <c r="M4483" t="s">
        <v>67</v>
      </c>
      <c r="N4483">
        <v>4370731</v>
      </c>
      <c r="O4483" t="s">
        <v>646</v>
      </c>
      <c r="P4483" s="35">
        <v>45192</v>
      </c>
      <c r="Q4483" t="s">
        <v>56</v>
      </c>
      <c r="R4483" s="35">
        <v>45192</v>
      </c>
      <c r="T4483" t="s">
        <v>63</v>
      </c>
      <c r="U4483">
        <v>500</v>
      </c>
      <c r="X4483">
        <v>5</v>
      </c>
      <c r="Y4483" t="s">
        <v>58</v>
      </c>
      <c r="AC4483" t="s">
        <v>59</v>
      </c>
      <c r="AL4483">
        <v>0</v>
      </c>
      <c r="AM4483">
        <v>0</v>
      </c>
    </row>
    <row r="4484" spans="1:39" x14ac:dyDescent="0.3">
      <c r="A4484">
        <v>1421090</v>
      </c>
      <c r="B4484" t="s">
        <v>4898</v>
      </c>
      <c r="C4484" t="s">
        <v>4899</v>
      </c>
      <c r="D4484">
        <v>4535203</v>
      </c>
      <c r="E4484" t="s">
        <v>70</v>
      </c>
      <c r="F4484" t="s">
        <v>70</v>
      </c>
      <c r="H4484" s="35">
        <v>41928</v>
      </c>
      <c r="I4484" t="s">
        <v>85</v>
      </c>
      <c r="J4484">
        <v>-10</v>
      </c>
      <c r="K4484" t="s">
        <v>11</v>
      </c>
      <c r="M4484" t="s">
        <v>54</v>
      </c>
      <c r="N4484">
        <v>4450757</v>
      </c>
      <c r="O4484" t="s">
        <v>225</v>
      </c>
      <c r="P4484" s="35">
        <v>45196</v>
      </c>
      <c r="Q4484" t="s">
        <v>56</v>
      </c>
      <c r="R4484" s="35">
        <v>44813</v>
      </c>
      <c r="T4484" t="s">
        <v>63</v>
      </c>
      <c r="U4484">
        <v>500</v>
      </c>
      <c r="X4484">
        <v>5</v>
      </c>
      <c r="Y4484" t="s">
        <v>58</v>
      </c>
      <c r="AC4484" t="s">
        <v>59</v>
      </c>
      <c r="AL4484">
        <v>0</v>
      </c>
      <c r="AM4484">
        <v>0</v>
      </c>
    </row>
    <row r="4485" spans="1:39" x14ac:dyDescent="0.3">
      <c r="A4485">
        <v>1373812</v>
      </c>
      <c r="B4485" t="s">
        <v>4900</v>
      </c>
      <c r="C4485" t="s">
        <v>436</v>
      </c>
      <c r="D4485">
        <v>4115181</v>
      </c>
      <c r="E4485" t="s">
        <v>70</v>
      </c>
      <c r="F4485" t="s">
        <v>70</v>
      </c>
      <c r="H4485" s="35">
        <v>39057</v>
      </c>
      <c r="I4485" t="s">
        <v>94</v>
      </c>
      <c r="J4485">
        <v>-18</v>
      </c>
      <c r="K4485" t="s">
        <v>11</v>
      </c>
      <c r="M4485" t="s">
        <v>181</v>
      </c>
      <c r="N4485">
        <v>4410016</v>
      </c>
      <c r="O4485" t="s">
        <v>793</v>
      </c>
      <c r="P4485" s="35">
        <v>45179</v>
      </c>
      <c r="Q4485" t="s">
        <v>56</v>
      </c>
      <c r="R4485" s="35">
        <v>44511</v>
      </c>
      <c r="T4485" t="s">
        <v>63</v>
      </c>
      <c r="U4485">
        <v>732</v>
      </c>
      <c r="X4485">
        <v>7</v>
      </c>
      <c r="Y4485" t="s">
        <v>58</v>
      </c>
      <c r="AC4485" t="s">
        <v>59</v>
      </c>
      <c r="AL4485">
        <v>1</v>
      </c>
      <c r="AM4485">
        <v>1</v>
      </c>
    </row>
    <row r="4486" spans="1:39" x14ac:dyDescent="0.3">
      <c r="A4486">
        <v>1287650</v>
      </c>
      <c r="B4486" t="s">
        <v>4901</v>
      </c>
      <c r="C4486" t="s">
        <v>610</v>
      </c>
      <c r="D4486">
        <v>2815667</v>
      </c>
      <c r="E4486" t="s">
        <v>70</v>
      </c>
      <c r="F4486" t="s">
        <v>70</v>
      </c>
      <c r="H4486" s="35">
        <v>41653</v>
      </c>
      <c r="I4486" t="s">
        <v>85</v>
      </c>
      <c r="J4486">
        <v>-10</v>
      </c>
      <c r="K4486" t="s">
        <v>6</v>
      </c>
      <c r="M4486" t="s">
        <v>69</v>
      </c>
      <c r="N4486">
        <v>4280121</v>
      </c>
      <c r="O4486" t="s">
        <v>286</v>
      </c>
      <c r="P4486" s="35">
        <v>45183</v>
      </c>
      <c r="Q4486" t="s">
        <v>56</v>
      </c>
      <c r="R4486" s="35">
        <v>43748</v>
      </c>
      <c r="T4486" t="s">
        <v>63</v>
      </c>
      <c r="U4486">
        <v>711</v>
      </c>
      <c r="X4486">
        <v>7</v>
      </c>
      <c r="Y4486" t="s">
        <v>58</v>
      </c>
      <c r="AC4486" t="s">
        <v>59</v>
      </c>
      <c r="AL4486">
        <v>0</v>
      </c>
      <c r="AM4486">
        <v>0</v>
      </c>
    </row>
    <row r="4487" spans="1:39" x14ac:dyDescent="0.3">
      <c r="A4487">
        <v>1527217</v>
      </c>
      <c r="B4487" t="s">
        <v>4902</v>
      </c>
      <c r="C4487" t="s">
        <v>4903</v>
      </c>
      <c r="D4487">
        <v>3611608</v>
      </c>
      <c r="E4487" t="s">
        <v>76</v>
      </c>
      <c r="H4487" s="35">
        <v>42520</v>
      </c>
      <c r="I4487" t="s">
        <v>53</v>
      </c>
      <c r="J4487">
        <v>-9</v>
      </c>
      <c r="K4487" t="s">
        <v>6</v>
      </c>
      <c r="M4487" t="s">
        <v>77</v>
      </c>
      <c r="N4487">
        <v>4360002</v>
      </c>
      <c r="O4487" t="s">
        <v>78</v>
      </c>
      <c r="P4487" s="35">
        <v>45200</v>
      </c>
      <c r="Q4487" t="s">
        <v>56</v>
      </c>
      <c r="R4487" s="35">
        <v>45200</v>
      </c>
      <c r="T4487" t="s">
        <v>63</v>
      </c>
      <c r="U4487">
        <v>500</v>
      </c>
      <c r="X4487">
        <v>5</v>
      </c>
      <c r="Y4487" t="s">
        <v>58</v>
      </c>
      <c r="AC4487" t="s">
        <v>59</v>
      </c>
      <c r="AL4487">
        <v>0</v>
      </c>
      <c r="AM4487">
        <v>0</v>
      </c>
    </row>
    <row r="4488" spans="1:39" x14ac:dyDescent="0.3">
      <c r="A4488">
        <v>1527273</v>
      </c>
      <c r="B4488" t="s">
        <v>4904</v>
      </c>
      <c r="C4488" t="s">
        <v>331</v>
      </c>
      <c r="D4488">
        <v>3611631</v>
      </c>
      <c r="E4488" t="s">
        <v>76</v>
      </c>
      <c r="H4488" s="35">
        <v>42562</v>
      </c>
      <c r="I4488" t="s">
        <v>53</v>
      </c>
      <c r="J4488">
        <v>-9</v>
      </c>
      <c r="K4488" t="s">
        <v>11</v>
      </c>
      <c r="M4488" t="s">
        <v>77</v>
      </c>
      <c r="N4488">
        <v>4360002</v>
      </c>
      <c r="O4488" t="s">
        <v>78</v>
      </c>
      <c r="P4488" s="35">
        <v>45200</v>
      </c>
      <c r="Q4488" t="s">
        <v>56</v>
      </c>
      <c r="R4488" s="35">
        <v>45200</v>
      </c>
      <c r="T4488" t="s">
        <v>63</v>
      </c>
      <c r="U4488">
        <v>500</v>
      </c>
      <c r="X4488">
        <v>5</v>
      </c>
      <c r="Y4488" t="s">
        <v>58</v>
      </c>
      <c r="AC4488" t="s">
        <v>59</v>
      </c>
      <c r="AL4488">
        <v>0</v>
      </c>
      <c r="AM4488">
        <v>0</v>
      </c>
    </row>
    <row r="4489" spans="1:39" x14ac:dyDescent="0.3">
      <c r="A4489">
        <v>1516403</v>
      </c>
      <c r="B4489" t="s">
        <v>4905</v>
      </c>
      <c r="C4489" t="s">
        <v>194</v>
      </c>
      <c r="D4489">
        <v>4115908</v>
      </c>
      <c r="E4489" t="s">
        <v>70</v>
      </c>
      <c r="H4489" s="35">
        <v>41205</v>
      </c>
      <c r="I4489" t="s">
        <v>143</v>
      </c>
      <c r="J4489">
        <v>-12</v>
      </c>
      <c r="K4489" t="s">
        <v>11</v>
      </c>
      <c r="M4489" t="s">
        <v>181</v>
      </c>
      <c r="N4489">
        <v>4410217</v>
      </c>
      <c r="O4489" t="s">
        <v>866</v>
      </c>
      <c r="P4489" s="35">
        <v>45189</v>
      </c>
      <c r="Q4489" t="s">
        <v>56</v>
      </c>
      <c r="R4489" s="35">
        <v>45189</v>
      </c>
      <c r="T4489" t="s">
        <v>63</v>
      </c>
      <c r="U4489">
        <v>500</v>
      </c>
      <c r="X4489">
        <v>5</v>
      </c>
      <c r="Y4489" t="s">
        <v>58</v>
      </c>
      <c r="AC4489" t="s">
        <v>59</v>
      </c>
      <c r="AL4489">
        <v>0</v>
      </c>
      <c r="AM4489">
        <v>0</v>
      </c>
    </row>
    <row r="4490" spans="1:39" x14ac:dyDescent="0.3">
      <c r="A4490">
        <v>1524468</v>
      </c>
      <c r="B4490" t="s">
        <v>4906</v>
      </c>
      <c r="C4490" t="s">
        <v>3421</v>
      </c>
      <c r="D4490">
        <v>3611571</v>
      </c>
      <c r="E4490" t="s">
        <v>76</v>
      </c>
      <c r="H4490" s="35">
        <v>42867</v>
      </c>
      <c r="I4490" t="s">
        <v>53</v>
      </c>
      <c r="J4490">
        <v>-9</v>
      </c>
      <c r="K4490" t="s">
        <v>6</v>
      </c>
      <c r="M4490" t="s">
        <v>77</v>
      </c>
      <c r="N4490">
        <v>4360002</v>
      </c>
      <c r="O4490" t="s">
        <v>78</v>
      </c>
      <c r="P4490" s="35">
        <v>45197</v>
      </c>
      <c r="Q4490" t="s">
        <v>56</v>
      </c>
      <c r="R4490" s="35">
        <v>45197</v>
      </c>
      <c r="T4490" t="s">
        <v>63</v>
      </c>
      <c r="U4490">
        <v>500</v>
      </c>
      <c r="X4490">
        <v>5</v>
      </c>
      <c r="Y4490" t="s">
        <v>58</v>
      </c>
      <c r="AC4490" t="s">
        <v>59</v>
      </c>
      <c r="AL4490">
        <v>0</v>
      </c>
      <c r="AM4490">
        <v>0</v>
      </c>
    </row>
    <row r="4491" spans="1:39" x14ac:dyDescent="0.3">
      <c r="A4491">
        <v>1527222</v>
      </c>
      <c r="B4491" t="s">
        <v>4907</v>
      </c>
      <c r="C4491" t="s">
        <v>909</v>
      </c>
      <c r="D4491">
        <v>3611609</v>
      </c>
      <c r="E4491" t="s">
        <v>76</v>
      </c>
      <c r="H4491" s="35">
        <v>42396</v>
      </c>
      <c r="I4491" t="s">
        <v>53</v>
      </c>
      <c r="J4491">
        <v>-9</v>
      </c>
      <c r="K4491" t="s">
        <v>11</v>
      </c>
      <c r="M4491" t="s">
        <v>77</v>
      </c>
      <c r="N4491">
        <v>4360002</v>
      </c>
      <c r="O4491" t="s">
        <v>78</v>
      </c>
      <c r="P4491" s="35">
        <v>45200</v>
      </c>
      <c r="Q4491" t="s">
        <v>56</v>
      </c>
      <c r="R4491" s="35">
        <v>45200</v>
      </c>
      <c r="T4491" t="s">
        <v>63</v>
      </c>
      <c r="U4491">
        <v>500</v>
      </c>
      <c r="X4491">
        <v>5</v>
      </c>
      <c r="Y4491" t="s">
        <v>58</v>
      </c>
      <c r="AC4491" t="s">
        <v>59</v>
      </c>
      <c r="AL4491">
        <v>0</v>
      </c>
      <c r="AM4491">
        <v>0</v>
      </c>
    </row>
    <row r="4492" spans="1:39" x14ac:dyDescent="0.3">
      <c r="A4492">
        <v>1128207</v>
      </c>
      <c r="B4492" t="s">
        <v>4908</v>
      </c>
      <c r="C4492" t="s">
        <v>602</v>
      </c>
      <c r="D4492">
        <v>3728398</v>
      </c>
      <c r="E4492" t="s">
        <v>70</v>
      </c>
      <c r="F4492" t="s">
        <v>70</v>
      </c>
      <c r="H4492" s="35">
        <v>38987</v>
      </c>
      <c r="I4492" t="s">
        <v>94</v>
      </c>
      <c r="J4492">
        <v>-18</v>
      </c>
      <c r="K4492" t="s">
        <v>11</v>
      </c>
      <c r="M4492" t="s">
        <v>67</v>
      </c>
      <c r="N4492">
        <v>4370349</v>
      </c>
      <c r="O4492" t="s">
        <v>220</v>
      </c>
      <c r="P4492" s="35">
        <v>45209</v>
      </c>
      <c r="Q4492" t="s">
        <v>56</v>
      </c>
      <c r="R4492" s="35">
        <v>42642</v>
      </c>
      <c r="S4492" s="35">
        <v>45189</v>
      </c>
      <c r="T4492" t="s">
        <v>57</v>
      </c>
      <c r="U4492">
        <v>748</v>
      </c>
      <c r="X4492">
        <v>7</v>
      </c>
      <c r="Y4492" t="s">
        <v>58</v>
      </c>
      <c r="AB4492" s="35">
        <v>44490</v>
      </c>
      <c r="AC4492" t="s">
        <v>59</v>
      </c>
      <c r="AL4492">
        <v>0</v>
      </c>
      <c r="AM4492">
        <v>0</v>
      </c>
    </row>
    <row r="4493" spans="1:39" x14ac:dyDescent="0.3">
      <c r="A4493">
        <v>1565022</v>
      </c>
      <c r="B4493" t="s">
        <v>5513</v>
      </c>
      <c r="C4493" t="s">
        <v>289</v>
      </c>
      <c r="D4493">
        <v>1811607</v>
      </c>
      <c r="E4493" t="s">
        <v>76</v>
      </c>
      <c r="H4493" s="35">
        <v>42774</v>
      </c>
      <c r="I4493" t="s">
        <v>53</v>
      </c>
      <c r="J4493">
        <v>-9</v>
      </c>
      <c r="K4493" t="s">
        <v>11</v>
      </c>
      <c r="M4493" t="s">
        <v>71</v>
      </c>
      <c r="N4493">
        <v>4180696</v>
      </c>
      <c r="O4493" t="s">
        <v>137</v>
      </c>
      <c r="P4493" s="35">
        <v>45340</v>
      </c>
      <c r="Q4493" t="s">
        <v>56</v>
      </c>
      <c r="R4493" s="35">
        <v>45340</v>
      </c>
      <c r="T4493" t="s">
        <v>63</v>
      </c>
      <c r="U4493">
        <v>500</v>
      </c>
      <c r="X4493">
        <v>5</v>
      </c>
      <c r="Y4493" t="s">
        <v>58</v>
      </c>
      <c r="AC4493" t="s">
        <v>59</v>
      </c>
      <c r="AL4493">
        <v>0</v>
      </c>
      <c r="AM4493">
        <v>0</v>
      </c>
    </row>
    <row r="4494" spans="1:39" x14ac:dyDescent="0.3">
      <c r="A4494">
        <v>1517905</v>
      </c>
      <c r="B4494" t="s">
        <v>4909</v>
      </c>
      <c r="C4494" t="s">
        <v>709</v>
      </c>
      <c r="D4494">
        <v>4538168</v>
      </c>
      <c r="E4494" t="s">
        <v>53</v>
      </c>
      <c r="H4494" s="35">
        <v>41422</v>
      </c>
      <c r="I4494" t="s">
        <v>66</v>
      </c>
      <c r="J4494">
        <v>-11</v>
      </c>
      <c r="K4494" t="s">
        <v>11</v>
      </c>
      <c r="M4494" t="s">
        <v>54</v>
      </c>
      <c r="N4494">
        <v>4450753</v>
      </c>
      <c r="O4494" t="s">
        <v>441</v>
      </c>
      <c r="P4494" s="35">
        <v>45190</v>
      </c>
      <c r="Q4494" t="s">
        <v>56</v>
      </c>
      <c r="R4494" s="35">
        <v>45190</v>
      </c>
      <c r="T4494" t="s">
        <v>63</v>
      </c>
      <c r="U4494">
        <v>500</v>
      </c>
      <c r="X4494">
        <v>5</v>
      </c>
      <c r="Y4494" t="s">
        <v>58</v>
      </c>
      <c r="AC4494" t="s">
        <v>59</v>
      </c>
      <c r="AL4494">
        <v>0</v>
      </c>
      <c r="AM4494">
        <v>0</v>
      </c>
    </row>
    <row r="4495" spans="1:39" x14ac:dyDescent="0.3">
      <c r="A4495">
        <v>1527277</v>
      </c>
      <c r="B4495" t="s">
        <v>4910</v>
      </c>
      <c r="C4495" t="s">
        <v>684</v>
      </c>
      <c r="D4495">
        <v>3611632</v>
      </c>
      <c r="E4495" t="s">
        <v>76</v>
      </c>
      <c r="H4495" s="35">
        <v>42183</v>
      </c>
      <c r="I4495" t="s">
        <v>53</v>
      </c>
      <c r="J4495">
        <v>-9</v>
      </c>
      <c r="K4495" t="s">
        <v>6</v>
      </c>
      <c r="M4495" t="s">
        <v>77</v>
      </c>
      <c r="N4495">
        <v>4360002</v>
      </c>
      <c r="O4495" t="s">
        <v>78</v>
      </c>
      <c r="P4495" s="35">
        <v>45200</v>
      </c>
      <c r="Q4495" t="s">
        <v>56</v>
      </c>
      <c r="R4495" s="35">
        <v>45200</v>
      </c>
      <c r="T4495" t="s">
        <v>63</v>
      </c>
      <c r="U4495">
        <v>500</v>
      </c>
      <c r="X4495">
        <v>5</v>
      </c>
      <c r="Y4495" t="s">
        <v>58</v>
      </c>
      <c r="AC4495" t="s">
        <v>59</v>
      </c>
      <c r="AL4495">
        <v>0</v>
      </c>
      <c r="AM4495">
        <v>0</v>
      </c>
    </row>
    <row r="4496" spans="1:39" x14ac:dyDescent="0.3">
      <c r="A4496">
        <v>1358341</v>
      </c>
      <c r="B4496" t="s">
        <v>4911</v>
      </c>
      <c r="C4496" t="s">
        <v>4912</v>
      </c>
      <c r="D4496">
        <v>4532570</v>
      </c>
      <c r="E4496" t="s">
        <v>70</v>
      </c>
      <c r="H4496" s="35">
        <v>39160</v>
      </c>
      <c r="I4496" t="s">
        <v>125</v>
      </c>
      <c r="J4496">
        <v>-17</v>
      </c>
      <c r="K4496" t="s">
        <v>11</v>
      </c>
      <c r="M4496" t="s">
        <v>54</v>
      </c>
      <c r="N4496">
        <v>4450702</v>
      </c>
      <c r="O4496" t="s">
        <v>298</v>
      </c>
      <c r="P4496" s="35">
        <v>45306</v>
      </c>
      <c r="Q4496" t="s">
        <v>56</v>
      </c>
      <c r="R4496" s="35">
        <v>44474</v>
      </c>
      <c r="T4496" t="s">
        <v>63</v>
      </c>
      <c r="U4496">
        <v>500</v>
      </c>
      <c r="X4496">
        <v>5</v>
      </c>
      <c r="Y4496" t="s">
        <v>58</v>
      </c>
      <c r="AC4496" t="s">
        <v>59</v>
      </c>
      <c r="AL4496">
        <v>0</v>
      </c>
      <c r="AM4496">
        <v>0</v>
      </c>
    </row>
    <row r="4497" spans="1:39" x14ac:dyDescent="0.3">
      <c r="A4497">
        <v>1527279</v>
      </c>
      <c r="B4497" t="s">
        <v>4913</v>
      </c>
      <c r="C4497" t="s">
        <v>4914</v>
      </c>
      <c r="D4497">
        <v>3611633</v>
      </c>
      <c r="E4497" t="s">
        <v>76</v>
      </c>
      <c r="H4497" s="35">
        <v>42551</v>
      </c>
      <c r="I4497" t="s">
        <v>53</v>
      </c>
      <c r="J4497">
        <v>-9</v>
      </c>
      <c r="K4497" t="s">
        <v>6</v>
      </c>
      <c r="M4497" t="s">
        <v>77</v>
      </c>
      <c r="N4497">
        <v>4360002</v>
      </c>
      <c r="O4497" t="s">
        <v>78</v>
      </c>
      <c r="P4497" s="35">
        <v>45200</v>
      </c>
      <c r="Q4497" t="s">
        <v>56</v>
      </c>
      <c r="R4497" s="35">
        <v>45200</v>
      </c>
      <c r="T4497" t="s">
        <v>63</v>
      </c>
      <c r="U4497">
        <v>500</v>
      </c>
      <c r="X4497">
        <v>5</v>
      </c>
      <c r="Y4497" t="s">
        <v>58</v>
      </c>
      <c r="AC4497" t="s">
        <v>59</v>
      </c>
      <c r="AL4497">
        <v>0</v>
      </c>
      <c r="AM4497">
        <v>0</v>
      </c>
    </row>
    <row r="4498" spans="1:39" x14ac:dyDescent="0.3">
      <c r="A4498">
        <v>1508968</v>
      </c>
      <c r="B4498" t="s">
        <v>4915</v>
      </c>
      <c r="C4498" t="s">
        <v>4916</v>
      </c>
      <c r="D4498">
        <v>3735974</v>
      </c>
      <c r="E4498" t="s">
        <v>70</v>
      </c>
      <c r="H4498" s="35">
        <v>40581</v>
      </c>
      <c r="I4498" t="s">
        <v>90</v>
      </c>
      <c r="J4498">
        <v>-13</v>
      </c>
      <c r="K4498" t="s">
        <v>6</v>
      </c>
      <c r="M4498" t="s">
        <v>67</v>
      </c>
      <c r="N4498">
        <v>4370669</v>
      </c>
      <c r="O4498" t="s">
        <v>165</v>
      </c>
      <c r="P4498" s="35">
        <v>45178</v>
      </c>
      <c r="Q4498" t="s">
        <v>56</v>
      </c>
      <c r="R4498" s="35">
        <v>45178</v>
      </c>
      <c r="T4498" t="s">
        <v>63</v>
      </c>
      <c r="U4498">
        <v>500</v>
      </c>
      <c r="X4498">
        <v>5</v>
      </c>
      <c r="Y4498" t="s">
        <v>58</v>
      </c>
      <c r="AC4498" t="s">
        <v>59</v>
      </c>
      <c r="AL4498">
        <v>0</v>
      </c>
      <c r="AM4498">
        <v>0</v>
      </c>
    </row>
    <row r="4499" spans="1:39" x14ac:dyDescent="0.3">
      <c r="A4499">
        <v>1534989</v>
      </c>
      <c r="B4499" t="s">
        <v>4917</v>
      </c>
      <c r="C4499" t="s">
        <v>342</v>
      </c>
      <c r="D4499">
        <v>1811339</v>
      </c>
      <c r="E4499" t="s">
        <v>53</v>
      </c>
      <c r="H4499" s="35">
        <v>42543</v>
      </c>
      <c r="I4499" t="s">
        <v>53</v>
      </c>
      <c r="J4499">
        <v>-9</v>
      </c>
      <c r="K4499" t="s">
        <v>11</v>
      </c>
      <c r="M4499" t="s">
        <v>71</v>
      </c>
      <c r="N4499">
        <v>4180621</v>
      </c>
      <c r="O4499" t="s">
        <v>770</v>
      </c>
      <c r="P4499" s="35">
        <v>45210</v>
      </c>
      <c r="Q4499" t="s">
        <v>56</v>
      </c>
      <c r="R4499" s="35">
        <v>45210</v>
      </c>
      <c r="T4499" t="s">
        <v>63</v>
      </c>
      <c r="U4499">
        <v>500</v>
      </c>
      <c r="X4499">
        <v>5</v>
      </c>
      <c r="Y4499" t="s">
        <v>58</v>
      </c>
      <c r="AC4499" t="s">
        <v>59</v>
      </c>
      <c r="AL4499">
        <v>0</v>
      </c>
      <c r="AM4499">
        <v>0</v>
      </c>
    </row>
    <row r="4500" spans="1:39" x14ac:dyDescent="0.3">
      <c r="A4500">
        <v>1517807</v>
      </c>
      <c r="B4500" t="s">
        <v>4918</v>
      </c>
      <c r="C4500" t="s">
        <v>577</v>
      </c>
      <c r="D4500">
        <v>4538166</v>
      </c>
      <c r="E4500" t="s">
        <v>53</v>
      </c>
      <c r="H4500" s="35">
        <v>41355</v>
      </c>
      <c r="I4500" t="s">
        <v>66</v>
      </c>
      <c r="J4500">
        <v>-11</v>
      </c>
      <c r="K4500" t="s">
        <v>6</v>
      </c>
      <c r="M4500" t="s">
        <v>54</v>
      </c>
      <c r="N4500">
        <v>4450753</v>
      </c>
      <c r="O4500" t="s">
        <v>441</v>
      </c>
      <c r="P4500" s="35">
        <v>45190</v>
      </c>
      <c r="Q4500" t="s">
        <v>56</v>
      </c>
      <c r="R4500" s="35">
        <v>45190</v>
      </c>
      <c r="T4500" t="s">
        <v>63</v>
      </c>
      <c r="U4500">
        <v>500</v>
      </c>
      <c r="X4500">
        <v>5</v>
      </c>
      <c r="Y4500" t="s">
        <v>58</v>
      </c>
      <c r="AC4500" t="s">
        <v>59</v>
      </c>
      <c r="AL4500">
        <v>0</v>
      </c>
      <c r="AM4500">
        <v>0</v>
      </c>
    </row>
    <row r="4501" spans="1:39" x14ac:dyDescent="0.3">
      <c r="A4501">
        <v>1559406</v>
      </c>
      <c r="B4501" t="s">
        <v>4919</v>
      </c>
      <c r="C4501" t="s">
        <v>4920</v>
      </c>
      <c r="D4501">
        <v>3736772</v>
      </c>
      <c r="E4501" t="s">
        <v>53</v>
      </c>
      <c r="H4501" s="35">
        <v>41362</v>
      </c>
      <c r="I4501" t="s">
        <v>66</v>
      </c>
      <c r="J4501">
        <v>-11</v>
      </c>
      <c r="K4501" t="s">
        <v>6</v>
      </c>
      <c r="M4501" t="s">
        <v>67</v>
      </c>
      <c r="N4501">
        <v>4370002</v>
      </c>
      <c r="O4501" t="s">
        <v>68</v>
      </c>
      <c r="P4501" s="35">
        <v>45311</v>
      </c>
      <c r="Q4501" t="s">
        <v>56</v>
      </c>
      <c r="R4501" s="35">
        <v>45311</v>
      </c>
      <c r="T4501" t="s">
        <v>63</v>
      </c>
      <c r="U4501">
        <v>500</v>
      </c>
      <c r="X4501">
        <v>5</v>
      </c>
      <c r="Y4501" t="s">
        <v>58</v>
      </c>
      <c r="AC4501" t="s">
        <v>59</v>
      </c>
      <c r="AL4501">
        <v>0</v>
      </c>
      <c r="AM4501">
        <v>0</v>
      </c>
    </row>
    <row r="4502" spans="1:39" x14ac:dyDescent="0.3">
      <c r="A4502">
        <v>1563014</v>
      </c>
      <c r="B4502" t="s">
        <v>5514</v>
      </c>
      <c r="C4502" t="s">
        <v>3774</v>
      </c>
      <c r="D4502">
        <v>2817126</v>
      </c>
      <c r="E4502" t="s">
        <v>76</v>
      </c>
      <c r="H4502" s="35">
        <v>41502</v>
      </c>
      <c r="I4502" t="s">
        <v>66</v>
      </c>
      <c r="J4502">
        <v>-11</v>
      </c>
      <c r="K4502" t="s">
        <v>6</v>
      </c>
      <c r="M4502" t="s">
        <v>69</v>
      </c>
      <c r="N4502">
        <v>4280121</v>
      </c>
      <c r="O4502" t="s">
        <v>286</v>
      </c>
      <c r="P4502" s="35">
        <v>45329</v>
      </c>
      <c r="Q4502" t="s">
        <v>56</v>
      </c>
      <c r="R4502" s="35">
        <v>45329</v>
      </c>
      <c r="T4502" t="s">
        <v>63</v>
      </c>
      <c r="U4502">
        <v>500</v>
      </c>
      <c r="X4502">
        <v>5</v>
      </c>
      <c r="Y4502" t="s">
        <v>58</v>
      </c>
      <c r="AC4502" t="s">
        <v>59</v>
      </c>
      <c r="AL4502">
        <v>0</v>
      </c>
      <c r="AM4502">
        <v>0</v>
      </c>
    </row>
    <row r="4503" spans="1:39" x14ac:dyDescent="0.3">
      <c r="A4503">
        <v>1220990</v>
      </c>
      <c r="B4503" t="s">
        <v>4921</v>
      </c>
      <c r="C4503" t="s">
        <v>3601</v>
      </c>
      <c r="D4503">
        <v>4529894</v>
      </c>
      <c r="E4503" t="s">
        <v>70</v>
      </c>
      <c r="F4503" t="s">
        <v>70</v>
      </c>
      <c r="H4503" s="35">
        <v>41088</v>
      </c>
      <c r="I4503" t="s">
        <v>143</v>
      </c>
      <c r="J4503">
        <v>-12</v>
      </c>
      <c r="K4503" t="s">
        <v>11</v>
      </c>
      <c r="M4503" t="s">
        <v>54</v>
      </c>
      <c r="N4503">
        <v>4450410</v>
      </c>
      <c r="O4503" t="s">
        <v>81</v>
      </c>
      <c r="P4503" s="35">
        <v>45178</v>
      </c>
      <c r="Q4503" t="s">
        <v>56</v>
      </c>
      <c r="R4503" s="35">
        <v>43362</v>
      </c>
      <c r="T4503" t="s">
        <v>63</v>
      </c>
      <c r="U4503">
        <v>795</v>
      </c>
      <c r="X4503">
        <v>7</v>
      </c>
      <c r="Y4503" t="s">
        <v>58</v>
      </c>
      <c r="AC4503" t="s">
        <v>59</v>
      </c>
      <c r="AL4503">
        <v>0</v>
      </c>
      <c r="AM4503">
        <v>0</v>
      </c>
    </row>
    <row r="4504" spans="1:39" x14ac:dyDescent="0.3">
      <c r="A4504">
        <v>1561489</v>
      </c>
      <c r="B4504" t="s">
        <v>4922</v>
      </c>
      <c r="C4504" t="s">
        <v>4923</v>
      </c>
      <c r="D4504">
        <v>3736797</v>
      </c>
      <c r="E4504" t="s">
        <v>53</v>
      </c>
      <c r="H4504" s="35">
        <v>42961</v>
      </c>
      <c r="I4504" t="s">
        <v>53</v>
      </c>
      <c r="J4504">
        <v>-9</v>
      </c>
      <c r="K4504" t="s">
        <v>11</v>
      </c>
      <c r="M4504" t="s">
        <v>67</v>
      </c>
      <c r="N4504">
        <v>4370002</v>
      </c>
      <c r="O4504" t="s">
        <v>68</v>
      </c>
      <c r="P4504" s="35">
        <v>45322</v>
      </c>
      <c r="Q4504" t="s">
        <v>56</v>
      </c>
      <c r="R4504" s="35">
        <v>45322</v>
      </c>
      <c r="T4504" t="s">
        <v>63</v>
      </c>
      <c r="U4504">
        <v>500</v>
      </c>
      <c r="X4504">
        <v>5</v>
      </c>
      <c r="Y4504" t="s">
        <v>58</v>
      </c>
      <c r="AC4504" t="s">
        <v>59</v>
      </c>
      <c r="AL4504">
        <v>0</v>
      </c>
      <c r="AM4504">
        <v>0</v>
      </c>
    </row>
    <row r="4505" spans="1:39" x14ac:dyDescent="0.3">
      <c r="A4505">
        <v>1164163</v>
      </c>
      <c r="B4505" t="s">
        <v>4924</v>
      </c>
      <c r="C4505" t="s">
        <v>384</v>
      </c>
      <c r="D4505">
        <v>3729114</v>
      </c>
      <c r="E4505" t="s">
        <v>70</v>
      </c>
      <c r="F4505" t="s">
        <v>70</v>
      </c>
      <c r="H4505" s="35">
        <v>40288</v>
      </c>
      <c r="I4505" t="s">
        <v>110</v>
      </c>
      <c r="J4505">
        <v>-14</v>
      </c>
      <c r="K4505" t="s">
        <v>11</v>
      </c>
      <c r="M4505" t="s">
        <v>67</v>
      </c>
      <c r="N4505">
        <v>4370002</v>
      </c>
      <c r="O4505" t="s">
        <v>68</v>
      </c>
      <c r="P4505" s="35">
        <v>45165</v>
      </c>
      <c r="Q4505" t="s">
        <v>56</v>
      </c>
      <c r="R4505" s="35">
        <v>42935</v>
      </c>
      <c r="T4505" t="s">
        <v>63</v>
      </c>
      <c r="U4505">
        <v>1127</v>
      </c>
      <c r="X4505">
        <v>11</v>
      </c>
      <c r="Y4505" t="s">
        <v>58</v>
      </c>
      <c r="AC4505" t="s">
        <v>59</v>
      </c>
      <c r="AL4505">
        <v>0</v>
      </c>
      <c r="AM4505">
        <v>0</v>
      </c>
    </row>
    <row r="4506" spans="1:39" x14ac:dyDescent="0.3">
      <c r="A4506">
        <v>1560544</v>
      </c>
      <c r="B4506" t="s">
        <v>4925</v>
      </c>
      <c r="C4506" t="s">
        <v>4926</v>
      </c>
      <c r="D4506">
        <v>4539548</v>
      </c>
      <c r="E4506" t="s">
        <v>53</v>
      </c>
      <c r="H4506" s="35">
        <v>40166</v>
      </c>
      <c r="I4506" t="s">
        <v>102</v>
      </c>
      <c r="J4506">
        <v>-15</v>
      </c>
      <c r="K4506" t="s">
        <v>11</v>
      </c>
      <c r="M4506" t="s">
        <v>54</v>
      </c>
      <c r="N4506">
        <v>4450754</v>
      </c>
      <c r="O4506" t="s">
        <v>208</v>
      </c>
      <c r="P4506" s="35">
        <v>45317</v>
      </c>
      <c r="Q4506" t="s">
        <v>56</v>
      </c>
      <c r="R4506" s="35">
        <v>45317</v>
      </c>
      <c r="T4506" t="s">
        <v>63</v>
      </c>
      <c r="U4506">
        <v>500</v>
      </c>
      <c r="X4506">
        <v>5</v>
      </c>
      <c r="Y4506" t="s">
        <v>58</v>
      </c>
      <c r="AC4506" t="s">
        <v>59</v>
      </c>
      <c r="AL4506">
        <v>0</v>
      </c>
      <c r="AM4506">
        <v>0</v>
      </c>
    </row>
    <row r="4507" spans="1:39" x14ac:dyDescent="0.3">
      <c r="A4507">
        <v>1388425</v>
      </c>
      <c r="B4507" t="s">
        <v>4927</v>
      </c>
      <c r="C4507" t="s">
        <v>251</v>
      </c>
      <c r="D4507">
        <v>2816266</v>
      </c>
      <c r="E4507" t="s">
        <v>53</v>
      </c>
      <c r="H4507" s="35">
        <v>40794</v>
      </c>
      <c r="I4507" t="s">
        <v>90</v>
      </c>
      <c r="J4507">
        <v>-13</v>
      </c>
      <c r="K4507" t="s">
        <v>11</v>
      </c>
      <c r="M4507" t="s">
        <v>69</v>
      </c>
      <c r="N4507">
        <v>4280322</v>
      </c>
      <c r="O4507" t="s">
        <v>324</v>
      </c>
      <c r="P4507" s="35">
        <v>45267</v>
      </c>
      <c r="Q4507" t="s">
        <v>56</v>
      </c>
      <c r="R4507" s="35">
        <v>44580</v>
      </c>
      <c r="T4507" t="s">
        <v>63</v>
      </c>
      <c r="U4507">
        <v>500</v>
      </c>
      <c r="X4507">
        <v>5</v>
      </c>
      <c r="Y4507" t="s">
        <v>58</v>
      </c>
      <c r="AC4507" t="s">
        <v>59</v>
      </c>
      <c r="AL4507">
        <v>0</v>
      </c>
      <c r="AM4507">
        <v>0</v>
      </c>
    </row>
    <row r="4508" spans="1:39" x14ac:dyDescent="0.3">
      <c r="A4508">
        <v>1343443</v>
      </c>
      <c r="B4508" t="s">
        <v>4928</v>
      </c>
      <c r="C4508" t="s">
        <v>432</v>
      </c>
      <c r="D4508">
        <v>3732869</v>
      </c>
      <c r="E4508" t="s">
        <v>53</v>
      </c>
      <c r="H4508" s="35">
        <v>40443</v>
      </c>
      <c r="I4508" t="s">
        <v>110</v>
      </c>
      <c r="J4508">
        <v>-14</v>
      </c>
      <c r="K4508" t="s">
        <v>11</v>
      </c>
      <c r="M4508" t="s">
        <v>67</v>
      </c>
      <c r="N4508">
        <v>4370024</v>
      </c>
      <c r="O4508" t="s">
        <v>429</v>
      </c>
      <c r="P4508" s="35">
        <v>45188</v>
      </c>
      <c r="Q4508" t="s">
        <v>56</v>
      </c>
      <c r="R4508" s="35">
        <v>44457</v>
      </c>
      <c r="S4508" s="35">
        <v>45100</v>
      </c>
      <c r="T4508" t="s">
        <v>57</v>
      </c>
      <c r="U4508">
        <v>500</v>
      </c>
      <c r="X4508">
        <v>5</v>
      </c>
      <c r="Y4508" t="s">
        <v>58</v>
      </c>
      <c r="AC4508" t="s">
        <v>59</v>
      </c>
      <c r="AL4508">
        <v>0</v>
      </c>
      <c r="AM4508">
        <v>0</v>
      </c>
    </row>
    <row r="4509" spans="1:39" x14ac:dyDescent="0.3">
      <c r="A4509">
        <v>1133661</v>
      </c>
      <c r="B4509" t="s">
        <v>4929</v>
      </c>
      <c r="C4509" t="s">
        <v>342</v>
      </c>
      <c r="D4509">
        <v>4528481</v>
      </c>
      <c r="E4509" t="s">
        <v>70</v>
      </c>
      <c r="F4509" t="s">
        <v>70</v>
      </c>
      <c r="H4509" s="35">
        <v>39889</v>
      </c>
      <c r="I4509" t="s">
        <v>102</v>
      </c>
      <c r="J4509">
        <v>-15</v>
      </c>
      <c r="K4509" t="s">
        <v>11</v>
      </c>
      <c r="M4509" t="s">
        <v>54</v>
      </c>
      <c r="N4509">
        <v>4450757</v>
      </c>
      <c r="O4509" t="s">
        <v>225</v>
      </c>
      <c r="P4509" s="35">
        <v>45180</v>
      </c>
      <c r="Q4509" t="s">
        <v>56</v>
      </c>
      <c r="R4509" s="35">
        <v>42651</v>
      </c>
      <c r="T4509" t="s">
        <v>63</v>
      </c>
      <c r="U4509">
        <v>500</v>
      </c>
      <c r="X4509">
        <v>5</v>
      </c>
      <c r="Y4509" t="s">
        <v>58</v>
      </c>
      <c r="AC4509" t="s">
        <v>59</v>
      </c>
      <c r="AL4509">
        <v>0</v>
      </c>
      <c r="AM4509">
        <v>0</v>
      </c>
    </row>
    <row r="4510" spans="1:39" x14ac:dyDescent="0.3">
      <c r="A4510">
        <v>1544063</v>
      </c>
      <c r="B4510" t="s">
        <v>4930</v>
      </c>
      <c r="C4510" t="s">
        <v>384</v>
      </c>
      <c r="D4510">
        <v>4538493</v>
      </c>
      <c r="E4510" t="s">
        <v>53</v>
      </c>
      <c r="H4510" s="35">
        <v>42573</v>
      </c>
      <c r="I4510" t="s">
        <v>53</v>
      </c>
      <c r="J4510">
        <v>-9</v>
      </c>
      <c r="K4510" t="s">
        <v>11</v>
      </c>
      <c r="M4510" t="s">
        <v>54</v>
      </c>
      <c r="N4510">
        <v>4450285</v>
      </c>
      <c r="O4510" t="s">
        <v>228</v>
      </c>
      <c r="P4510" s="35">
        <v>45237</v>
      </c>
      <c r="Q4510" t="s">
        <v>56</v>
      </c>
      <c r="R4510" s="35">
        <v>45237</v>
      </c>
      <c r="T4510" t="s">
        <v>63</v>
      </c>
      <c r="U4510">
        <v>500</v>
      </c>
      <c r="X4510">
        <v>5</v>
      </c>
      <c r="Y4510" t="s">
        <v>58</v>
      </c>
      <c r="AC4510" t="s">
        <v>59</v>
      </c>
      <c r="AL4510">
        <v>1</v>
      </c>
      <c r="AM4510">
        <v>1</v>
      </c>
    </row>
    <row r="4511" spans="1:39" x14ac:dyDescent="0.3">
      <c r="A4511">
        <v>1526849</v>
      </c>
      <c r="B4511" t="s">
        <v>4931</v>
      </c>
      <c r="C4511" t="s">
        <v>4932</v>
      </c>
      <c r="D4511">
        <v>3736281</v>
      </c>
      <c r="E4511" t="s">
        <v>76</v>
      </c>
      <c r="H4511" s="35">
        <v>43713</v>
      </c>
      <c r="I4511" t="s">
        <v>53</v>
      </c>
      <c r="J4511">
        <v>-9</v>
      </c>
      <c r="K4511" t="s">
        <v>6</v>
      </c>
      <c r="M4511" t="s">
        <v>67</v>
      </c>
      <c r="N4511">
        <v>4370002</v>
      </c>
      <c r="O4511" t="s">
        <v>68</v>
      </c>
      <c r="P4511" s="35">
        <v>45199</v>
      </c>
      <c r="Q4511" t="s">
        <v>56</v>
      </c>
      <c r="R4511" s="35">
        <v>45199</v>
      </c>
      <c r="T4511" t="s">
        <v>63</v>
      </c>
      <c r="U4511">
        <v>500</v>
      </c>
      <c r="X4511">
        <v>5</v>
      </c>
      <c r="Y4511" t="s">
        <v>58</v>
      </c>
      <c r="AC4511" t="s">
        <v>59</v>
      </c>
      <c r="AL4511">
        <v>0</v>
      </c>
      <c r="AM4511">
        <v>0</v>
      </c>
    </row>
    <row r="4512" spans="1:39" x14ac:dyDescent="0.3">
      <c r="A4512">
        <v>1358166</v>
      </c>
      <c r="B4512" t="s">
        <v>4933</v>
      </c>
      <c r="C4512" t="s">
        <v>4934</v>
      </c>
      <c r="D4512">
        <v>4115057</v>
      </c>
      <c r="E4512" t="s">
        <v>53</v>
      </c>
      <c r="F4512" t="s">
        <v>53</v>
      </c>
      <c r="H4512" s="35">
        <v>41920</v>
      </c>
      <c r="I4512" t="s">
        <v>85</v>
      </c>
      <c r="J4512">
        <v>-10</v>
      </c>
      <c r="K4512" t="s">
        <v>6</v>
      </c>
      <c r="M4512" t="s">
        <v>181</v>
      </c>
      <c r="N4512">
        <v>4410080</v>
      </c>
      <c r="O4512" t="s">
        <v>182</v>
      </c>
      <c r="P4512" s="35">
        <v>45211</v>
      </c>
      <c r="Q4512" t="s">
        <v>56</v>
      </c>
      <c r="R4512" s="35">
        <v>44474</v>
      </c>
      <c r="T4512" t="s">
        <v>82</v>
      </c>
      <c r="U4512">
        <v>500</v>
      </c>
      <c r="X4512">
        <v>5</v>
      </c>
      <c r="Y4512" t="s">
        <v>58</v>
      </c>
      <c r="AC4512" t="s">
        <v>59</v>
      </c>
      <c r="AL4512">
        <v>0</v>
      </c>
      <c r="AM4512">
        <v>0</v>
      </c>
    </row>
    <row r="4513" spans="1:39" x14ac:dyDescent="0.3">
      <c r="A4513">
        <v>1345588</v>
      </c>
      <c r="B4513" t="s">
        <v>4935</v>
      </c>
      <c r="C4513" t="s">
        <v>2314</v>
      </c>
      <c r="D4513">
        <v>4114961</v>
      </c>
      <c r="E4513" t="s">
        <v>70</v>
      </c>
      <c r="F4513" t="s">
        <v>70</v>
      </c>
      <c r="H4513" s="35">
        <v>40456</v>
      </c>
      <c r="I4513" t="s">
        <v>110</v>
      </c>
      <c r="J4513">
        <v>-14</v>
      </c>
      <c r="K4513" t="s">
        <v>11</v>
      </c>
      <c r="M4513" t="s">
        <v>181</v>
      </c>
      <c r="N4513">
        <v>4410080</v>
      </c>
      <c r="O4513" t="s">
        <v>182</v>
      </c>
      <c r="P4513" s="35">
        <v>45163</v>
      </c>
      <c r="Q4513" t="s">
        <v>56</v>
      </c>
      <c r="R4513" s="35">
        <v>44461</v>
      </c>
      <c r="T4513" t="s">
        <v>63</v>
      </c>
      <c r="U4513">
        <v>524</v>
      </c>
      <c r="X4513">
        <v>5</v>
      </c>
      <c r="Y4513" t="s">
        <v>58</v>
      </c>
      <c r="AC4513" t="s">
        <v>59</v>
      </c>
      <c r="AL4513">
        <v>0</v>
      </c>
      <c r="AM4513">
        <v>0</v>
      </c>
    </row>
    <row r="4514" spans="1:39" x14ac:dyDescent="0.3">
      <c r="A4514">
        <v>1030977</v>
      </c>
      <c r="B4514" t="s">
        <v>4936</v>
      </c>
      <c r="C4514" t="s">
        <v>4937</v>
      </c>
      <c r="D4514">
        <v>4526405</v>
      </c>
      <c r="E4514" t="s">
        <v>70</v>
      </c>
      <c r="F4514" t="s">
        <v>70</v>
      </c>
      <c r="H4514" s="35">
        <v>40150</v>
      </c>
      <c r="I4514" t="s">
        <v>102</v>
      </c>
      <c r="J4514">
        <v>-15</v>
      </c>
      <c r="K4514" t="s">
        <v>6</v>
      </c>
      <c r="M4514" t="s">
        <v>54</v>
      </c>
      <c r="N4514">
        <v>4450759</v>
      </c>
      <c r="O4514" t="s">
        <v>499</v>
      </c>
      <c r="P4514" s="35">
        <v>45156</v>
      </c>
      <c r="Q4514" t="s">
        <v>56</v>
      </c>
      <c r="R4514" s="35">
        <v>41930</v>
      </c>
      <c r="T4514" t="s">
        <v>63</v>
      </c>
      <c r="U4514">
        <v>1023</v>
      </c>
      <c r="X4514">
        <v>10</v>
      </c>
      <c r="Y4514" t="s">
        <v>58</v>
      </c>
      <c r="AC4514" t="s">
        <v>59</v>
      </c>
      <c r="AL4514">
        <v>0</v>
      </c>
      <c r="AM4514">
        <v>0</v>
      </c>
    </row>
    <row r="4515" spans="1:39" x14ac:dyDescent="0.3">
      <c r="A4515">
        <v>1457698</v>
      </c>
      <c r="B4515" t="s">
        <v>4938</v>
      </c>
      <c r="C4515" t="s">
        <v>558</v>
      </c>
      <c r="D4515">
        <v>1810990</v>
      </c>
      <c r="E4515" t="s">
        <v>53</v>
      </c>
      <c r="F4515" t="s">
        <v>53</v>
      </c>
      <c r="H4515" s="35">
        <v>41335</v>
      </c>
      <c r="I4515" t="s">
        <v>66</v>
      </c>
      <c r="J4515">
        <v>-11</v>
      </c>
      <c r="K4515" t="s">
        <v>6</v>
      </c>
      <c r="M4515" t="s">
        <v>71</v>
      </c>
      <c r="N4515">
        <v>4180485</v>
      </c>
      <c r="O4515" t="s">
        <v>174</v>
      </c>
      <c r="P4515" s="35">
        <v>45260</v>
      </c>
      <c r="Q4515" t="s">
        <v>56</v>
      </c>
      <c r="R4515" s="35">
        <v>44874</v>
      </c>
      <c r="T4515" t="s">
        <v>63</v>
      </c>
      <c r="U4515">
        <v>500</v>
      </c>
      <c r="X4515">
        <v>5</v>
      </c>
      <c r="Y4515" t="s">
        <v>58</v>
      </c>
      <c r="AC4515" t="s">
        <v>59</v>
      </c>
      <c r="AL4515">
        <v>0</v>
      </c>
      <c r="AM4515">
        <v>0</v>
      </c>
    </row>
    <row r="4516" spans="1:39" x14ac:dyDescent="0.3">
      <c r="A4516">
        <v>1563015</v>
      </c>
      <c r="B4516" t="s">
        <v>4939</v>
      </c>
      <c r="C4516" t="s">
        <v>1618</v>
      </c>
      <c r="D4516">
        <v>2817127</v>
      </c>
      <c r="E4516" t="s">
        <v>76</v>
      </c>
      <c r="H4516" s="35">
        <v>41388</v>
      </c>
      <c r="I4516" t="s">
        <v>66</v>
      </c>
      <c r="J4516">
        <v>-11</v>
      </c>
      <c r="K4516" t="s">
        <v>6</v>
      </c>
      <c r="M4516" t="s">
        <v>69</v>
      </c>
      <c r="N4516">
        <v>4280121</v>
      </c>
      <c r="O4516" t="s">
        <v>286</v>
      </c>
      <c r="P4516" s="35">
        <v>45329</v>
      </c>
      <c r="Q4516" t="s">
        <v>56</v>
      </c>
      <c r="R4516" s="35">
        <v>45329</v>
      </c>
      <c r="T4516" t="s">
        <v>63</v>
      </c>
      <c r="U4516">
        <v>500</v>
      </c>
      <c r="X4516">
        <v>5</v>
      </c>
      <c r="Y4516" t="s">
        <v>58</v>
      </c>
      <c r="AC4516" t="s">
        <v>59</v>
      </c>
      <c r="AL4516">
        <v>0</v>
      </c>
      <c r="AM4516">
        <v>0</v>
      </c>
    </row>
    <row r="4517" spans="1:39" x14ac:dyDescent="0.3">
      <c r="A4517">
        <v>1237934</v>
      </c>
      <c r="B4517" t="s">
        <v>4940</v>
      </c>
      <c r="C4517" t="s">
        <v>342</v>
      </c>
      <c r="D4517">
        <v>2815336</v>
      </c>
      <c r="E4517" t="s">
        <v>70</v>
      </c>
      <c r="F4517" t="s">
        <v>70</v>
      </c>
      <c r="H4517" s="35">
        <v>40273</v>
      </c>
      <c r="I4517" t="s">
        <v>110</v>
      </c>
      <c r="J4517">
        <v>-14</v>
      </c>
      <c r="K4517" t="s">
        <v>11</v>
      </c>
      <c r="M4517" t="s">
        <v>69</v>
      </c>
      <c r="N4517">
        <v>4280681</v>
      </c>
      <c r="O4517" t="s">
        <v>91</v>
      </c>
      <c r="P4517" s="35">
        <v>45180</v>
      </c>
      <c r="Q4517" t="s">
        <v>56</v>
      </c>
      <c r="R4517" s="35">
        <v>43389</v>
      </c>
      <c r="T4517" t="s">
        <v>63</v>
      </c>
      <c r="U4517">
        <v>790</v>
      </c>
      <c r="X4517">
        <v>7</v>
      </c>
      <c r="Y4517" t="s">
        <v>58</v>
      </c>
      <c r="AC4517" t="s">
        <v>59</v>
      </c>
      <c r="AL4517">
        <v>0</v>
      </c>
      <c r="AM4517">
        <v>0</v>
      </c>
    </row>
    <row r="4518" spans="1:39" x14ac:dyDescent="0.3">
      <c r="A4518">
        <v>1535818</v>
      </c>
      <c r="B4518" t="s">
        <v>4941</v>
      </c>
      <c r="C4518" t="s">
        <v>1107</v>
      </c>
      <c r="D4518">
        <v>4538374</v>
      </c>
      <c r="E4518" t="s">
        <v>53</v>
      </c>
      <c r="H4518" s="35">
        <v>40826</v>
      </c>
      <c r="I4518" t="s">
        <v>90</v>
      </c>
      <c r="J4518">
        <v>-13</v>
      </c>
      <c r="K4518" t="s">
        <v>6</v>
      </c>
      <c r="M4518" t="s">
        <v>54</v>
      </c>
      <c r="N4518">
        <v>4450417</v>
      </c>
      <c r="O4518" t="s">
        <v>160</v>
      </c>
      <c r="P4518" s="35">
        <v>45211</v>
      </c>
      <c r="Q4518" t="s">
        <v>56</v>
      </c>
      <c r="R4518" s="35">
        <v>45211</v>
      </c>
      <c r="T4518" t="s">
        <v>63</v>
      </c>
      <c r="U4518">
        <v>500</v>
      </c>
      <c r="X4518">
        <v>5</v>
      </c>
      <c r="Y4518" t="s">
        <v>58</v>
      </c>
      <c r="AC4518" t="s">
        <v>59</v>
      </c>
      <c r="AL4518">
        <v>0</v>
      </c>
      <c r="AM4518">
        <v>0</v>
      </c>
    </row>
    <row r="4519" spans="1:39" x14ac:dyDescent="0.3">
      <c r="A4519">
        <v>1506474</v>
      </c>
      <c r="B4519" t="s">
        <v>4942</v>
      </c>
      <c r="C4519" t="s">
        <v>179</v>
      </c>
      <c r="D4519">
        <v>4537975</v>
      </c>
      <c r="E4519" t="s">
        <v>53</v>
      </c>
      <c r="H4519" s="35">
        <v>41239</v>
      </c>
      <c r="I4519" t="s">
        <v>143</v>
      </c>
      <c r="J4519">
        <v>-12</v>
      </c>
      <c r="K4519" t="s">
        <v>11</v>
      </c>
      <c r="M4519" t="s">
        <v>54</v>
      </c>
      <c r="N4519">
        <v>4450410</v>
      </c>
      <c r="O4519" t="s">
        <v>81</v>
      </c>
      <c r="P4519" s="35">
        <v>45170</v>
      </c>
      <c r="Q4519" t="s">
        <v>56</v>
      </c>
      <c r="R4519" s="35">
        <v>45170</v>
      </c>
      <c r="T4519" t="s">
        <v>63</v>
      </c>
      <c r="U4519">
        <v>500</v>
      </c>
      <c r="X4519">
        <v>5</v>
      </c>
      <c r="Y4519" t="s">
        <v>58</v>
      </c>
      <c r="AC4519" t="s">
        <v>59</v>
      </c>
      <c r="AL4519">
        <v>0</v>
      </c>
      <c r="AM4519">
        <v>0</v>
      </c>
    </row>
    <row r="4520" spans="1:39" x14ac:dyDescent="0.3">
      <c r="A4520">
        <v>1431266</v>
      </c>
      <c r="B4520" t="s">
        <v>4943</v>
      </c>
      <c r="C4520" t="s">
        <v>1034</v>
      </c>
      <c r="D4520">
        <v>2816446</v>
      </c>
      <c r="E4520" t="s">
        <v>70</v>
      </c>
      <c r="F4520" t="s">
        <v>70</v>
      </c>
      <c r="H4520" s="35">
        <v>40159</v>
      </c>
      <c r="I4520" t="s">
        <v>102</v>
      </c>
      <c r="J4520">
        <v>-15</v>
      </c>
      <c r="K4520" t="s">
        <v>11</v>
      </c>
      <c r="M4520" t="s">
        <v>69</v>
      </c>
      <c r="N4520">
        <v>4280005</v>
      </c>
      <c r="O4520" t="s">
        <v>205</v>
      </c>
      <c r="P4520" s="35">
        <v>45188</v>
      </c>
      <c r="Q4520" t="s">
        <v>56</v>
      </c>
      <c r="R4520" s="35">
        <v>44825</v>
      </c>
      <c r="T4520" t="s">
        <v>63</v>
      </c>
      <c r="U4520">
        <v>525</v>
      </c>
      <c r="X4520">
        <v>5</v>
      </c>
      <c r="Y4520" t="s">
        <v>58</v>
      </c>
      <c r="AC4520" t="s">
        <v>59</v>
      </c>
      <c r="AL4520">
        <v>0</v>
      </c>
      <c r="AM4520">
        <v>0</v>
      </c>
    </row>
    <row r="4521" spans="1:39" x14ac:dyDescent="0.3">
      <c r="A4521">
        <v>1456519</v>
      </c>
      <c r="B4521" t="s">
        <v>4944</v>
      </c>
      <c r="C4521" t="s">
        <v>4945</v>
      </c>
      <c r="D4521">
        <v>4536031</v>
      </c>
      <c r="E4521" t="s">
        <v>53</v>
      </c>
      <c r="F4521" t="s">
        <v>53</v>
      </c>
      <c r="H4521" s="35">
        <v>39663</v>
      </c>
      <c r="I4521" t="s">
        <v>98</v>
      </c>
      <c r="J4521">
        <v>-16</v>
      </c>
      <c r="K4521" t="s">
        <v>11</v>
      </c>
      <c r="M4521" t="s">
        <v>54</v>
      </c>
      <c r="N4521">
        <v>4450417</v>
      </c>
      <c r="O4521" t="s">
        <v>160</v>
      </c>
      <c r="P4521" s="35">
        <v>45196</v>
      </c>
      <c r="Q4521" t="s">
        <v>56</v>
      </c>
      <c r="R4521" s="35">
        <v>44869</v>
      </c>
      <c r="T4521" t="s">
        <v>63</v>
      </c>
      <c r="U4521">
        <v>500</v>
      </c>
      <c r="X4521">
        <v>5</v>
      </c>
      <c r="Y4521" t="s">
        <v>58</v>
      </c>
      <c r="AC4521" t="s">
        <v>59</v>
      </c>
      <c r="AL4521">
        <v>0</v>
      </c>
      <c r="AM4521">
        <v>0</v>
      </c>
    </row>
    <row r="4522" spans="1:39" x14ac:dyDescent="0.3">
      <c r="A4522">
        <v>1188319</v>
      </c>
      <c r="B4522" t="s">
        <v>4946</v>
      </c>
      <c r="C4522" t="s">
        <v>3713</v>
      </c>
      <c r="D4522">
        <v>4529412</v>
      </c>
      <c r="E4522" t="s">
        <v>70</v>
      </c>
      <c r="F4522" t="s">
        <v>70</v>
      </c>
      <c r="H4522" s="35">
        <v>40798</v>
      </c>
      <c r="I4522" t="s">
        <v>90</v>
      </c>
      <c r="J4522">
        <v>-13</v>
      </c>
      <c r="K4522" t="s">
        <v>11</v>
      </c>
      <c r="M4522" t="s">
        <v>54</v>
      </c>
      <c r="N4522">
        <v>4450751</v>
      </c>
      <c r="O4522" t="s">
        <v>187</v>
      </c>
      <c r="P4522" s="35">
        <v>45195</v>
      </c>
      <c r="Q4522" t="s">
        <v>56</v>
      </c>
      <c r="R4522" s="35">
        <v>43026</v>
      </c>
      <c r="S4522" s="35">
        <v>45195</v>
      </c>
      <c r="T4522" t="s">
        <v>57</v>
      </c>
      <c r="U4522">
        <v>763</v>
      </c>
      <c r="X4522">
        <v>7</v>
      </c>
      <c r="Y4522" t="s">
        <v>58</v>
      </c>
      <c r="AC4522" t="s">
        <v>59</v>
      </c>
      <c r="AL4522">
        <v>0</v>
      </c>
      <c r="AM4522">
        <v>0</v>
      </c>
    </row>
    <row r="4523" spans="1:39" x14ac:dyDescent="0.3">
      <c r="A4523">
        <v>1459949</v>
      </c>
      <c r="B4523" t="s">
        <v>4947</v>
      </c>
      <c r="C4523" t="s">
        <v>778</v>
      </c>
      <c r="D4523">
        <v>4115695</v>
      </c>
      <c r="E4523" t="s">
        <v>53</v>
      </c>
      <c r="F4523" t="s">
        <v>53</v>
      </c>
      <c r="H4523" s="35">
        <v>41194</v>
      </c>
      <c r="I4523" t="s">
        <v>143</v>
      </c>
      <c r="J4523">
        <v>-12</v>
      </c>
      <c r="K4523" t="s">
        <v>11</v>
      </c>
      <c r="M4523" t="s">
        <v>181</v>
      </c>
      <c r="N4523">
        <v>4410612</v>
      </c>
      <c r="O4523" t="s">
        <v>213</v>
      </c>
      <c r="P4523" s="35">
        <v>45190</v>
      </c>
      <c r="Q4523" t="s">
        <v>56</v>
      </c>
      <c r="R4523" s="35">
        <v>44883</v>
      </c>
      <c r="T4523" t="s">
        <v>63</v>
      </c>
      <c r="U4523">
        <v>500</v>
      </c>
      <c r="X4523">
        <v>5</v>
      </c>
      <c r="Y4523" t="s">
        <v>58</v>
      </c>
      <c r="AC4523" t="s">
        <v>59</v>
      </c>
      <c r="AL4523">
        <v>0</v>
      </c>
      <c r="AM4523">
        <v>0</v>
      </c>
    </row>
    <row r="4524" spans="1:39" x14ac:dyDescent="0.3">
      <c r="A4524">
        <v>1557954</v>
      </c>
      <c r="B4524" t="s">
        <v>4948</v>
      </c>
      <c r="C4524" t="s">
        <v>4949</v>
      </c>
      <c r="D4524">
        <v>3611743</v>
      </c>
      <c r="E4524" t="s">
        <v>53</v>
      </c>
      <c r="H4524" s="35">
        <v>41627</v>
      </c>
      <c r="I4524" t="s">
        <v>66</v>
      </c>
      <c r="J4524">
        <v>-11</v>
      </c>
      <c r="K4524" t="s">
        <v>6</v>
      </c>
      <c r="M4524" t="s">
        <v>77</v>
      </c>
      <c r="N4524">
        <v>4360341</v>
      </c>
      <c r="O4524" t="s">
        <v>538</v>
      </c>
      <c r="P4524" s="35">
        <v>45302</v>
      </c>
      <c r="Q4524" t="s">
        <v>56</v>
      </c>
      <c r="R4524" s="35">
        <v>45302</v>
      </c>
      <c r="T4524" t="s">
        <v>63</v>
      </c>
      <c r="U4524">
        <v>500</v>
      </c>
      <c r="X4524">
        <v>5</v>
      </c>
      <c r="Y4524" t="s">
        <v>58</v>
      </c>
      <c r="AC4524" t="s">
        <v>59</v>
      </c>
      <c r="AL4524">
        <v>0</v>
      </c>
      <c r="AM4524">
        <v>0</v>
      </c>
    </row>
    <row r="4525" spans="1:39" x14ac:dyDescent="0.3">
      <c r="A4525">
        <v>1527705</v>
      </c>
      <c r="B4525" t="s">
        <v>4950</v>
      </c>
      <c r="C4525" t="s">
        <v>629</v>
      </c>
      <c r="D4525">
        <v>3736321</v>
      </c>
      <c r="E4525" t="s">
        <v>53</v>
      </c>
      <c r="H4525" s="35">
        <v>41985</v>
      </c>
      <c r="I4525" t="s">
        <v>85</v>
      </c>
      <c r="J4525">
        <v>-10</v>
      </c>
      <c r="K4525" t="s">
        <v>6</v>
      </c>
      <c r="M4525" t="s">
        <v>67</v>
      </c>
      <c r="N4525">
        <v>4370681</v>
      </c>
      <c r="O4525" t="s">
        <v>150</v>
      </c>
      <c r="P4525" s="35">
        <v>45201</v>
      </c>
      <c r="Q4525" t="s">
        <v>56</v>
      </c>
      <c r="R4525" s="35">
        <v>45201</v>
      </c>
      <c r="S4525" s="35">
        <v>45155</v>
      </c>
      <c r="T4525" t="s">
        <v>57</v>
      </c>
      <c r="U4525">
        <v>500</v>
      </c>
      <c r="X4525">
        <v>5</v>
      </c>
      <c r="Y4525" t="s">
        <v>58</v>
      </c>
      <c r="AC4525" t="s">
        <v>59</v>
      </c>
      <c r="AL4525">
        <v>0</v>
      </c>
      <c r="AM4525">
        <v>0</v>
      </c>
    </row>
    <row r="4526" spans="1:39" x14ac:dyDescent="0.3">
      <c r="A4526">
        <v>1289288</v>
      </c>
      <c r="B4526" t="s">
        <v>4951</v>
      </c>
      <c r="C4526" t="s">
        <v>342</v>
      </c>
      <c r="D4526">
        <v>2815690</v>
      </c>
      <c r="E4526" t="s">
        <v>70</v>
      </c>
      <c r="F4526" t="s">
        <v>70</v>
      </c>
      <c r="H4526" s="35">
        <v>40078</v>
      </c>
      <c r="I4526" t="s">
        <v>102</v>
      </c>
      <c r="J4526">
        <v>-15</v>
      </c>
      <c r="K4526" t="s">
        <v>11</v>
      </c>
      <c r="M4526" t="s">
        <v>69</v>
      </c>
      <c r="N4526">
        <v>4280719</v>
      </c>
      <c r="O4526" t="s">
        <v>521</v>
      </c>
      <c r="P4526" s="35">
        <v>45195</v>
      </c>
      <c r="Q4526" t="s">
        <v>56</v>
      </c>
      <c r="R4526" s="35">
        <v>43751</v>
      </c>
      <c r="S4526" s="35">
        <v>45180</v>
      </c>
      <c r="T4526" t="s">
        <v>57</v>
      </c>
      <c r="U4526">
        <v>541</v>
      </c>
      <c r="X4526">
        <v>5</v>
      </c>
      <c r="Y4526" t="s">
        <v>58</v>
      </c>
      <c r="AC4526" t="s">
        <v>59</v>
      </c>
      <c r="AL4526">
        <v>0</v>
      </c>
      <c r="AM4526">
        <v>0</v>
      </c>
    </row>
    <row r="4527" spans="1:39" x14ac:dyDescent="0.3">
      <c r="A4527">
        <v>1342582</v>
      </c>
      <c r="B4527" t="s">
        <v>4952</v>
      </c>
      <c r="C4527" t="s">
        <v>4953</v>
      </c>
      <c r="D4527">
        <v>2816019</v>
      </c>
      <c r="E4527" t="s">
        <v>70</v>
      </c>
      <c r="F4527" t="s">
        <v>53</v>
      </c>
      <c r="H4527" s="35">
        <v>41965</v>
      </c>
      <c r="I4527" t="s">
        <v>85</v>
      </c>
      <c r="J4527">
        <v>-10</v>
      </c>
      <c r="K4527" t="s">
        <v>6</v>
      </c>
      <c r="M4527" t="s">
        <v>69</v>
      </c>
      <c r="N4527">
        <v>4280322</v>
      </c>
      <c r="O4527" t="s">
        <v>324</v>
      </c>
      <c r="P4527" s="35">
        <v>45187</v>
      </c>
      <c r="Q4527" t="s">
        <v>56</v>
      </c>
      <c r="R4527" s="35">
        <v>44456</v>
      </c>
      <c r="T4527" t="s">
        <v>63</v>
      </c>
      <c r="U4527">
        <v>500</v>
      </c>
      <c r="X4527">
        <v>5</v>
      </c>
      <c r="Y4527" t="s">
        <v>58</v>
      </c>
      <c r="AC4527" t="s">
        <v>59</v>
      </c>
      <c r="AL4527">
        <v>0</v>
      </c>
      <c r="AM4527">
        <v>0</v>
      </c>
    </row>
    <row r="4528" spans="1:39" x14ac:dyDescent="0.3">
      <c r="A4528">
        <v>1358315</v>
      </c>
      <c r="B4528" t="s">
        <v>4952</v>
      </c>
      <c r="C4528" t="s">
        <v>413</v>
      </c>
      <c r="D4528">
        <v>1810224</v>
      </c>
      <c r="E4528" t="s">
        <v>70</v>
      </c>
      <c r="F4528" t="s">
        <v>70</v>
      </c>
      <c r="H4528" s="35">
        <v>39981</v>
      </c>
      <c r="I4528" t="s">
        <v>102</v>
      </c>
      <c r="J4528">
        <v>-15</v>
      </c>
      <c r="K4528" t="s">
        <v>11</v>
      </c>
      <c r="M4528" t="s">
        <v>71</v>
      </c>
      <c r="N4528">
        <v>4180313</v>
      </c>
      <c r="O4528" t="s">
        <v>585</v>
      </c>
      <c r="P4528" s="35">
        <v>45183</v>
      </c>
      <c r="Q4528" t="s">
        <v>56</v>
      </c>
      <c r="R4528" s="35">
        <v>44474</v>
      </c>
      <c r="T4528" t="s">
        <v>63</v>
      </c>
      <c r="U4528">
        <v>543</v>
      </c>
      <c r="X4528">
        <v>5</v>
      </c>
      <c r="Y4528" t="s">
        <v>58</v>
      </c>
      <c r="AC4528" t="s">
        <v>59</v>
      </c>
      <c r="AL4528">
        <v>0</v>
      </c>
      <c r="AM4528">
        <v>0</v>
      </c>
    </row>
    <row r="4529" spans="1:39" x14ac:dyDescent="0.3">
      <c r="A4529">
        <v>1558619</v>
      </c>
      <c r="B4529" t="s">
        <v>4954</v>
      </c>
      <c r="C4529" t="s">
        <v>729</v>
      </c>
      <c r="D4529">
        <v>3611747</v>
      </c>
      <c r="E4529" t="s">
        <v>70</v>
      </c>
      <c r="H4529" s="35">
        <v>41851</v>
      </c>
      <c r="I4529" t="s">
        <v>85</v>
      </c>
      <c r="J4529">
        <v>-10</v>
      </c>
      <c r="K4529" t="s">
        <v>11</v>
      </c>
      <c r="M4529" t="s">
        <v>77</v>
      </c>
      <c r="N4529">
        <v>4360481</v>
      </c>
      <c r="O4529" t="s">
        <v>353</v>
      </c>
      <c r="P4529" s="35">
        <v>45307</v>
      </c>
      <c r="Q4529" t="s">
        <v>56</v>
      </c>
      <c r="R4529" s="35">
        <v>45307</v>
      </c>
      <c r="T4529" t="s">
        <v>63</v>
      </c>
      <c r="U4529">
        <v>500</v>
      </c>
      <c r="X4529">
        <v>5</v>
      </c>
      <c r="Y4529" t="s">
        <v>58</v>
      </c>
      <c r="AC4529" t="s">
        <v>59</v>
      </c>
      <c r="AL4529">
        <v>0</v>
      </c>
      <c r="AM4529">
        <v>0</v>
      </c>
    </row>
    <row r="4530" spans="1:39" x14ac:dyDescent="0.3">
      <c r="A4530">
        <v>1558621</v>
      </c>
      <c r="B4530" t="s">
        <v>4954</v>
      </c>
      <c r="C4530" t="s">
        <v>883</v>
      </c>
      <c r="D4530">
        <v>3611748</v>
      </c>
      <c r="E4530" t="s">
        <v>70</v>
      </c>
      <c r="H4530" s="35">
        <v>42834</v>
      </c>
      <c r="I4530" t="s">
        <v>53</v>
      </c>
      <c r="J4530">
        <v>-9</v>
      </c>
      <c r="K4530" t="s">
        <v>11</v>
      </c>
      <c r="M4530" t="s">
        <v>77</v>
      </c>
      <c r="N4530">
        <v>4360481</v>
      </c>
      <c r="O4530" t="s">
        <v>353</v>
      </c>
      <c r="P4530" s="35">
        <v>45307</v>
      </c>
      <c r="Q4530" t="s">
        <v>56</v>
      </c>
      <c r="R4530" s="35">
        <v>45307</v>
      </c>
      <c r="T4530" t="s">
        <v>63</v>
      </c>
      <c r="U4530">
        <v>500</v>
      </c>
      <c r="X4530">
        <v>5</v>
      </c>
      <c r="Y4530" t="s">
        <v>58</v>
      </c>
      <c r="AC4530" t="s">
        <v>59</v>
      </c>
      <c r="AL4530">
        <v>0</v>
      </c>
      <c r="AM4530">
        <v>0</v>
      </c>
    </row>
    <row r="4531" spans="1:39" x14ac:dyDescent="0.3">
      <c r="A4531">
        <v>1460730</v>
      </c>
      <c r="B4531" t="s">
        <v>4955</v>
      </c>
      <c r="C4531" t="s">
        <v>1644</v>
      </c>
      <c r="D4531">
        <v>3610279</v>
      </c>
      <c r="E4531" t="s">
        <v>53</v>
      </c>
      <c r="F4531" t="s">
        <v>53</v>
      </c>
      <c r="H4531" s="35">
        <v>41470</v>
      </c>
      <c r="I4531" t="s">
        <v>66</v>
      </c>
      <c r="J4531">
        <v>-11</v>
      </c>
      <c r="K4531" t="s">
        <v>11</v>
      </c>
      <c r="M4531" t="s">
        <v>77</v>
      </c>
      <c r="N4531">
        <v>4360343</v>
      </c>
      <c r="O4531" t="s">
        <v>447</v>
      </c>
      <c r="P4531" s="35">
        <v>45301</v>
      </c>
      <c r="Q4531" t="s">
        <v>56</v>
      </c>
      <c r="R4531" s="35">
        <v>44887</v>
      </c>
      <c r="T4531" t="s">
        <v>63</v>
      </c>
      <c r="U4531">
        <v>500</v>
      </c>
      <c r="X4531">
        <v>5</v>
      </c>
      <c r="Y4531" t="s">
        <v>58</v>
      </c>
      <c r="AC4531" t="s">
        <v>59</v>
      </c>
      <c r="AL4531">
        <v>0</v>
      </c>
      <c r="AM4531">
        <v>0</v>
      </c>
    </row>
    <row r="4532" spans="1:39" x14ac:dyDescent="0.3">
      <c r="A4532">
        <v>1451086</v>
      </c>
      <c r="B4532" t="s">
        <v>4956</v>
      </c>
      <c r="C4532" t="s">
        <v>216</v>
      </c>
      <c r="D4532">
        <v>4535606</v>
      </c>
      <c r="E4532" t="s">
        <v>53</v>
      </c>
      <c r="F4532" t="s">
        <v>53</v>
      </c>
      <c r="H4532" s="35">
        <v>41613</v>
      </c>
      <c r="I4532" t="s">
        <v>66</v>
      </c>
      <c r="J4532">
        <v>-11</v>
      </c>
      <c r="K4532" t="s">
        <v>11</v>
      </c>
      <c r="M4532" t="s">
        <v>54</v>
      </c>
      <c r="N4532">
        <v>4450754</v>
      </c>
      <c r="O4532" t="s">
        <v>208</v>
      </c>
      <c r="P4532" s="35">
        <v>45181</v>
      </c>
      <c r="Q4532" t="s">
        <v>56</v>
      </c>
      <c r="R4532" s="35">
        <v>44852</v>
      </c>
      <c r="T4532" t="s">
        <v>63</v>
      </c>
      <c r="U4532">
        <v>500</v>
      </c>
      <c r="X4532">
        <v>5</v>
      </c>
      <c r="Y4532" t="s">
        <v>58</v>
      </c>
      <c r="AC4532" t="s">
        <v>59</v>
      </c>
      <c r="AL4532">
        <v>0</v>
      </c>
      <c r="AM4532">
        <v>0</v>
      </c>
    </row>
    <row r="4533" spans="1:39" x14ac:dyDescent="0.3">
      <c r="A4533">
        <v>1524612</v>
      </c>
      <c r="B4533" t="s">
        <v>4957</v>
      </c>
      <c r="C4533" t="s">
        <v>4958</v>
      </c>
      <c r="D4533">
        <v>4538260</v>
      </c>
      <c r="E4533" t="s">
        <v>53</v>
      </c>
      <c r="H4533" s="35">
        <v>43869</v>
      </c>
      <c r="I4533" t="s">
        <v>53</v>
      </c>
      <c r="J4533">
        <v>-9</v>
      </c>
      <c r="K4533" t="s">
        <v>11</v>
      </c>
      <c r="M4533" t="s">
        <v>54</v>
      </c>
      <c r="N4533">
        <v>4450410</v>
      </c>
      <c r="O4533" t="s">
        <v>81</v>
      </c>
      <c r="P4533" s="35">
        <v>45197</v>
      </c>
      <c r="Q4533" t="s">
        <v>56</v>
      </c>
      <c r="R4533" s="35">
        <v>45197</v>
      </c>
      <c r="T4533" t="s">
        <v>63</v>
      </c>
      <c r="U4533">
        <v>500</v>
      </c>
      <c r="X4533">
        <v>5</v>
      </c>
      <c r="Y4533" t="s">
        <v>58</v>
      </c>
      <c r="AC4533" t="s">
        <v>59</v>
      </c>
      <c r="AL4533">
        <v>0</v>
      </c>
      <c r="AM4533">
        <v>0</v>
      </c>
    </row>
    <row r="4534" spans="1:39" x14ac:dyDescent="0.3">
      <c r="A4534">
        <v>1524636</v>
      </c>
      <c r="B4534" t="s">
        <v>4957</v>
      </c>
      <c r="C4534" t="s">
        <v>4959</v>
      </c>
      <c r="D4534">
        <v>4538261</v>
      </c>
      <c r="E4534" t="s">
        <v>53</v>
      </c>
      <c r="H4534" s="35">
        <v>42683</v>
      </c>
      <c r="I4534" t="s">
        <v>53</v>
      </c>
      <c r="J4534">
        <v>-9</v>
      </c>
      <c r="K4534" t="s">
        <v>11</v>
      </c>
      <c r="M4534" t="s">
        <v>54</v>
      </c>
      <c r="N4534">
        <v>4450410</v>
      </c>
      <c r="O4534" t="s">
        <v>81</v>
      </c>
      <c r="P4534" s="35">
        <v>45197</v>
      </c>
      <c r="Q4534" t="s">
        <v>56</v>
      </c>
      <c r="R4534" s="35">
        <v>45197</v>
      </c>
      <c r="T4534" t="s">
        <v>63</v>
      </c>
      <c r="U4534">
        <v>500</v>
      </c>
      <c r="X4534">
        <v>5</v>
      </c>
      <c r="Y4534" t="s">
        <v>58</v>
      </c>
      <c r="AC4534" t="s">
        <v>59</v>
      </c>
      <c r="AL4534">
        <v>0</v>
      </c>
      <c r="AM4534">
        <v>0</v>
      </c>
    </row>
    <row r="4535" spans="1:39" x14ac:dyDescent="0.3">
      <c r="A4535">
        <v>1524662</v>
      </c>
      <c r="B4535" t="s">
        <v>4957</v>
      </c>
      <c r="C4535" t="s">
        <v>4960</v>
      </c>
      <c r="D4535">
        <v>4538265</v>
      </c>
      <c r="E4535" t="s">
        <v>53</v>
      </c>
      <c r="H4535" s="35">
        <v>41925</v>
      </c>
      <c r="I4535" t="s">
        <v>85</v>
      </c>
      <c r="J4535">
        <v>-10</v>
      </c>
      <c r="K4535" t="s">
        <v>11</v>
      </c>
      <c r="M4535" t="s">
        <v>54</v>
      </c>
      <c r="N4535">
        <v>4450410</v>
      </c>
      <c r="O4535" t="s">
        <v>81</v>
      </c>
      <c r="P4535" s="35">
        <v>45197</v>
      </c>
      <c r="Q4535" t="s">
        <v>56</v>
      </c>
      <c r="R4535" s="35">
        <v>45197</v>
      </c>
      <c r="T4535" t="s">
        <v>63</v>
      </c>
      <c r="U4535">
        <v>500</v>
      </c>
      <c r="X4535">
        <v>5</v>
      </c>
      <c r="Y4535" t="s">
        <v>58</v>
      </c>
      <c r="AC4535" t="s">
        <v>59</v>
      </c>
      <c r="AL4535">
        <v>0</v>
      </c>
      <c r="AM4535">
        <v>0</v>
      </c>
    </row>
    <row r="4536" spans="1:39" x14ac:dyDescent="0.3">
      <c r="A4536">
        <v>1538820</v>
      </c>
      <c r="B4536" t="s">
        <v>4961</v>
      </c>
      <c r="C4536" t="s">
        <v>159</v>
      </c>
      <c r="D4536">
        <v>3736488</v>
      </c>
      <c r="E4536" t="s">
        <v>76</v>
      </c>
      <c r="H4536" s="35">
        <v>41182</v>
      </c>
      <c r="I4536" t="s">
        <v>143</v>
      </c>
      <c r="J4536">
        <v>-12</v>
      </c>
      <c r="K4536" t="s">
        <v>11</v>
      </c>
      <c r="M4536" t="s">
        <v>67</v>
      </c>
      <c r="N4536">
        <v>4370001</v>
      </c>
      <c r="O4536" t="s">
        <v>461</v>
      </c>
      <c r="P4536" s="35">
        <v>45217</v>
      </c>
      <c r="Q4536" t="s">
        <v>56</v>
      </c>
      <c r="R4536" s="35">
        <v>45217</v>
      </c>
      <c r="T4536" t="s">
        <v>63</v>
      </c>
      <c r="U4536">
        <v>500</v>
      </c>
      <c r="X4536">
        <v>5</v>
      </c>
      <c r="Y4536" t="s">
        <v>58</v>
      </c>
      <c r="AC4536" t="s">
        <v>59</v>
      </c>
      <c r="AL4536">
        <v>0</v>
      </c>
      <c r="AM4536">
        <v>0</v>
      </c>
    </row>
    <row r="4537" spans="1:39" x14ac:dyDescent="0.3">
      <c r="A4537">
        <v>1520171</v>
      </c>
      <c r="B4537" t="s">
        <v>4962</v>
      </c>
      <c r="C4537" t="s">
        <v>669</v>
      </c>
      <c r="D4537">
        <v>3736153</v>
      </c>
      <c r="E4537" t="s">
        <v>70</v>
      </c>
      <c r="H4537" s="35">
        <v>42002</v>
      </c>
      <c r="I4537" t="s">
        <v>85</v>
      </c>
      <c r="J4537">
        <v>-10</v>
      </c>
      <c r="K4537" t="s">
        <v>6</v>
      </c>
      <c r="M4537" t="s">
        <v>67</v>
      </c>
      <c r="N4537">
        <v>4370669</v>
      </c>
      <c r="O4537" t="s">
        <v>165</v>
      </c>
      <c r="P4537" s="35">
        <v>45193</v>
      </c>
      <c r="Q4537" t="s">
        <v>56</v>
      </c>
      <c r="R4537" s="35">
        <v>45193</v>
      </c>
      <c r="T4537" t="s">
        <v>63</v>
      </c>
      <c r="U4537">
        <v>500</v>
      </c>
      <c r="X4537">
        <v>5</v>
      </c>
      <c r="Y4537" t="s">
        <v>58</v>
      </c>
      <c r="AC4537" t="s">
        <v>59</v>
      </c>
      <c r="AL4537">
        <v>0</v>
      </c>
      <c r="AM4537">
        <v>0</v>
      </c>
    </row>
    <row r="4538" spans="1:39" x14ac:dyDescent="0.3">
      <c r="A4538">
        <v>1509435</v>
      </c>
      <c r="B4538" t="s">
        <v>4962</v>
      </c>
      <c r="C4538" t="s">
        <v>1340</v>
      </c>
      <c r="D4538">
        <v>3735982</v>
      </c>
      <c r="E4538" t="s">
        <v>70</v>
      </c>
      <c r="H4538" s="35">
        <v>41042</v>
      </c>
      <c r="I4538" t="s">
        <v>143</v>
      </c>
      <c r="J4538">
        <v>-12</v>
      </c>
      <c r="K4538" t="s">
        <v>11</v>
      </c>
      <c r="M4538" t="s">
        <v>67</v>
      </c>
      <c r="N4538">
        <v>4370669</v>
      </c>
      <c r="O4538" t="s">
        <v>165</v>
      </c>
      <c r="P4538" s="35">
        <v>45179</v>
      </c>
      <c r="Q4538" t="s">
        <v>56</v>
      </c>
      <c r="R4538" s="35">
        <v>45179</v>
      </c>
      <c r="T4538" t="s">
        <v>82</v>
      </c>
      <c r="U4538">
        <v>500</v>
      </c>
      <c r="X4538">
        <v>5</v>
      </c>
      <c r="Y4538" t="s">
        <v>58</v>
      </c>
      <c r="AC4538" t="s">
        <v>59</v>
      </c>
      <c r="AL4538">
        <v>0</v>
      </c>
      <c r="AM4538">
        <v>0</v>
      </c>
    </row>
    <row r="4539" spans="1:39" x14ac:dyDescent="0.3">
      <c r="A4539">
        <v>1528061</v>
      </c>
      <c r="B4539" t="s">
        <v>4963</v>
      </c>
      <c r="C4539" t="s">
        <v>4964</v>
      </c>
      <c r="D4539">
        <v>3736326</v>
      </c>
      <c r="E4539" t="s">
        <v>53</v>
      </c>
      <c r="H4539" s="35">
        <v>40873</v>
      </c>
      <c r="I4539" t="s">
        <v>90</v>
      </c>
      <c r="J4539">
        <v>-13</v>
      </c>
      <c r="K4539" t="s">
        <v>11</v>
      </c>
      <c r="M4539" t="s">
        <v>67</v>
      </c>
      <c r="N4539">
        <v>4370015</v>
      </c>
      <c r="O4539" t="s">
        <v>561</v>
      </c>
      <c r="P4539" s="35">
        <v>45201</v>
      </c>
      <c r="Q4539" t="s">
        <v>56</v>
      </c>
      <c r="R4539" s="35">
        <v>45201</v>
      </c>
      <c r="T4539" t="s">
        <v>63</v>
      </c>
      <c r="U4539">
        <v>500</v>
      </c>
      <c r="X4539">
        <v>5</v>
      </c>
      <c r="Y4539" t="s">
        <v>58</v>
      </c>
      <c r="AC4539" t="s">
        <v>59</v>
      </c>
      <c r="AL4539">
        <v>0</v>
      </c>
      <c r="AM4539">
        <v>0</v>
      </c>
    </row>
    <row r="4540" spans="1:39" x14ac:dyDescent="0.3">
      <c r="A4540">
        <v>1506352</v>
      </c>
      <c r="B4540" t="s">
        <v>4965</v>
      </c>
      <c r="C4540" t="s">
        <v>664</v>
      </c>
      <c r="D4540">
        <v>3735900</v>
      </c>
      <c r="E4540" t="s">
        <v>53</v>
      </c>
      <c r="H4540" s="35">
        <v>41205</v>
      </c>
      <c r="I4540" t="s">
        <v>143</v>
      </c>
      <c r="J4540">
        <v>-12</v>
      </c>
      <c r="K4540" t="s">
        <v>11</v>
      </c>
      <c r="M4540" t="s">
        <v>67</v>
      </c>
      <c r="N4540">
        <v>4370002</v>
      </c>
      <c r="O4540" t="s">
        <v>68</v>
      </c>
      <c r="P4540" s="35">
        <v>45168</v>
      </c>
      <c r="Q4540" t="s">
        <v>56</v>
      </c>
      <c r="R4540" s="35">
        <v>45168</v>
      </c>
      <c r="S4540" s="35">
        <v>45162</v>
      </c>
      <c r="T4540" t="s">
        <v>57</v>
      </c>
      <c r="U4540">
        <v>500</v>
      </c>
      <c r="X4540">
        <v>5</v>
      </c>
      <c r="Y4540" t="s">
        <v>58</v>
      </c>
      <c r="AC4540" t="s">
        <v>59</v>
      </c>
      <c r="AL4540">
        <v>0</v>
      </c>
      <c r="AM4540">
        <v>0</v>
      </c>
    </row>
    <row r="4541" spans="1:39" x14ac:dyDescent="0.3">
      <c r="A4541">
        <v>1362617</v>
      </c>
      <c r="B4541" t="s">
        <v>4966</v>
      </c>
      <c r="C4541" t="s">
        <v>80</v>
      </c>
      <c r="D4541">
        <v>3733160</v>
      </c>
      <c r="E4541" t="s">
        <v>70</v>
      </c>
      <c r="F4541" t="s">
        <v>70</v>
      </c>
      <c r="H4541" s="35">
        <v>41859</v>
      </c>
      <c r="I4541" t="s">
        <v>85</v>
      </c>
      <c r="J4541">
        <v>-10</v>
      </c>
      <c r="K4541" t="s">
        <v>11</v>
      </c>
      <c r="M4541" t="s">
        <v>67</v>
      </c>
      <c r="N4541">
        <v>4370269</v>
      </c>
      <c r="O4541" t="s">
        <v>226</v>
      </c>
      <c r="P4541" s="35">
        <v>45175</v>
      </c>
      <c r="Q4541" t="s">
        <v>56</v>
      </c>
      <c r="R4541" s="35">
        <v>44481</v>
      </c>
      <c r="T4541" t="s">
        <v>63</v>
      </c>
      <c r="U4541">
        <v>500</v>
      </c>
      <c r="X4541">
        <v>5</v>
      </c>
      <c r="Y4541" t="s">
        <v>58</v>
      </c>
      <c r="AC4541" t="s">
        <v>59</v>
      </c>
      <c r="AL4541">
        <v>0</v>
      </c>
      <c r="AM4541">
        <v>0</v>
      </c>
    </row>
    <row r="4542" spans="1:39" x14ac:dyDescent="0.3">
      <c r="A4542">
        <v>1135836</v>
      </c>
      <c r="B4542" t="s">
        <v>4966</v>
      </c>
      <c r="C4542" t="s">
        <v>123</v>
      </c>
      <c r="D4542">
        <v>4113295</v>
      </c>
      <c r="E4542" t="s">
        <v>70</v>
      </c>
      <c r="F4542" t="s">
        <v>70</v>
      </c>
      <c r="H4542" s="35">
        <v>40143</v>
      </c>
      <c r="I4542" t="s">
        <v>102</v>
      </c>
      <c r="J4542">
        <v>-15</v>
      </c>
      <c r="K4542" t="s">
        <v>11</v>
      </c>
      <c r="M4542" t="s">
        <v>181</v>
      </c>
      <c r="N4542">
        <v>4410016</v>
      </c>
      <c r="O4542" t="s">
        <v>793</v>
      </c>
      <c r="P4542" s="35">
        <v>45186</v>
      </c>
      <c r="Q4542" t="s">
        <v>56</v>
      </c>
      <c r="R4542" s="35">
        <v>42656</v>
      </c>
      <c r="T4542" t="s">
        <v>63</v>
      </c>
      <c r="U4542">
        <v>500</v>
      </c>
      <c r="X4542">
        <v>5</v>
      </c>
      <c r="Y4542" t="s">
        <v>58</v>
      </c>
      <c r="AC4542" t="s">
        <v>59</v>
      </c>
      <c r="AL4542">
        <v>0</v>
      </c>
      <c r="AM4542">
        <v>0</v>
      </c>
    </row>
    <row r="4543" spans="1:39" x14ac:dyDescent="0.3">
      <c r="A4543">
        <v>1230491</v>
      </c>
      <c r="B4543" t="s">
        <v>4966</v>
      </c>
      <c r="C4543" t="s">
        <v>1656</v>
      </c>
      <c r="D4543">
        <v>4530036</v>
      </c>
      <c r="E4543" t="s">
        <v>70</v>
      </c>
      <c r="F4543" t="s">
        <v>70</v>
      </c>
      <c r="H4543" s="35">
        <v>40270</v>
      </c>
      <c r="I4543" t="s">
        <v>110</v>
      </c>
      <c r="J4543">
        <v>-14</v>
      </c>
      <c r="K4543" t="s">
        <v>11</v>
      </c>
      <c r="M4543" t="s">
        <v>54</v>
      </c>
      <c r="N4543">
        <v>4450576</v>
      </c>
      <c r="O4543" t="s">
        <v>587</v>
      </c>
      <c r="P4543" s="35">
        <v>45154</v>
      </c>
      <c r="Q4543" t="s">
        <v>56</v>
      </c>
      <c r="R4543" s="35">
        <v>43376</v>
      </c>
      <c r="T4543" t="s">
        <v>63</v>
      </c>
      <c r="U4543">
        <v>859</v>
      </c>
      <c r="X4543">
        <v>8</v>
      </c>
      <c r="Y4543" t="s">
        <v>58</v>
      </c>
      <c r="AC4543" t="s">
        <v>59</v>
      </c>
      <c r="AL4543">
        <v>0</v>
      </c>
      <c r="AM4543">
        <v>0</v>
      </c>
    </row>
    <row r="4544" spans="1:39" x14ac:dyDescent="0.3">
      <c r="A4544">
        <v>1356420</v>
      </c>
      <c r="B4544" t="s">
        <v>4966</v>
      </c>
      <c r="C4544" t="s">
        <v>231</v>
      </c>
      <c r="D4544">
        <v>1810218</v>
      </c>
      <c r="E4544" t="s">
        <v>70</v>
      </c>
      <c r="F4544" t="s">
        <v>53</v>
      </c>
      <c r="H4544" s="35">
        <v>40313</v>
      </c>
      <c r="I4544" t="s">
        <v>110</v>
      </c>
      <c r="J4544">
        <v>-14</v>
      </c>
      <c r="K4544" t="s">
        <v>11</v>
      </c>
      <c r="M4544" t="s">
        <v>71</v>
      </c>
      <c r="N4544">
        <v>4180696</v>
      </c>
      <c r="O4544" t="s">
        <v>137</v>
      </c>
      <c r="P4544" s="35">
        <v>45190</v>
      </c>
      <c r="Q4544" t="s">
        <v>56</v>
      </c>
      <c r="R4544" s="35">
        <v>44472</v>
      </c>
      <c r="S4544" s="35">
        <v>45166</v>
      </c>
      <c r="T4544" t="s">
        <v>57</v>
      </c>
      <c r="U4544">
        <v>500</v>
      </c>
      <c r="X4544">
        <v>5</v>
      </c>
      <c r="Y4544" t="s">
        <v>58</v>
      </c>
      <c r="AC4544" t="s">
        <v>59</v>
      </c>
      <c r="AL4544">
        <v>1</v>
      </c>
      <c r="AM4544">
        <v>0</v>
      </c>
    </row>
    <row r="4545" spans="1:39" x14ac:dyDescent="0.3">
      <c r="A4545">
        <v>1424205</v>
      </c>
      <c r="B4545" t="s">
        <v>4967</v>
      </c>
      <c r="C4545" t="s">
        <v>202</v>
      </c>
      <c r="D4545">
        <v>3733979</v>
      </c>
      <c r="E4545" t="s">
        <v>70</v>
      </c>
      <c r="F4545" t="s">
        <v>70</v>
      </c>
      <c r="H4545" s="35">
        <v>41677</v>
      </c>
      <c r="I4545" t="s">
        <v>85</v>
      </c>
      <c r="J4545">
        <v>-10</v>
      </c>
      <c r="K4545" t="s">
        <v>11</v>
      </c>
      <c r="M4545" t="s">
        <v>67</v>
      </c>
      <c r="N4545">
        <v>4370151</v>
      </c>
      <c r="O4545" t="s">
        <v>328</v>
      </c>
      <c r="P4545" s="35">
        <v>45185</v>
      </c>
      <c r="Q4545" t="s">
        <v>56</v>
      </c>
      <c r="R4545" s="35">
        <v>44818</v>
      </c>
      <c r="T4545" t="s">
        <v>63</v>
      </c>
      <c r="U4545">
        <v>500</v>
      </c>
      <c r="X4545">
        <v>5</v>
      </c>
      <c r="Y4545" t="s">
        <v>58</v>
      </c>
      <c r="AC4545" t="s">
        <v>59</v>
      </c>
      <c r="AL4545">
        <v>0</v>
      </c>
      <c r="AM4545">
        <v>0</v>
      </c>
    </row>
    <row r="4546" spans="1:39" x14ac:dyDescent="0.3">
      <c r="A4546">
        <v>1358720</v>
      </c>
      <c r="B4546" t="s">
        <v>4968</v>
      </c>
      <c r="C4546" t="s">
        <v>4969</v>
      </c>
      <c r="D4546">
        <v>3733106</v>
      </c>
      <c r="E4546" t="s">
        <v>53</v>
      </c>
      <c r="F4546" t="s">
        <v>53</v>
      </c>
      <c r="H4546" s="35">
        <v>40971</v>
      </c>
      <c r="I4546" t="s">
        <v>143</v>
      </c>
      <c r="J4546">
        <v>-12</v>
      </c>
      <c r="K4546" t="s">
        <v>11</v>
      </c>
      <c r="M4546" t="s">
        <v>67</v>
      </c>
      <c r="N4546">
        <v>4370004</v>
      </c>
      <c r="O4546" t="s">
        <v>808</v>
      </c>
      <c r="P4546" s="35">
        <v>45194</v>
      </c>
      <c r="Q4546" t="s">
        <v>56</v>
      </c>
      <c r="R4546" s="35">
        <v>44475</v>
      </c>
      <c r="T4546" t="s">
        <v>63</v>
      </c>
      <c r="U4546">
        <v>500</v>
      </c>
      <c r="X4546">
        <v>5</v>
      </c>
      <c r="Y4546" t="s">
        <v>58</v>
      </c>
      <c r="AC4546" t="s">
        <v>59</v>
      </c>
      <c r="AL4546">
        <v>0</v>
      </c>
      <c r="AM4546">
        <v>0</v>
      </c>
    </row>
    <row r="4547" spans="1:39" x14ac:dyDescent="0.3">
      <c r="A4547">
        <v>1520752</v>
      </c>
      <c r="B4547" t="s">
        <v>4970</v>
      </c>
      <c r="C4547" t="s">
        <v>4971</v>
      </c>
      <c r="D4547">
        <v>3736158</v>
      </c>
      <c r="E4547" t="s">
        <v>53</v>
      </c>
      <c r="H4547" s="35">
        <v>40815</v>
      </c>
      <c r="I4547" t="s">
        <v>90</v>
      </c>
      <c r="J4547">
        <v>-13</v>
      </c>
      <c r="K4547" t="s">
        <v>6</v>
      </c>
      <c r="M4547" t="s">
        <v>67</v>
      </c>
      <c r="N4547">
        <v>4370004</v>
      </c>
      <c r="O4547" t="s">
        <v>808</v>
      </c>
      <c r="P4547" s="35">
        <v>45194</v>
      </c>
      <c r="Q4547" t="s">
        <v>56</v>
      </c>
      <c r="R4547" s="35">
        <v>45194</v>
      </c>
      <c r="T4547" t="s">
        <v>63</v>
      </c>
      <c r="U4547">
        <v>500</v>
      </c>
      <c r="X4547">
        <v>5</v>
      </c>
      <c r="Y4547" t="s">
        <v>58</v>
      </c>
      <c r="AC4547" t="s">
        <v>59</v>
      </c>
      <c r="AL4547">
        <v>0</v>
      </c>
      <c r="AM4547">
        <v>0</v>
      </c>
    </row>
    <row r="4548" spans="1:39" x14ac:dyDescent="0.3">
      <c r="A4548">
        <v>1449936</v>
      </c>
      <c r="B4548" t="s">
        <v>4972</v>
      </c>
      <c r="C4548" t="s">
        <v>4973</v>
      </c>
      <c r="D4548">
        <v>1810955</v>
      </c>
      <c r="E4548" t="s">
        <v>70</v>
      </c>
      <c r="F4548" t="s">
        <v>70</v>
      </c>
      <c r="H4548" s="35">
        <v>40524</v>
      </c>
      <c r="I4548" t="s">
        <v>110</v>
      </c>
      <c r="J4548">
        <v>-14</v>
      </c>
      <c r="K4548" t="s">
        <v>11</v>
      </c>
      <c r="M4548" t="s">
        <v>71</v>
      </c>
      <c r="N4548">
        <v>4180613</v>
      </c>
      <c r="O4548" t="s">
        <v>87</v>
      </c>
      <c r="P4548" s="35">
        <v>45198</v>
      </c>
      <c r="Q4548" t="s">
        <v>56</v>
      </c>
      <c r="R4548" s="35">
        <v>44849</v>
      </c>
      <c r="T4548" t="s">
        <v>63</v>
      </c>
      <c r="U4548">
        <v>500</v>
      </c>
      <c r="X4548">
        <v>5</v>
      </c>
      <c r="Y4548" t="s">
        <v>58</v>
      </c>
      <c r="AC4548" t="s">
        <v>59</v>
      </c>
      <c r="AL4548">
        <v>0</v>
      </c>
      <c r="AM4548">
        <v>0</v>
      </c>
    </row>
    <row r="4549" spans="1:39" x14ac:dyDescent="0.3">
      <c r="A4549">
        <v>1334428</v>
      </c>
      <c r="B4549" t="s">
        <v>4974</v>
      </c>
      <c r="C4549" t="s">
        <v>486</v>
      </c>
      <c r="D4549">
        <v>4532280</v>
      </c>
      <c r="E4549" t="s">
        <v>53</v>
      </c>
      <c r="H4549" s="35">
        <v>40683</v>
      </c>
      <c r="I4549" t="s">
        <v>90</v>
      </c>
      <c r="J4549">
        <v>-13</v>
      </c>
      <c r="K4549" t="s">
        <v>11</v>
      </c>
      <c r="M4549" t="s">
        <v>54</v>
      </c>
      <c r="N4549">
        <v>4450410</v>
      </c>
      <c r="O4549" t="s">
        <v>81</v>
      </c>
      <c r="P4549" s="35">
        <v>45260</v>
      </c>
      <c r="Q4549" t="s">
        <v>56</v>
      </c>
      <c r="R4549" s="35">
        <v>44371</v>
      </c>
      <c r="T4549" t="s">
        <v>82</v>
      </c>
      <c r="U4549">
        <v>500</v>
      </c>
      <c r="X4549">
        <v>5</v>
      </c>
      <c r="Y4549" t="s">
        <v>58</v>
      </c>
      <c r="AC4549" t="s">
        <v>59</v>
      </c>
      <c r="AL4549">
        <v>0</v>
      </c>
      <c r="AM4549">
        <v>0</v>
      </c>
    </row>
    <row r="4550" spans="1:39" x14ac:dyDescent="0.3">
      <c r="A4550">
        <v>1289336</v>
      </c>
      <c r="B4550" t="s">
        <v>4975</v>
      </c>
      <c r="C4550" t="s">
        <v>724</v>
      </c>
      <c r="D4550">
        <v>4531215</v>
      </c>
      <c r="E4550" t="s">
        <v>53</v>
      </c>
      <c r="H4550" s="35">
        <v>40985</v>
      </c>
      <c r="I4550" t="s">
        <v>143</v>
      </c>
      <c r="J4550">
        <v>-12</v>
      </c>
      <c r="K4550" t="s">
        <v>11</v>
      </c>
      <c r="M4550" t="s">
        <v>54</v>
      </c>
      <c r="N4550">
        <v>4450773</v>
      </c>
      <c r="O4550" t="s">
        <v>397</v>
      </c>
      <c r="P4550" s="35">
        <v>45225</v>
      </c>
      <c r="Q4550" t="s">
        <v>56</v>
      </c>
      <c r="R4550" s="35">
        <v>43752</v>
      </c>
      <c r="T4550" t="s">
        <v>63</v>
      </c>
      <c r="U4550">
        <v>500</v>
      </c>
      <c r="X4550">
        <v>5</v>
      </c>
      <c r="Y4550" t="s">
        <v>58</v>
      </c>
      <c r="AC4550" t="s">
        <v>59</v>
      </c>
      <c r="AL4550">
        <v>0</v>
      </c>
      <c r="AM4550">
        <v>0</v>
      </c>
    </row>
    <row r="4551" spans="1:39" x14ac:dyDescent="0.3">
      <c r="A4551">
        <v>1317536</v>
      </c>
      <c r="B4551" t="s">
        <v>4975</v>
      </c>
      <c r="C4551" t="s">
        <v>602</v>
      </c>
      <c r="D4551">
        <v>4114527</v>
      </c>
      <c r="E4551" t="s">
        <v>70</v>
      </c>
      <c r="F4551" t="s">
        <v>70</v>
      </c>
      <c r="H4551" s="35">
        <v>40844</v>
      </c>
      <c r="I4551" t="s">
        <v>90</v>
      </c>
      <c r="J4551">
        <v>-13</v>
      </c>
      <c r="K4551" t="s">
        <v>11</v>
      </c>
      <c r="M4551" t="s">
        <v>181</v>
      </c>
      <c r="N4551">
        <v>4410612</v>
      </c>
      <c r="O4551" t="s">
        <v>213</v>
      </c>
      <c r="P4551" s="35">
        <v>45204</v>
      </c>
      <c r="Q4551" t="s">
        <v>56</v>
      </c>
      <c r="R4551" s="35">
        <v>44090</v>
      </c>
      <c r="T4551" t="s">
        <v>63</v>
      </c>
      <c r="U4551">
        <v>500</v>
      </c>
      <c r="X4551">
        <v>5</v>
      </c>
      <c r="Y4551" t="s">
        <v>58</v>
      </c>
      <c r="AB4551" s="35">
        <v>45191</v>
      </c>
      <c r="AC4551" t="s">
        <v>59</v>
      </c>
      <c r="AL4551">
        <v>0</v>
      </c>
      <c r="AM4551">
        <v>0</v>
      </c>
    </row>
    <row r="4552" spans="1:39" x14ac:dyDescent="0.3">
      <c r="A4552">
        <v>1523606</v>
      </c>
      <c r="B4552" t="s">
        <v>4976</v>
      </c>
      <c r="C4552" t="s">
        <v>410</v>
      </c>
      <c r="D4552">
        <v>3611533</v>
      </c>
      <c r="E4552" t="s">
        <v>76</v>
      </c>
      <c r="H4552" s="35">
        <v>43098</v>
      </c>
      <c r="I4552" t="s">
        <v>53</v>
      </c>
      <c r="J4552">
        <v>-9</v>
      </c>
      <c r="K4552" t="s">
        <v>11</v>
      </c>
      <c r="M4552" t="s">
        <v>77</v>
      </c>
      <c r="N4552">
        <v>4360002</v>
      </c>
      <c r="O4552" t="s">
        <v>78</v>
      </c>
      <c r="P4552" s="35">
        <v>45197</v>
      </c>
      <c r="Q4552" t="s">
        <v>56</v>
      </c>
      <c r="R4552" s="35">
        <v>45197</v>
      </c>
      <c r="T4552" t="s">
        <v>63</v>
      </c>
      <c r="U4552">
        <v>500</v>
      </c>
      <c r="X4552">
        <v>5</v>
      </c>
      <c r="Y4552" t="s">
        <v>58</v>
      </c>
      <c r="AC4552" t="s">
        <v>59</v>
      </c>
      <c r="AL4552">
        <v>0</v>
      </c>
      <c r="AM4552">
        <v>0</v>
      </c>
    </row>
    <row r="4553" spans="1:39" x14ac:dyDescent="0.3">
      <c r="A4553">
        <v>1426247</v>
      </c>
      <c r="B4553" t="s">
        <v>4977</v>
      </c>
      <c r="C4553" t="s">
        <v>709</v>
      </c>
      <c r="D4553">
        <v>4115392</v>
      </c>
      <c r="E4553" t="s">
        <v>53</v>
      </c>
      <c r="F4553" t="s">
        <v>53</v>
      </c>
      <c r="H4553" s="35">
        <v>41460</v>
      </c>
      <c r="I4553" t="s">
        <v>66</v>
      </c>
      <c r="J4553">
        <v>-11</v>
      </c>
      <c r="K4553" t="s">
        <v>11</v>
      </c>
      <c r="M4553" t="s">
        <v>181</v>
      </c>
      <c r="N4553">
        <v>4410065</v>
      </c>
      <c r="O4553" t="s">
        <v>272</v>
      </c>
      <c r="P4553" s="35">
        <v>45178</v>
      </c>
      <c r="Q4553" t="s">
        <v>56</v>
      </c>
      <c r="R4553" s="35">
        <v>44820</v>
      </c>
      <c r="T4553" t="s">
        <v>63</v>
      </c>
      <c r="U4553">
        <v>500</v>
      </c>
      <c r="X4553">
        <v>5</v>
      </c>
      <c r="Y4553" t="s">
        <v>58</v>
      </c>
      <c r="AC4553" t="s">
        <v>59</v>
      </c>
      <c r="AL4553">
        <v>0</v>
      </c>
      <c r="AM4553">
        <v>0</v>
      </c>
    </row>
    <row r="4554" spans="1:39" x14ac:dyDescent="0.3">
      <c r="A4554">
        <v>1262830</v>
      </c>
      <c r="B4554" t="s">
        <v>4978</v>
      </c>
      <c r="C4554" t="s">
        <v>4979</v>
      </c>
      <c r="D4554">
        <v>4530831</v>
      </c>
      <c r="E4554" t="s">
        <v>53</v>
      </c>
      <c r="H4554" s="35">
        <v>41379</v>
      </c>
      <c r="I4554" t="s">
        <v>66</v>
      </c>
      <c r="J4554">
        <v>-11</v>
      </c>
      <c r="K4554" t="s">
        <v>6</v>
      </c>
      <c r="M4554" t="s">
        <v>54</v>
      </c>
      <c r="N4554">
        <v>4450410</v>
      </c>
      <c r="O4554" t="s">
        <v>81</v>
      </c>
      <c r="P4554" s="35">
        <v>45267</v>
      </c>
      <c r="Q4554" t="s">
        <v>56</v>
      </c>
      <c r="R4554" s="35">
        <v>43643</v>
      </c>
      <c r="T4554" t="s">
        <v>82</v>
      </c>
      <c r="U4554">
        <v>500</v>
      </c>
      <c r="X4554">
        <v>5</v>
      </c>
      <c r="Y4554" t="s">
        <v>58</v>
      </c>
      <c r="AC4554" t="s">
        <v>59</v>
      </c>
      <c r="AL4554">
        <v>0</v>
      </c>
      <c r="AM4554">
        <v>0</v>
      </c>
    </row>
    <row r="4555" spans="1:39" x14ac:dyDescent="0.3">
      <c r="A4555">
        <v>1287423</v>
      </c>
      <c r="B4555" t="s">
        <v>4980</v>
      </c>
      <c r="C4555" t="s">
        <v>400</v>
      </c>
      <c r="D4555">
        <v>4531178</v>
      </c>
      <c r="E4555" t="s">
        <v>70</v>
      </c>
      <c r="F4555" t="s">
        <v>70</v>
      </c>
      <c r="H4555" s="35">
        <v>40475</v>
      </c>
      <c r="I4555" t="s">
        <v>110</v>
      </c>
      <c r="J4555">
        <v>-14</v>
      </c>
      <c r="K4555" t="s">
        <v>11</v>
      </c>
      <c r="M4555" t="s">
        <v>54</v>
      </c>
      <c r="N4555">
        <v>4450589</v>
      </c>
      <c r="O4555" t="s">
        <v>290</v>
      </c>
      <c r="P4555" s="35">
        <v>45170</v>
      </c>
      <c r="Q4555" t="s">
        <v>56</v>
      </c>
      <c r="R4555" s="35">
        <v>43748</v>
      </c>
      <c r="T4555" t="s">
        <v>63</v>
      </c>
      <c r="U4555">
        <v>500</v>
      </c>
      <c r="X4555">
        <v>5</v>
      </c>
      <c r="Y4555" t="s">
        <v>58</v>
      </c>
      <c r="AC4555" t="s">
        <v>59</v>
      </c>
      <c r="AL4555">
        <v>0</v>
      </c>
      <c r="AM4555">
        <v>0</v>
      </c>
    </row>
    <row r="4556" spans="1:39" x14ac:dyDescent="0.3">
      <c r="A4556">
        <v>1298756</v>
      </c>
      <c r="B4556" t="s">
        <v>4981</v>
      </c>
      <c r="C4556" t="s">
        <v>400</v>
      </c>
      <c r="D4556">
        <v>4531376</v>
      </c>
      <c r="E4556" t="s">
        <v>53</v>
      </c>
      <c r="H4556" s="35">
        <v>41930</v>
      </c>
      <c r="I4556" t="s">
        <v>85</v>
      </c>
      <c r="J4556">
        <v>-10</v>
      </c>
      <c r="K4556" t="s">
        <v>11</v>
      </c>
      <c r="M4556" t="s">
        <v>54</v>
      </c>
      <c r="N4556">
        <v>4450410</v>
      </c>
      <c r="O4556" t="s">
        <v>81</v>
      </c>
      <c r="P4556" s="35">
        <v>45190</v>
      </c>
      <c r="Q4556" t="s">
        <v>56</v>
      </c>
      <c r="R4556" s="35">
        <v>43784</v>
      </c>
      <c r="T4556" t="s">
        <v>63</v>
      </c>
      <c r="U4556">
        <v>500</v>
      </c>
      <c r="X4556">
        <v>5</v>
      </c>
      <c r="Y4556" t="s">
        <v>58</v>
      </c>
      <c r="AC4556" t="s">
        <v>59</v>
      </c>
      <c r="AL4556">
        <v>0</v>
      </c>
      <c r="AM4556">
        <v>0</v>
      </c>
    </row>
    <row r="4557" spans="1:39" x14ac:dyDescent="0.3">
      <c r="A4557">
        <v>1507854</v>
      </c>
      <c r="B4557" t="s">
        <v>4982</v>
      </c>
      <c r="C4557" t="s">
        <v>129</v>
      </c>
      <c r="D4557">
        <v>3735940</v>
      </c>
      <c r="E4557" t="s">
        <v>53</v>
      </c>
      <c r="H4557" s="35">
        <v>40297</v>
      </c>
      <c r="I4557" t="s">
        <v>110</v>
      </c>
      <c r="J4557">
        <v>-14</v>
      </c>
      <c r="K4557" t="s">
        <v>11</v>
      </c>
      <c r="M4557" t="s">
        <v>67</v>
      </c>
      <c r="N4557">
        <v>4370002</v>
      </c>
      <c r="O4557" t="s">
        <v>68</v>
      </c>
      <c r="P4557" s="35">
        <v>45176</v>
      </c>
      <c r="Q4557" t="s">
        <v>56</v>
      </c>
      <c r="R4557" s="35">
        <v>45176</v>
      </c>
      <c r="T4557" t="s">
        <v>63</v>
      </c>
      <c r="U4557">
        <v>500</v>
      </c>
      <c r="X4557">
        <v>5</v>
      </c>
      <c r="Y4557" t="s">
        <v>58</v>
      </c>
      <c r="AC4557" t="s">
        <v>59</v>
      </c>
      <c r="AL4557">
        <v>0</v>
      </c>
      <c r="AM4557">
        <v>0</v>
      </c>
    </row>
    <row r="4558" spans="1:39" x14ac:dyDescent="0.3">
      <c r="A4558">
        <v>1362263</v>
      </c>
      <c r="B4558" t="s">
        <v>4983</v>
      </c>
      <c r="C4558" t="s">
        <v>486</v>
      </c>
      <c r="D4558">
        <v>3733144</v>
      </c>
      <c r="E4558" t="s">
        <v>70</v>
      </c>
      <c r="F4558" t="s">
        <v>70</v>
      </c>
      <c r="H4558" s="35">
        <v>41192</v>
      </c>
      <c r="I4558" t="s">
        <v>143</v>
      </c>
      <c r="J4558">
        <v>-12</v>
      </c>
      <c r="K4558" t="s">
        <v>11</v>
      </c>
      <c r="M4558" t="s">
        <v>67</v>
      </c>
      <c r="N4558">
        <v>4370183</v>
      </c>
      <c r="O4558" t="s">
        <v>169</v>
      </c>
      <c r="P4558" s="35">
        <v>45140</v>
      </c>
      <c r="Q4558" t="s">
        <v>56</v>
      </c>
      <c r="R4558" s="35">
        <v>44480</v>
      </c>
      <c r="T4558" t="s">
        <v>63</v>
      </c>
      <c r="U4558">
        <v>507</v>
      </c>
      <c r="X4558">
        <v>5</v>
      </c>
      <c r="Y4558" t="s">
        <v>58</v>
      </c>
      <c r="AC4558" t="s">
        <v>59</v>
      </c>
      <c r="AL4558">
        <v>0</v>
      </c>
      <c r="AM4558">
        <v>0</v>
      </c>
    </row>
    <row r="4559" spans="1:39" x14ac:dyDescent="0.3">
      <c r="A4559">
        <v>1426499</v>
      </c>
      <c r="B4559" t="s">
        <v>4983</v>
      </c>
      <c r="C4559" t="s">
        <v>771</v>
      </c>
      <c r="D4559">
        <v>3734035</v>
      </c>
      <c r="E4559" t="s">
        <v>70</v>
      </c>
      <c r="F4559" t="s">
        <v>53</v>
      </c>
      <c r="H4559" s="35">
        <v>40031</v>
      </c>
      <c r="I4559" t="s">
        <v>102</v>
      </c>
      <c r="J4559">
        <v>-15</v>
      </c>
      <c r="K4559" t="s">
        <v>11</v>
      </c>
      <c r="M4559" t="s">
        <v>67</v>
      </c>
      <c r="N4559">
        <v>4370442</v>
      </c>
      <c r="O4559" t="s">
        <v>554</v>
      </c>
      <c r="P4559" s="35">
        <v>45173</v>
      </c>
      <c r="Q4559" t="s">
        <v>56</v>
      </c>
      <c r="R4559" s="35">
        <v>44821</v>
      </c>
      <c r="T4559" t="s">
        <v>63</v>
      </c>
      <c r="U4559">
        <v>500</v>
      </c>
      <c r="X4559">
        <v>5</v>
      </c>
      <c r="Y4559" t="s">
        <v>58</v>
      </c>
      <c r="AC4559" t="s">
        <v>59</v>
      </c>
      <c r="AL4559">
        <v>0</v>
      </c>
      <c r="AM4559">
        <v>0</v>
      </c>
    </row>
    <row r="4560" spans="1:39" x14ac:dyDescent="0.3">
      <c r="A4560">
        <v>1346924</v>
      </c>
      <c r="B4560" t="s">
        <v>4984</v>
      </c>
      <c r="C4560" t="s">
        <v>543</v>
      </c>
      <c r="D4560">
        <v>4114972</v>
      </c>
      <c r="E4560" t="s">
        <v>70</v>
      </c>
      <c r="F4560" t="s">
        <v>70</v>
      </c>
      <c r="H4560" s="35">
        <v>42038</v>
      </c>
      <c r="I4560" t="s">
        <v>53</v>
      </c>
      <c r="J4560">
        <v>-9</v>
      </c>
      <c r="K4560" t="s">
        <v>11</v>
      </c>
      <c r="M4560" t="s">
        <v>181</v>
      </c>
      <c r="N4560">
        <v>4410466</v>
      </c>
      <c r="O4560" t="s">
        <v>236</v>
      </c>
      <c r="P4560" s="35">
        <v>45176</v>
      </c>
      <c r="Q4560" t="s">
        <v>56</v>
      </c>
      <c r="R4560" s="35">
        <v>44462</v>
      </c>
      <c r="T4560" t="s">
        <v>63</v>
      </c>
      <c r="U4560">
        <v>529</v>
      </c>
      <c r="X4560">
        <v>5</v>
      </c>
      <c r="Y4560" t="s">
        <v>58</v>
      </c>
      <c r="AC4560" t="s">
        <v>59</v>
      </c>
      <c r="AL4560">
        <v>0</v>
      </c>
      <c r="AM4560">
        <v>0</v>
      </c>
    </row>
    <row r="4561" spans="1:39" x14ac:dyDescent="0.3">
      <c r="A4561">
        <v>1286730</v>
      </c>
      <c r="B4561" t="s">
        <v>4983</v>
      </c>
      <c r="C4561" t="s">
        <v>1192</v>
      </c>
      <c r="D4561">
        <v>4531166</v>
      </c>
      <c r="E4561" t="s">
        <v>53</v>
      </c>
      <c r="F4561" t="s">
        <v>53</v>
      </c>
      <c r="H4561" s="35">
        <v>40330</v>
      </c>
      <c r="I4561" t="s">
        <v>110</v>
      </c>
      <c r="J4561">
        <v>-14</v>
      </c>
      <c r="K4561" t="s">
        <v>11</v>
      </c>
      <c r="M4561" t="s">
        <v>54</v>
      </c>
      <c r="N4561">
        <v>4450417</v>
      </c>
      <c r="O4561" t="s">
        <v>160</v>
      </c>
      <c r="P4561" s="35">
        <v>45184</v>
      </c>
      <c r="Q4561" t="s">
        <v>56</v>
      </c>
      <c r="R4561" s="35">
        <v>43747</v>
      </c>
      <c r="T4561" t="s">
        <v>63</v>
      </c>
      <c r="U4561">
        <v>500</v>
      </c>
      <c r="X4561">
        <v>5</v>
      </c>
      <c r="Y4561" t="s">
        <v>58</v>
      </c>
      <c r="AC4561" t="s">
        <v>59</v>
      </c>
      <c r="AL4561">
        <v>0</v>
      </c>
      <c r="AM4561">
        <v>0</v>
      </c>
    </row>
    <row r="4562" spans="1:39" x14ac:dyDescent="0.3">
      <c r="A4562">
        <v>1416172</v>
      </c>
      <c r="B4562" t="s">
        <v>4983</v>
      </c>
      <c r="C4562" t="s">
        <v>487</v>
      </c>
      <c r="D4562">
        <v>3733820</v>
      </c>
      <c r="E4562" t="s">
        <v>70</v>
      </c>
      <c r="F4562" t="s">
        <v>70</v>
      </c>
      <c r="H4562" s="35">
        <v>42122</v>
      </c>
      <c r="I4562" t="s">
        <v>53</v>
      </c>
      <c r="J4562">
        <v>-9</v>
      </c>
      <c r="K4562" t="s">
        <v>11</v>
      </c>
      <c r="M4562" t="s">
        <v>67</v>
      </c>
      <c r="N4562">
        <v>4370183</v>
      </c>
      <c r="O4562" t="s">
        <v>169</v>
      </c>
      <c r="P4562" s="35">
        <v>45140</v>
      </c>
      <c r="Q4562" t="s">
        <v>56</v>
      </c>
      <c r="R4562" s="35">
        <v>44780</v>
      </c>
      <c r="T4562" t="s">
        <v>63</v>
      </c>
      <c r="U4562">
        <v>574</v>
      </c>
      <c r="X4562">
        <v>5</v>
      </c>
      <c r="Y4562" t="s">
        <v>58</v>
      </c>
      <c r="AC4562" t="s">
        <v>59</v>
      </c>
      <c r="AL4562">
        <v>0</v>
      </c>
      <c r="AM4562">
        <v>0</v>
      </c>
    </row>
    <row r="4563" spans="1:39" x14ac:dyDescent="0.3">
      <c r="A4563">
        <v>1470054</v>
      </c>
      <c r="B4563" t="s">
        <v>4985</v>
      </c>
      <c r="C4563" t="s">
        <v>342</v>
      </c>
      <c r="D4563">
        <v>4115768</v>
      </c>
      <c r="E4563" t="s">
        <v>53</v>
      </c>
      <c r="F4563" t="s">
        <v>53</v>
      </c>
      <c r="H4563" s="35">
        <v>40496</v>
      </c>
      <c r="I4563" t="s">
        <v>110</v>
      </c>
      <c r="J4563">
        <v>-14</v>
      </c>
      <c r="K4563" t="s">
        <v>11</v>
      </c>
      <c r="M4563" t="s">
        <v>181</v>
      </c>
      <c r="N4563">
        <v>4410615</v>
      </c>
      <c r="O4563" t="s">
        <v>603</v>
      </c>
      <c r="P4563" s="35">
        <v>45275</v>
      </c>
      <c r="Q4563" t="s">
        <v>56</v>
      </c>
      <c r="R4563" s="35">
        <v>44942</v>
      </c>
      <c r="T4563" t="s">
        <v>63</v>
      </c>
      <c r="U4563">
        <v>500</v>
      </c>
      <c r="X4563">
        <v>5</v>
      </c>
      <c r="Y4563" t="s">
        <v>58</v>
      </c>
      <c r="AC4563" t="s">
        <v>59</v>
      </c>
      <c r="AL4563">
        <v>0</v>
      </c>
      <c r="AM4563">
        <v>0</v>
      </c>
    </row>
    <row r="4564" spans="1:39" x14ac:dyDescent="0.3">
      <c r="A4564">
        <v>1540780</v>
      </c>
      <c r="B4564" t="s">
        <v>4986</v>
      </c>
      <c r="C4564" t="s">
        <v>159</v>
      </c>
      <c r="D4564">
        <v>4538431</v>
      </c>
      <c r="E4564" t="s">
        <v>70</v>
      </c>
      <c r="H4564" s="35">
        <v>40884</v>
      </c>
      <c r="I4564" t="s">
        <v>90</v>
      </c>
      <c r="J4564">
        <v>-13</v>
      </c>
      <c r="K4564" t="s">
        <v>11</v>
      </c>
      <c r="M4564" t="s">
        <v>54</v>
      </c>
      <c r="N4564">
        <v>4450663</v>
      </c>
      <c r="O4564" t="s">
        <v>442</v>
      </c>
      <c r="P4564" s="35">
        <v>45221</v>
      </c>
      <c r="Q4564" t="s">
        <v>56</v>
      </c>
      <c r="R4564" s="35">
        <v>45221</v>
      </c>
      <c r="T4564" t="s">
        <v>63</v>
      </c>
      <c r="U4564">
        <v>500</v>
      </c>
      <c r="X4564">
        <v>5</v>
      </c>
      <c r="Y4564" t="s">
        <v>58</v>
      </c>
      <c r="AC4564" t="s">
        <v>59</v>
      </c>
      <c r="AL4564">
        <v>0</v>
      </c>
      <c r="AM4564">
        <v>0</v>
      </c>
    </row>
    <row r="4565" spans="1:39" x14ac:dyDescent="0.3">
      <c r="A4565">
        <v>1527223</v>
      </c>
      <c r="B4565" t="s">
        <v>4987</v>
      </c>
      <c r="C4565" t="s">
        <v>780</v>
      </c>
      <c r="D4565">
        <v>3611610</v>
      </c>
      <c r="E4565" t="s">
        <v>76</v>
      </c>
      <c r="H4565" s="35">
        <v>42531</v>
      </c>
      <c r="I4565" t="s">
        <v>53</v>
      </c>
      <c r="J4565">
        <v>-9</v>
      </c>
      <c r="K4565" t="s">
        <v>11</v>
      </c>
      <c r="M4565" t="s">
        <v>77</v>
      </c>
      <c r="N4565">
        <v>4360002</v>
      </c>
      <c r="O4565" t="s">
        <v>78</v>
      </c>
      <c r="P4565" s="35">
        <v>45200</v>
      </c>
      <c r="Q4565" t="s">
        <v>56</v>
      </c>
      <c r="R4565" s="35">
        <v>45200</v>
      </c>
      <c r="T4565" t="s">
        <v>63</v>
      </c>
      <c r="U4565">
        <v>500</v>
      </c>
      <c r="X4565">
        <v>5</v>
      </c>
      <c r="Y4565" t="s">
        <v>58</v>
      </c>
      <c r="AC4565" t="s">
        <v>59</v>
      </c>
      <c r="AL4565">
        <v>0</v>
      </c>
      <c r="AM4565">
        <v>0</v>
      </c>
    </row>
    <row r="4566" spans="1:39" x14ac:dyDescent="0.3">
      <c r="A4566">
        <v>1353177</v>
      </c>
      <c r="B4566" t="s">
        <v>4988</v>
      </c>
      <c r="C4566" t="s">
        <v>2485</v>
      </c>
      <c r="D4566">
        <v>4532526</v>
      </c>
      <c r="E4566" t="s">
        <v>70</v>
      </c>
      <c r="F4566" t="s">
        <v>70</v>
      </c>
      <c r="H4566" s="35">
        <v>40074</v>
      </c>
      <c r="I4566" t="s">
        <v>102</v>
      </c>
      <c r="J4566">
        <v>-15</v>
      </c>
      <c r="K4566" t="s">
        <v>11</v>
      </c>
      <c r="M4566" t="s">
        <v>54</v>
      </c>
      <c r="N4566">
        <v>4450759</v>
      </c>
      <c r="O4566" t="s">
        <v>499</v>
      </c>
      <c r="P4566" s="35">
        <v>45171</v>
      </c>
      <c r="Q4566" t="s">
        <v>56</v>
      </c>
      <c r="R4566" s="35">
        <v>44468</v>
      </c>
      <c r="S4566" s="35">
        <v>45169</v>
      </c>
      <c r="T4566" t="s">
        <v>57</v>
      </c>
      <c r="U4566">
        <v>528</v>
      </c>
      <c r="X4566">
        <v>5</v>
      </c>
      <c r="Y4566" t="s">
        <v>58</v>
      </c>
      <c r="AB4566" s="35">
        <v>45108</v>
      </c>
      <c r="AC4566" t="s">
        <v>59</v>
      </c>
      <c r="AL4566">
        <v>0</v>
      </c>
      <c r="AM4566">
        <v>0</v>
      </c>
    </row>
    <row r="4567" spans="1:39" x14ac:dyDescent="0.3">
      <c r="A4567">
        <v>1363276</v>
      </c>
      <c r="B4567" t="s">
        <v>4989</v>
      </c>
      <c r="C4567" t="s">
        <v>4990</v>
      </c>
      <c r="D4567">
        <v>4115116</v>
      </c>
      <c r="E4567" t="s">
        <v>53</v>
      </c>
      <c r="H4567" s="35">
        <v>41983</v>
      </c>
      <c r="I4567" t="s">
        <v>85</v>
      </c>
      <c r="J4567">
        <v>-10</v>
      </c>
      <c r="K4567" t="s">
        <v>11</v>
      </c>
      <c r="M4567" t="s">
        <v>181</v>
      </c>
      <c r="N4567">
        <v>4410697</v>
      </c>
      <c r="O4567" t="s">
        <v>423</v>
      </c>
      <c r="P4567" s="35">
        <v>45217</v>
      </c>
      <c r="Q4567" t="s">
        <v>56</v>
      </c>
      <c r="R4567" s="35">
        <v>44482</v>
      </c>
      <c r="T4567" t="s">
        <v>63</v>
      </c>
      <c r="U4567">
        <v>500</v>
      </c>
      <c r="X4567">
        <v>5</v>
      </c>
      <c r="Y4567" t="s">
        <v>58</v>
      </c>
      <c r="AC4567" t="s">
        <v>59</v>
      </c>
      <c r="AL4567">
        <v>0</v>
      </c>
      <c r="AM4567">
        <v>0</v>
      </c>
    </row>
    <row r="4568" spans="1:39" x14ac:dyDescent="0.3">
      <c r="A4568">
        <v>1227260</v>
      </c>
      <c r="B4568" t="s">
        <v>4991</v>
      </c>
      <c r="C4568" t="s">
        <v>4992</v>
      </c>
      <c r="D4568">
        <v>3730382</v>
      </c>
      <c r="E4568" t="s">
        <v>53</v>
      </c>
      <c r="H4568" s="35">
        <v>41207</v>
      </c>
      <c r="I4568" t="s">
        <v>143</v>
      </c>
      <c r="J4568">
        <v>-12</v>
      </c>
      <c r="K4568" t="s">
        <v>11</v>
      </c>
      <c r="M4568" t="s">
        <v>67</v>
      </c>
      <c r="N4568">
        <v>4370724</v>
      </c>
      <c r="O4568" t="s">
        <v>2091</v>
      </c>
      <c r="P4568" s="35">
        <v>45219</v>
      </c>
      <c r="Q4568" t="s">
        <v>56</v>
      </c>
      <c r="R4568" s="35">
        <v>43370</v>
      </c>
      <c r="S4568" s="35">
        <v>45203</v>
      </c>
      <c r="T4568" t="s">
        <v>57</v>
      </c>
      <c r="U4568">
        <v>500</v>
      </c>
      <c r="X4568">
        <v>5</v>
      </c>
      <c r="Y4568" t="s">
        <v>58</v>
      </c>
      <c r="AC4568" t="s">
        <v>59</v>
      </c>
      <c r="AL4568">
        <v>0</v>
      </c>
      <c r="AM4568">
        <v>0</v>
      </c>
    </row>
    <row r="4569" spans="1:39" x14ac:dyDescent="0.3">
      <c r="A4569">
        <v>1535123</v>
      </c>
      <c r="B4569" t="s">
        <v>4993</v>
      </c>
      <c r="C4569" t="s">
        <v>1698</v>
      </c>
      <c r="D4569">
        <v>3736431</v>
      </c>
      <c r="E4569" t="s">
        <v>53</v>
      </c>
      <c r="H4569" s="35">
        <v>39551</v>
      </c>
      <c r="I4569" t="s">
        <v>98</v>
      </c>
      <c r="J4569">
        <v>-16</v>
      </c>
      <c r="K4569" t="s">
        <v>6</v>
      </c>
      <c r="M4569" t="s">
        <v>67</v>
      </c>
      <c r="N4569">
        <v>4370146</v>
      </c>
      <c r="O4569" t="s">
        <v>408</v>
      </c>
      <c r="P4569" s="35">
        <v>45210</v>
      </c>
      <c r="Q4569" t="s">
        <v>56</v>
      </c>
      <c r="R4569" s="35">
        <v>45210</v>
      </c>
      <c r="T4569" t="s">
        <v>63</v>
      </c>
      <c r="U4569">
        <v>500</v>
      </c>
      <c r="X4569">
        <v>5</v>
      </c>
      <c r="Y4569" t="s">
        <v>58</v>
      </c>
      <c r="AC4569" t="s">
        <v>59</v>
      </c>
      <c r="AL4569">
        <v>0</v>
      </c>
      <c r="AM4569">
        <v>0</v>
      </c>
    </row>
    <row r="4570" spans="1:39" x14ac:dyDescent="0.3">
      <c r="A4570">
        <v>1284108</v>
      </c>
      <c r="B4570" t="s">
        <v>4994</v>
      </c>
      <c r="C4570" t="s">
        <v>2150</v>
      </c>
      <c r="D4570">
        <v>4114242</v>
      </c>
      <c r="E4570" t="s">
        <v>70</v>
      </c>
      <c r="F4570" t="s">
        <v>70</v>
      </c>
      <c r="H4570" s="35">
        <v>39390</v>
      </c>
      <c r="I4570" t="s">
        <v>125</v>
      </c>
      <c r="J4570">
        <v>-17</v>
      </c>
      <c r="K4570" t="s">
        <v>11</v>
      </c>
      <c r="M4570" t="s">
        <v>181</v>
      </c>
      <c r="N4570">
        <v>4410729</v>
      </c>
      <c r="O4570" t="s">
        <v>460</v>
      </c>
      <c r="P4570" s="35">
        <v>45185</v>
      </c>
      <c r="Q4570" t="s">
        <v>56</v>
      </c>
      <c r="R4570" s="35">
        <v>43743</v>
      </c>
      <c r="T4570" t="s">
        <v>63</v>
      </c>
      <c r="U4570">
        <v>1110</v>
      </c>
      <c r="X4570">
        <v>11</v>
      </c>
      <c r="Y4570" t="s">
        <v>58</v>
      </c>
      <c r="AC4570" t="s">
        <v>59</v>
      </c>
      <c r="AL4570">
        <v>0</v>
      </c>
      <c r="AM4570">
        <v>0</v>
      </c>
    </row>
    <row r="4571" spans="1:39" x14ac:dyDescent="0.3">
      <c r="A4571">
        <v>1536495</v>
      </c>
      <c r="B4571" t="s">
        <v>4995</v>
      </c>
      <c r="C4571" t="s">
        <v>486</v>
      </c>
      <c r="D4571">
        <v>4538383</v>
      </c>
      <c r="E4571" t="s">
        <v>53</v>
      </c>
      <c r="H4571" s="35">
        <v>40617</v>
      </c>
      <c r="I4571" t="s">
        <v>90</v>
      </c>
      <c r="J4571">
        <v>-13</v>
      </c>
      <c r="K4571" t="s">
        <v>11</v>
      </c>
      <c r="M4571" t="s">
        <v>54</v>
      </c>
      <c r="N4571">
        <v>4450144</v>
      </c>
      <c r="O4571" t="s">
        <v>374</v>
      </c>
      <c r="P4571" s="35">
        <v>45212</v>
      </c>
      <c r="Q4571" t="s">
        <v>56</v>
      </c>
      <c r="R4571" s="35">
        <v>45212</v>
      </c>
      <c r="T4571" t="s">
        <v>63</v>
      </c>
      <c r="U4571">
        <v>500</v>
      </c>
      <c r="X4571">
        <v>5</v>
      </c>
      <c r="Y4571" t="s">
        <v>58</v>
      </c>
      <c r="AC4571" t="s">
        <v>59</v>
      </c>
      <c r="AL4571">
        <v>0</v>
      </c>
      <c r="AM4571">
        <v>0</v>
      </c>
    </row>
    <row r="4572" spans="1:39" x14ac:dyDescent="0.3">
      <c r="A4572">
        <v>1511803</v>
      </c>
      <c r="B4572" t="s">
        <v>4996</v>
      </c>
      <c r="C4572" t="s">
        <v>698</v>
      </c>
      <c r="D4572">
        <v>3736026</v>
      </c>
      <c r="E4572" t="s">
        <v>53</v>
      </c>
      <c r="H4572" s="35">
        <v>41032</v>
      </c>
      <c r="I4572" t="s">
        <v>143</v>
      </c>
      <c r="J4572">
        <v>-12</v>
      </c>
      <c r="K4572" t="s">
        <v>11</v>
      </c>
      <c r="M4572" t="s">
        <v>67</v>
      </c>
      <c r="N4572">
        <v>4370146</v>
      </c>
      <c r="O4572" t="s">
        <v>408</v>
      </c>
      <c r="P4572" s="35">
        <v>45183</v>
      </c>
      <c r="Q4572" t="s">
        <v>56</v>
      </c>
      <c r="R4572" s="35">
        <v>45183</v>
      </c>
      <c r="T4572" t="s">
        <v>63</v>
      </c>
      <c r="U4572">
        <v>500</v>
      </c>
      <c r="X4572">
        <v>5</v>
      </c>
      <c r="Y4572" t="s">
        <v>58</v>
      </c>
      <c r="AC4572" t="s">
        <v>59</v>
      </c>
      <c r="AL4572">
        <v>0</v>
      </c>
      <c r="AM4572">
        <v>0</v>
      </c>
    </row>
    <row r="4573" spans="1:39" x14ac:dyDescent="0.3">
      <c r="A4573">
        <v>1425373</v>
      </c>
      <c r="B4573" t="s">
        <v>4997</v>
      </c>
      <c r="C4573" t="s">
        <v>4998</v>
      </c>
      <c r="D4573">
        <v>4535279</v>
      </c>
      <c r="E4573" t="s">
        <v>70</v>
      </c>
      <c r="F4573" t="s">
        <v>70</v>
      </c>
      <c r="H4573" s="35">
        <v>41526</v>
      </c>
      <c r="I4573" t="s">
        <v>66</v>
      </c>
      <c r="J4573">
        <v>-11</v>
      </c>
      <c r="K4573" t="s">
        <v>11</v>
      </c>
      <c r="M4573" t="s">
        <v>54</v>
      </c>
      <c r="N4573">
        <v>4450571</v>
      </c>
      <c r="O4573" t="s">
        <v>332</v>
      </c>
      <c r="P4573" s="35">
        <v>45174</v>
      </c>
      <c r="Q4573" t="s">
        <v>56</v>
      </c>
      <c r="R4573" s="35">
        <v>44819</v>
      </c>
      <c r="T4573" t="s">
        <v>63</v>
      </c>
      <c r="U4573">
        <v>578</v>
      </c>
      <c r="X4573">
        <v>5</v>
      </c>
      <c r="Y4573" t="s">
        <v>58</v>
      </c>
      <c r="AC4573" t="s">
        <v>59</v>
      </c>
      <c r="AL4573">
        <v>0</v>
      </c>
      <c r="AM4573">
        <v>0</v>
      </c>
    </row>
    <row r="4574" spans="1:39" x14ac:dyDescent="0.3">
      <c r="A4574">
        <v>1040683</v>
      </c>
      <c r="B4574" t="s">
        <v>4999</v>
      </c>
      <c r="C4574" t="s">
        <v>780</v>
      </c>
      <c r="D4574">
        <v>367770</v>
      </c>
      <c r="E4574" t="s">
        <v>70</v>
      </c>
      <c r="F4574" t="s">
        <v>70</v>
      </c>
      <c r="H4574" s="35">
        <v>38712</v>
      </c>
      <c r="I4574" t="s">
        <v>262</v>
      </c>
      <c r="J4574">
        <v>-19</v>
      </c>
      <c r="K4574" t="s">
        <v>11</v>
      </c>
      <c r="M4574" t="s">
        <v>77</v>
      </c>
      <c r="N4574">
        <v>4360341</v>
      </c>
      <c r="O4574" t="s">
        <v>538</v>
      </c>
      <c r="P4574" s="35">
        <v>45189</v>
      </c>
      <c r="Q4574" t="s">
        <v>56</v>
      </c>
      <c r="R4574" s="35">
        <v>41982</v>
      </c>
      <c r="S4574" s="35">
        <v>45132</v>
      </c>
      <c r="T4574" t="s">
        <v>57</v>
      </c>
      <c r="U4574">
        <v>1153</v>
      </c>
      <c r="X4574">
        <v>11</v>
      </c>
      <c r="Y4574" t="s">
        <v>58</v>
      </c>
      <c r="AC4574" t="s">
        <v>59</v>
      </c>
      <c r="AL4574">
        <v>0</v>
      </c>
      <c r="AM4574">
        <v>0</v>
      </c>
    </row>
    <row r="4575" spans="1:39" x14ac:dyDescent="0.3">
      <c r="A4575">
        <v>1508823</v>
      </c>
      <c r="B4575" t="s">
        <v>5000</v>
      </c>
      <c r="C4575" t="s">
        <v>1615</v>
      </c>
      <c r="D4575">
        <v>3735970</v>
      </c>
      <c r="E4575" t="s">
        <v>70</v>
      </c>
      <c r="H4575" s="35">
        <v>41132</v>
      </c>
      <c r="I4575" t="s">
        <v>143</v>
      </c>
      <c r="J4575">
        <v>-12</v>
      </c>
      <c r="K4575" t="s">
        <v>11</v>
      </c>
      <c r="M4575" t="s">
        <v>67</v>
      </c>
      <c r="N4575">
        <v>4370269</v>
      </c>
      <c r="O4575" t="s">
        <v>226</v>
      </c>
      <c r="P4575" s="35">
        <v>45178</v>
      </c>
      <c r="Q4575" t="s">
        <v>56</v>
      </c>
      <c r="R4575" s="35">
        <v>45178</v>
      </c>
      <c r="T4575" t="s">
        <v>63</v>
      </c>
      <c r="U4575">
        <v>577</v>
      </c>
      <c r="X4575">
        <v>5</v>
      </c>
      <c r="Y4575" t="s">
        <v>58</v>
      </c>
      <c r="AC4575" t="s">
        <v>59</v>
      </c>
      <c r="AL4575">
        <v>0</v>
      </c>
      <c r="AM4575">
        <v>0</v>
      </c>
    </row>
    <row r="4576" spans="1:39" x14ac:dyDescent="0.3">
      <c r="A4576">
        <v>1508150</v>
      </c>
      <c r="B4576" t="s">
        <v>5001</v>
      </c>
      <c r="C4576" t="s">
        <v>2112</v>
      </c>
      <c r="D4576">
        <v>3735951</v>
      </c>
      <c r="E4576" t="s">
        <v>53</v>
      </c>
      <c r="H4576" s="35">
        <v>41829</v>
      </c>
      <c r="I4576" t="s">
        <v>85</v>
      </c>
      <c r="J4576">
        <v>-10</v>
      </c>
      <c r="K4576" t="s">
        <v>11</v>
      </c>
      <c r="M4576" t="s">
        <v>67</v>
      </c>
      <c r="N4576">
        <v>4370183</v>
      </c>
      <c r="O4576" t="s">
        <v>169</v>
      </c>
      <c r="P4576" s="35">
        <v>45176</v>
      </c>
      <c r="Q4576" t="s">
        <v>56</v>
      </c>
      <c r="R4576" s="35">
        <v>45176</v>
      </c>
      <c r="S4576" s="35">
        <v>45141</v>
      </c>
      <c r="T4576" t="s">
        <v>57</v>
      </c>
      <c r="U4576">
        <v>500</v>
      </c>
      <c r="X4576">
        <v>5</v>
      </c>
      <c r="Y4576" t="s">
        <v>58</v>
      </c>
      <c r="AC4576" t="s">
        <v>59</v>
      </c>
      <c r="AL4576">
        <v>0</v>
      </c>
      <c r="AM4576">
        <v>0</v>
      </c>
    </row>
    <row r="4577" spans="1:39" x14ac:dyDescent="0.3">
      <c r="A4577">
        <v>1533134</v>
      </c>
      <c r="B4577" t="s">
        <v>5001</v>
      </c>
      <c r="C4577" t="s">
        <v>259</v>
      </c>
      <c r="D4577">
        <v>3736389</v>
      </c>
      <c r="E4577" t="s">
        <v>53</v>
      </c>
      <c r="H4577" s="35">
        <v>40571</v>
      </c>
      <c r="I4577" t="s">
        <v>90</v>
      </c>
      <c r="J4577">
        <v>-13</v>
      </c>
      <c r="K4577" t="s">
        <v>11</v>
      </c>
      <c r="M4577" t="s">
        <v>67</v>
      </c>
      <c r="N4577">
        <v>4370681</v>
      </c>
      <c r="O4577" t="s">
        <v>150</v>
      </c>
      <c r="P4577" s="35">
        <v>45208</v>
      </c>
      <c r="Q4577" t="s">
        <v>56</v>
      </c>
      <c r="R4577" s="35">
        <v>45208</v>
      </c>
      <c r="S4577" s="35">
        <v>45203</v>
      </c>
      <c r="T4577" t="s">
        <v>57</v>
      </c>
      <c r="U4577">
        <v>500</v>
      </c>
      <c r="X4577">
        <v>5</v>
      </c>
      <c r="Y4577" t="s">
        <v>58</v>
      </c>
      <c r="AC4577" t="s">
        <v>59</v>
      </c>
      <c r="AL4577">
        <v>0</v>
      </c>
      <c r="AM4577">
        <v>0</v>
      </c>
    </row>
    <row r="4578" spans="1:39" x14ac:dyDescent="0.3">
      <c r="A4578">
        <v>1355858</v>
      </c>
      <c r="B4578" t="s">
        <v>5002</v>
      </c>
      <c r="C4578" t="s">
        <v>361</v>
      </c>
      <c r="D4578">
        <v>4115024</v>
      </c>
      <c r="E4578" t="s">
        <v>70</v>
      </c>
      <c r="F4578" t="s">
        <v>70</v>
      </c>
      <c r="H4578" s="35">
        <v>40056</v>
      </c>
      <c r="I4578" t="s">
        <v>102</v>
      </c>
      <c r="J4578">
        <v>-15</v>
      </c>
      <c r="K4578" t="s">
        <v>11</v>
      </c>
      <c r="M4578" t="s">
        <v>181</v>
      </c>
      <c r="N4578">
        <v>4410730</v>
      </c>
      <c r="O4578" t="s">
        <v>653</v>
      </c>
      <c r="P4578" s="35">
        <v>45190</v>
      </c>
      <c r="Q4578" t="s">
        <v>56</v>
      </c>
      <c r="R4578" s="35">
        <v>44471</v>
      </c>
      <c r="T4578" t="s">
        <v>63</v>
      </c>
      <c r="U4578">
        <v>500</v>
      </c>
      <c r="X4578">
        <v>5</v>
      </c>
      <c r="Y4578" t="s">
        <v>58</v>
      </c>
      <c r="AC4578" t="s">
        <v>59</v>
      </c>
      <c r="AL4578">
        <v>0</v>
      </c>
      <c r="AM4578">
        <v>0</v>
      </c>
    </row>
    <row r="4579" spans="1:39" x14ac:dyDescent="0.3">
      <c r="A4579">
        <v>1248453</v>
      </c>
      <c r="B4579" t="s">
        <v>5003</v>
      </c>
      <c r="C4579" t="s">
        <v>602</v>
      </c>
      <c r="D4579">
        <v>368634</v>
      </c>
      <c r="E4579" t="s">
        <v>70</v>
      </c>
      <c r="H4579" s="35">
        <v>38720</v>
      </c>
      <c r="I4579" t="s">
        <v>94</v>
      </c>
      <c r="J4579">
        <v>-18</v>
      </c>
      <c r="K4579" t="s">
        <v>11</v>
      </c>
      <c r="M4579" t="s">
        <v>77</v>
      </c>
      <c r="N4579">
        <v>4360728</v>
      </c>
      <c r="O4579" t="s">
        <v>287</v>
      </c>
      <c r="P4579" s="35">
        <v>45190</v>
      </c>
      <c r="Q4579" t="s">
        <v>56</v>
      </c>
      <c r="R4579" s="35">
        <v>43432</v>
      </c>
      <c r="S4579" s="35">
        <v>45175</v>
      </c>
      <c r="T4579" t="s">
        <v>57</v>
      </c>
      <c r="U4579">
        <v>509</v>
      </c>
      <c r="X4579">
        <v>5</v>
      </c>
      <c r="Y4579" t="s">
        <v>58</v>
      </c>
      <c r="AB4579" s="35">
        <v>44124</v>
      </c>
      <c r="AC4579" t="s">
        <v>59</v>
      </c>
      <c r="AL4579">
        <v>0</v>
      </c>
      <c r="AM4579">
        <v>0</v>
      </c>
    </row>
    <row r="4580" spans="1:39" x14ac:dyDescent="0.3">
      <c r="A4580">
        <v>1194207</v>
      </c>
      <c r="B4580" t="s">
        <v>5004</v>
      </c>
      <c r="C4580" t="s">
        <v>192</v>
      </c>
      <c r="D4580">
        <v>4113672</v>
      </c>
      <c r="E4580" t="s">
        <v>70</v>
      </c>
      <c r="F4580" t="s">
        <v>70</v>
      </c>
      <c r="H4580" s="35">
        <v>39376</v>
      </c>
      <c r="I4580" t="s">
        <v>125</v>
      </c>
      <c r="J4580">
        <v>-17</v>
      </c>
      <c r="K4580" t="s">
        <v>11</v>
      </c>
      <c r="M4580" t="s">
        <v>181</v>
      </c>
      <c r="N4580">
        <v>4410466</v>
      </c>
      <c r="O4580" t="s">
        <v>236</v>
      </c>
      <c r="P4580" s="35">
        <v>45188</v>
      </c>
      <c r="Q4580" t="s">
        <v>56</v>
      </c>
      <c r="R4580" s="35">
        <v>43051</v>
      </c>
      <c r="T4580" t="s">
        <v>63</v>
      </c>
      <c r="U4580">
        <v>739</v>
      </c>
      <c r="X4580">
        <v>7</v>
      </c>
      <c r="Y4580" t="s">
        <v>58</v>
      </c>
      <c r="AB4580" s="35">
        <v>44378</v>
      </c>
      <c r="AC4580" t="s">
        <v>59</v>
      </c>
      <c r="AL4580">
        <v>0</v>
      </c>
      <c r="AM4580">
        <v>0</v>
      </c>
    </row>
    <row r="4581" spans="1:39" x14ac:dyDescent="0.3">
      <c r="A4581">
        <v>1549828</v>
      </c>
      <c r="B4581" t="s">
        <v>5005</v>
      </c>
      <c r="C4581" t="s">
        <v>89</v>
      </c>
      <c r="D4581">
        <v>3736670</v>
      </c>
      <c r="E4581" t="s">
        <v>53</v>
      </c>
      <c r="H4581" s="35">
        <v>40869</v>
      </c>
      <c r="I4581" t="s">
        <v>90</v>
      </c>
      <c r="J4581">
        <v>-13</v>
      </c>
      <c r="K4581" t="s">
        <v>11</v>
      </c>
      <c r="M4581" t="s">
        <v>67</v>
      </c>
      <c r="N4581">
        <v>4370132</v>
      </c>
      <c r="O4581" t="s">
        <v>148</v>
      </c>
      <c r="P4581" s="35">
        <v>45255</v>
      </c>
      <c r="Q4581" t="s">
        <v>56</v>
      </c>
      <c r="R4581" s="35">
        <v>45255</v>
      </c>
      <c r="T4581" t="s">
        <v>63</v>
      </c>
      <c r="U4581">
        <v>500</v>
      </c>
      <c r="X4581">
        <v>5</v>
      </c>
      <c r="Y4581" t="s">
        <v>58</v>
      </c>
      <c r="AC4581" t="s">
        <v>59</v>
      </c>
      <c r="AL4581">
        <v>0</v>
      </c>
      <c r="AM4581">
        <v>0</v>
      </c>
    </row>
    <row r="4582" spans="1:39" x14ac:dyDescent="0.3">
      <c r="A4582">
        <v>1458120</v>
      </c>
      <c r="B4582" t="s">
        <v>5006</v>
      </c>
      <c r="C4582" t="s">
        <v>142</v>
      </c>
      <c r="D4582">
        <v>4536064</v>
      </c>
      <c r="E4582" t="s">
        <v>53</v>
      </c>
      <c r="F4582" t="s">
        <v>53</v>
      </c>
      <c r="H4582" s="35">
        <v>41533</v>
      </c>
      <c r="I4582" t="s">
        <v>66</v>
      </c>
      <c r="J4582">
        <v>-11</v>
      </c>
      <c r="K4582" t="s">
        <v>11</v>
      </c>
      <c r="M4582" t="s">
        <v>54</v>
      </c>
      <c r="N4582">
        <v>4450026</v>
      </c>
      <c r="O4582" t="s">
        <v>62</v>
      </c>
      <c r="P4582" s="35">
        <v>45174</v>
      </c>
      <c r="Q4582" t="s">
        <v>56</v>
      </c>
      <c r="R4582" s="35">
        <v>44876</v>
      </c>
      <c r="T4582" t="s">
        <v>63</v>
      </c>
      <c r="U4582">
        <v>500</v>
      </c>
      <c r="X4582">
        <v>5</v>
      </c>
      <c r="Y4582" t="s">
        <v>58</v>
      </c>
      <c r="AC4582" t="s">
        <v>59</v>
      </c>
      <c r="AL4582">
        <v>0</v>
      </c>
      <c r="AM4582">
        <v>0</v>
      </c>
    </row>
    <row r="4583" spans="1:39" x14ac:dyDescent="0.3">
      <c r="A4583">
        <v>1440128</v>
      </c>
      <c r="B4583" t="s">
        <v>5006</v>
      </c>
      <c r="C4583" t="s">
        <v>5007</v>
      </c>
      <c r="D4583">
        <v>3610211</v>
      </c>
      <c r="E4583" t="s">
        <v>53</v>
      </c>
      <c r="F4583" t="s">
        <v>53</v>
      </c>
      <c r="H4583" s="35">
        <v>41076</v>
      </c>
      <c r="I4583" t="s">
        <v>143</v>
      </c>
      <c r="J4583">
        <v>-12</v>
      </c>
      <c r="K4583" t="s">
        <v>6</v>
      </c>
      <c r="M4583" t="s">
        <v>77</v>
      </c>
      <c r="N4583">
        <v>4360605</v>
      </c>
      <c r="O4583" t="s">
        <v>733</v>
      </c>
      <c r="P4583" s="35">
        <v>45182</v>
      </c>
      <c r="Q4583" t="s">
        <v>56</v>
      </c>
      <c r="R4583" s="35">
        <v>44836</v>
      </c>
      <c r="S4583" s="35">
        <v>45180</v>
      </c>
      <c r="T4583" t="s">
        <v>57</v>
      </c>
      <c r="U4583">
        <v>500</v>
      </c>
      <c r="X4583">
        <v>5</v>
      </c>
      <c r="Y4583" t="s">
        <v>58</v>
      </c>
      <c r="AC4583" t="s">
        <v>59</v>
      </c>
      <c r="AL4583">
        <v>0</v>
      </c>
      <c r="AM4583">
        <v>0</v>
      </c>
    </row>
    <row r="4584" spans="1:39" x14ac:dyDescent="0.3">
      <c r="A4584">
        <v>1422242</v>
      </c>
      <c r="B4584" t="s">
        <v>5006</v>
      </c>
      <c r="C4584" t="s">
        <v>259</v>
      </c>
      <c r="D4584">
        <v>2816337</v>
      </c>
      <c r="E4584" t="s">
        <v>70</v>
      </c>
      <c r="F4584" t="s">
        <v>70</v>
      </c>
      <c r="H4584" s="35">
        <v>40575</v>
      </c>
      <c r="I4584" t="s">
        <v>90</v>
      </c>
      <c r="J4584">
        <v>-13</v>
      </c>
      <c r="K4584" t="s">
        <v>11</v>
      </c>
      <c r="M4584" t="s">
        <v>69</v>
      </c>
      <c r="N4584">
        <v>4280722</v>
      </c>
      <c r="O4584" t="s">
        <v>134</v>
      </c>
      <c r="P4584" s="35">
        <v>45191</v>
      </c>
      <c r="Q4584" t="s">
        <v>56</v>
      </c>
      <c r="R4584" s="35">
        <v>44815</v>
      </c>
      <c r="T4584" t="s">
        <v>63</v>
      </c>
      <c r="U4584">
        <v>500</v>
      </c>
      <c r="X4584">
        <v>5</v>
      </c>
      <c r="Y4584" t="s">
        <v>58</v>
      </c>
      <c r="AC4584" t="s">
        <v>59</v>
      </c>
      <c r="AL4584">
        <v>0</v>
      </c>
      <c r="AM4584">
        <v>0</v>
      </c>
    </row>
    <row r="4585" spans="1:39" x14ac:dyDescent="0.3">
      <c r="A4585">
        <v>1440132</v>
      </c>
      <c r="B4585" t="s">
        <v>5006</v>
      </c>
      <c r="C4585" t="s">
        <v>883</v>
      </c>
      <c r="D4585">
        <v>3610212</v>
      </c>
      <c r="E4585" t="s">
        <v>53</v>
      </c>
      <c r="F4585" t="s">
        <v>53</v>
      </c>
      <c r="H4585" s="35">
        <v>42050</v>
      </c>
      <c r="I4585" t="s">
        <v>53</v>
      </c>
      <c r="J4585">
        <v>-9</v>
      </c>
      <c r="K4585" t="s">
        <v>11</v>
      </c>
      <c r="M4585" t="s">
        <v>77</v>
      </c>
      <c r="N4585">
        <v>4360605</v>
      </c>
      <c r="O4585" t="s">
        <v>733</v>
      </c>
      <c r="P4585" s="35">
        <v>45182</v>
      </c>
      <c r="Q4585" t="s">
        <v>56</v>
      </c>
      <c r="R4585" s="35">
        <v>44836</v>
      </c>
      <c r="S4585" s="35">
        <v>45180</v>
      </c>
      <c r="T4585" t="s">
        <v>57</v>
      </c>
      <c r="U4585">
        <v>500</v>
      </c>
      <c r="X4585">
        <v>5</v>
      </c>
      <c r="Y4585" t="s">
        <v>58</v>
      </c>
      <c r="AC4585" t="s">
        <v>59</v>
      </c>
      <c r="AL4585">
        <v>1</v>
      </c>
      <c r="AM4585">
        <v>0</v>
      </c>
    </row>
    <row r="4586" spans="1:39" x14ac:dyDescent="0.3">
      <c r="A4586">
        <v>1453723</v>
      </c>
      <c r="B4586" t="s">
        <v>5008</v>
      </c>
      <c r="C4586" t="s">
        <v>870</v>
      </c>
      <c r="D4586">
        <v>4535952</v>
      </c>
      <c r="E4586" t="s">
        <v>53</v>
      </c>
      <c r="F4586" t="s">
        <v>53</v>
      </c>
      <c r="H4586" s="35">
        <v>40700</v>
      </c>
      <c r="I4586" t="s">
        <v>90</v>
      </c>
      <c r="J4586">
        <v>-13</v>
      </c>
      <c r="K4586" t="s">
        <v>11</v>
      </c>
      <c r="M4586" t="s">
        <v>54</v>
      </c>
      <c r="N4586">
        <v>4450616</v>
      </c>
      <c r="O4586" t="s">
        <v>296</v>
      </c>
      <c r="P4586" s="35">
        <v>45181</v>
      </c>
      <c r="Q4586" t="s">
        <v>56</v>
      </c>
      <c r="R4586" s="35">
        <v>44856</v>
      </c>
      <c r="T4586" t="s">
        <v>63</v>
      </c>
      <c r="U4586">
        <v>500</v>
      </c>
      <c r="X4586">
        <v>5</v>
      </c>
      <c r="Y4586" t="s">
        <v>58</v>
      </c>
      <c r="AC4586" t="s">
        <v>59</v>
      </c>
      <c r="AL4586">
        <v>0</v>
      </c>
      <c r="AM4586">
        <v>0</v>
      </c>
    </row>
    <row r="4587" spans="1:39" x14ac:dyDescent="0.3">
      <c r="A4587">
        <v>1375259</v>
      </c>
      <c r="B4587" t="s">
        <v>5009</v>
      </c>
      <c r="C4587" t="s">
        <v>121</v>
      </c>
      <c r="D4587">
        <v>4532800</v>
      </c>
      <c r="E4587" t="s">
        <v>53</v>
      </c>
      <c r="F4587" t="s">
        <v>53</v>
      </c>
      <c r="H4587" s="35">
        <v>41447</v>
      </c>
      <c r="I4587" t="s">
        <v>66</v>
      </c>
      <c r="J4587">
        <v>-11</v>
      </c>
      <c r="K4587" t="s">
        <v>11</v>
      </c>
      <c r="M4587" t="s">
        <v>54</v>
      </c>
      <c r="N4587">
        <v>4450410</v>
      </c>
      <c r="O4587" t="s">
        <v>81</v>
      </c>
      <c r="P4587" s="35">
        <v>45260</v>
      </c>
      <c r="Q4587" t="s">
        <v>56</v>
      </c>
      <c r="R4587" s="35">
        <v>44516</v>
      </c>
      <c r="T4587" t="s">
        <v>82</v>
      </c>
      <c r="U4587">
        <v>500</v>
      </c>
      <c r="X4587">
        <v>5</v>
      </c>
      <c r="Y4587" t="s">
        <v>58</v>
      </c>
      <c r="AC4587" t="s">
        <v>59</v>
      </c>
      <c r="AL4587">
        <v>0</v>
      </c>
      <c r="AM4587">
        <v>0</v>
      </c>
    </row>
    <row r="4588" spans="1:39" x14ac:dyDescent="0.3">
      <c r="A4588">
        <v>1442494</v>
      </c>
      <c r="B4588" t="s">
        <v>5010</v>
      </c>
      <c r="C4588" t="s">
        <v>5011</v>
      </c>
      <c r="D4588">
        <v>3610217</v>
      </c>
      <c r="E4588" t="s">
        <v>70</v>
      </c>
      <c r="F4588" t="s">
        <v>53</v>
      </c>
      <c r="H4588" s="35">
        <v>40799</v>
      </c>
      <c r="I4588" t="s">
        <v>90</v>
      </c>
      <c r="J4588">
        <v>-13</v>
      </c>
      <c r="K4588" t="s">
        <v>11</v>
      </c>
      <c r="M4588" t="s">
        <v>77</v>
      </c>
      <c r="N4588">
        <v>4360707</v>
      </c>
      <c r="O4588" t="s">
        <v>454</v>
      </c>
      <c r="P4588" s="35">
        <v>45196</v>
      </c>
      <c r="Q4588" t="s">
        <v>56</v>
      </c>
      <c r="R4588" s="35">
        <v>44839</v>
      </c>
      <c r="T4588" t="s">
        <v>63</v>
      </c>
      <c r="U4588">
        <v>500</v>
      </c>
      <c r="X4588">
        <v>5</v>
      </c>
      <c r="Y4588" t="s">
        <v>58</v>
      </c>
      <c r="AC4588" t="s">
        <v>59</v>
      </c>
      <c r="AL4588">
        <v>0</v>
      </c>
      <c r="AM4588">
        <v>0</v>
      </c>
    </row>
    <row r="4589" spans="1:39" x14ac:dyDescent="0.3">
      <c r="A4589">
        <v>1539840</v>
      </c>
      <c r="B4589" t="s">
        <v>5012</v>
      </c>
      <c r="C4589" t="s">
        <v>617</v>
      </c>
      <c r="D4589">
        <v>4538411</v>
      </c>
      <c r="E4589" t="s">
        <v>76</v>
      </c>
      <c r="H4589" s="35">
        <v>40483</v>
      </c>
      <c r="I4589" t="s">
        <v>110</v>
      </c>
      <c r="J4589">
        <v>-14</v>
      </c>
      <c r="K4589" t="s">
        <v>11</v>
      </c>
      <c r="M4589" t="s">
        <v>54</v>
      </c>
      <c r="N4589">
        <v>4450285</v>
      </c>
      <c r="O4589" t="s">
        <v>228</v>
      </c>
      <c r="P4589" s="35">
        <v>45219</v>
      </c>
      <c r="Q4589" t="s">
        <v>56</v>
      </c>
      <c r="R4589" s="35">
        <v>45219</v>
      </c>
      <c r="T4589" t="s">
        <v>63</v>
      </c>
      <c r="U4589">
        <v>500</v>
      </c>
      <c r="X4589">
        <v>5</v>
      </c>
      <c r="Y4589" t="s">
        <v>58</v>
      </c>
      <c r="AC4589" t="s">
        <v>59</v>
      </c>
      <c r="AL4589">
        <v>0</v>
      </c>
      <c r="AM4589">
        <v>0</v>
      </c>
    </row>
    <row r="4590" spans="1:39" x14ac:dyDescent="0.3">
      <c r="A4590">
        <v>1509655</v>
      </c>
      <c r="B4590" t="s">
        <v>5013</v>
      </c>
      <c r="C4590" t="s">
        <v>271</v>
      </c>
      <c r="D4590">
        <v>4538037</v>
      </c>
      <c r="E4590" t="s">
        <v>70</v>
      </c>
      <c r="H4590" s="35">
        <v>40575</v>
      </c>
      <c r="I4590" t="s">
        <v>90</v>
      </c>
      <c r="J4590">
        <v>-13</v>
      </c>
      <c r="K4590" t="s">
        <v>11</v>
      </c>
      <c r="M4590" t="s">
        <v>54</v>
      </c>
      <c r="N4590">
        <v>4450757</v>
      </c>
      <c r="O4590" t="s">
        <v>225</v>
      </c>
      <c r="P4590" s="35">
        <v>45335</v>
      </c>
      <c r="Q4590" t="s">
        <v>56</v>
      </c>
      <c r="R4590" s="35">
        <v>45180</v>
      </c>
      <c r="T4590" t="s">
        <v>63</v>
      </c>
      <c r="U4590">
        <v>500</v>
      </c>
      <c r="X4590">
        <v>5</v>
      </c>
      <c r="Y4590" t="s">
        <v>58</v>
      </c>
      <c r="AC4590" t="s">
        <v>59</v>
      </c>
      <c r="AL4590">
        <v>0</v>
      </c>
      <c r="AM4590">
        <v>0</v>
      </c>
    </row>
    <row r="4591" spans="1:39" x14ac:dyDescent="0.3">
      <c r="A4591">
        <v>1258990</v>
      </c>
      <c r="B4591" t="s">
        <v>5013</v>
      </c>
      <c r="C4591" t="s">
        <v>342</v>
      </c>
      <c r="D4591">
        <v>4530646</v>
      </c>
      <c r="E4591" t="s">
        <v>53</v>
      </c>
      <c r="H4591" s="35">
        <v>40347</v>
      </c>
      <c r="I4591" t="s">
        <v>110</v>
      </c>
      <c r="J4591">
        <v>-14</v>
      </c>
      <c r="K4591" t="s">
        <v>11</v>
      </c>
      <c r="M4591" t="s">
        <v>54</v>
      </c>
      <c r="N4591">
        <v>4450026</v>
      </c>
      <c r="O4591" t="s">
        <v>62</v>
      </c>
      <c r="P4591" s="35">
        <v>45180</v>
      </c>
      <c r="Q4591" t="s">
        <v>56</v>
      </c>
      <c r="R4591" s="35">
        <v>43589</v>
      </c>
      <c r="T4591" t="s">
        <v>63</v>
      </c>
      <c r="U4591">
        <v>500</v>
      </c>
      <c r="X4591">
        <v>5</v>
      </c>
      <c r="Y4591" t="s">
        <v>58</v>
      </c>
      <c r="AC4591" t="s">
        <v>59</v>
      </c>
      <c r="AL4591">
        <v>0</v>
      </c>
      <c r="AM4591">
        <v>0</v>
      </c>
    </row>
    <row r="4592" spans="1:39" x14ac:dyDescent="0.3">
      <c r="A4592">
        <v>1181852</v>
      </c>
      <c r="B4592" t="s">
        <v>5014</v>
      </c>
      <c r="C4592" t="s">
        <v>778</v>
      </c>
      <c r="D4592">
        <v>189467</v>
      </c>
      <c r="E4592" t="s">
        <v>70</v>
      </c>
      <c r="F4592" t="s">
        <v>70</v>
      </c>
      <c r="H4592" s="35">
        <v>38685</v>
      </c>
      <c r="I4592" t="s">
        <v>262</v>
      </c>
      <c r="J4592">
        <v>-19</v>
      </c>
      <c r="K4592" t="s">
        <v>11</v>
      </c>
      <c r="M4592" t="s">
        <v>71</v>
      </c>
      <c r="N4592">
        <v>4180174</v>
      </c>
      <c r="O4592" t="s">
        <v>190</v>
      </c>
      <c r="P4592" s="35">
        <v>45185</v>
      </c>
      <c r="Q4592" t="s">
        <v>56</v>
      </c>
      <c r="R4592" s="35">
        <v>43013</v>
      </c>
      <c r="T4592" t="s">
        <v>63</v>
      </c>
      <c r="U4592">
        <v>1078</v>
      </c>
      <c r="X4592">
        <v>10</v>
      </c>
      <c r="Y4592" t="s">
        <v>58</v>
      </c>
      <c r="AC4592" t="s">
        <v>59</v>
      </c>
      <c r="AL4592">
        <v>0</v>
      </c>
      <c r="AM4592">
        <v>0</v>
      </c>
    </row>
    <row r="4593" spans="1:39" x14ac:dyDescent="0.3">
      <c r="A4593">
        <v>1437487</v>
      </c>
      <c r="B4593" t="s">
        <v>5015</v>
      </c>
      <c r="C4593" t="s">
        <v>279</v>
      </c>
      <c r="D4593">
        <v>3610203</v>
      </c>
      <c r="E4593" t="s">
        <v>53</v>
      </c>
      <c r="F4593" t="s">
        <v>53</v>
      </c>
      <c r="H4593" s="35">
        <v>41777</v>
      </c>
      <c r="I4593" t="s">
        <v>85</v>
      </c>
      <c r="J4593">
        <v>-10</v>
      </c>
      <c r="K4593" t="s">
        <v>11</v>
      </c>
      <c r="M4593" t="s">
        <v>77</v>
      </c>
      <c r="N4593">
        <v>4360726</v>
      </c>
      <c r="O4593" t="s">
        <v>537</v>
      </c>
      <c r="P4593" s="35">
        <v>45182</v>
      </c>
      <c r="Q4593" t="s">
        <v>56</v>
      </c>
      <c r="R4593" s="35">
        <v>44833</v>
      </c>
      <c r="T4593" t="s">
        <v>63</v>
      </c>
      <c r="U4593">
        <v>500</v>
      </c>
      <c r="X4593">
        <v>5</v>
      </c>
      <c r="Y4593" t="s">
        <v>58</v>
      </c>
      <c r="AC4593" t="s">
        <v>59</v>
      </c>
      <c r="AL4593">
        <v>0</v>
      </c>
      <c r="AM4593">
        <v>0</v>
      </c>
    </row>
    <row r="4594" spans="1:39" x14ac:dyDescent="0.3">
      <c r="A4594">
        <v>1298878</v>
      </c>
      <c r="B4594" t="s">
        <v>5015</v>
      </c>
      <c r="C4594" t="s">
        <v>146</v>
      </c>
      <c r="D4594">
        <v>4114397</v>
      </c>
      <c r="E4594" t="s">
        <v>53</v>
      </c>
      <c r="H4594" s="35">
        <v>40525</v>
      </c>
      <c r="I4594" t="s">
        <v>110</v>
      </c>
      <c r="J4594">
        <v>-14</v>
      </c>
      <c r="K4594" t="s">
        <v>11</v>
      </c>
      <c r="M4594" t="s">
        <v>181</v>
      </c>
      <c r="N4594">
        <v>4410612</v>
      </c>
      <c r="O4594" t="s">
        <v>213</v>
      </c>
      <c r="P4594" s="35">
        <v>45205</v>
      </c>
      <c r="Q4594" t="s">
        <v>56</v>
      </c>
      <c r="R4594" s="35">
        <v>43784</v>
      </c>
      <c r="T4594" t="s">
        <v>63</v>
      </c>
      <c r="U4594">
        <v>500</v>
      </c>
      <c r="X4594">
        <v>5</v>
      </c>
      <c r="Y4594" t="s">
        <v>58</v>
      </c>
      <c r="AC4594" t="s">
        <v>59</v>
      </c>
      <c r="AL4594">
        <v>0</v>
      </c>
      <c r="AM4594">
        <v>0</v>
      </c>
    </row>
    <row r="4595" spans="1:39" x14ac:dyDescent="0.3">
      <c r="A4595">
        <v>1527513</v>
      </c>
      <c r="B4595" t="s">
        <v>5016</v>
      </c>
      <c r="C4595" t="s">
        <v>3189</v>
      </c>
      <c r="D4595">
        <v>3736306</v>
      </c>
      <c r="E4595" t="s">
        <v>53</v>
      </c>
      <c r="H4595" s="35">
        <v>41247</v>
      </c>
      <c r="I4595" t="s">
        <v>143</v>
      </c>
      <c r="J4595">
        <v>-12</v>
      </c>
      <c r="K4595" t="s">
        <v>6</v>
      </c>
      <c r="M4595" t="s">
        <v>67</v>
      </c>
      <c r="N4595">
        <v>4370002</v>
      </c>
      <c r="O4595" t="s">
        <v>68</v>
      </c>
      <c r="P4595" s="35">
        <v>45200</v>
      </c>
      <c r="Q4595" t="s">
        <v>56</v>
      </c>
      <c r="R4595" s="35">
        <v>45200</v>
      </c>
      <c r="T4595" t="s">
        <v>63</v>
      </c>
      <c r="U4595">
        <v>500</v>
      </c>
      <c r="X4595">
        <v>5</v>
      </c>
      <c r="Y4595" t="s">
        <v>58</v>
      </c>
      <c r="AC4595" t="s">
        <v>59</v>
      </c>
      <c r="AL4595">
        <v>0</v>
      </c>
      <c r="AM4595">
        <v>0</v>
      </c>
    </row>
    <row r="4596" spans="1:39" x14ac:dyDescent="0.3">
      <c r="A4596">
        <v>1377253</v>
      </c>
      <c r="B4596" t="s">
        <v>5017</v>
      </c>
      <c r="C4596" t="s">
        <v>207</v>
      </c>
      <c r="D4596">
        <v>4532845</v>
      </c>
      <c r="E4596" t="s">
        <v>70</v>
      </c>
      <c r="F4596" t="s">
        <v>70</v>
      </c>
      <c r="H4596" s="35">
        <v>40459</v>
      </c>
      <c r="I4596" t="s">
        <v>110</v>
      </c>
      <c r="J4596">
        <v>-14</v>
      </c>
      <c r="K4596" t="s">
        <v>11</v>
      </c>
      <c r="M4596" t="s">
        <v>54</v>
      </c>
      <c r="N4596">
        <v>4450571</v>
      </c>
      <c r="O4596" t="s">
        <v>332</v>
      </c>
      <c r="P4596" s="35">
        <v>45202</v>
      </c>
      <c r="Q4596" t="s">
        <v>56</v>
      </c>
      <c r="R4596" s="35">
        <v>44524</v>
      </c>
      <c r="T4596" t="s">
        <v>63</v>
      </c>
      <c r="U4596">
        <v>500</v>
      </c>
      <c r="X4596">
        <v>5</v>
      </c>
      <c r="Y4596" t="s">
        <v>58</v>
      </c>
      <c r="AC4596" t="s">
        <v>59</v>
      </c>
      <c r="AL4596">
        <v>0</v>
      </c>
      <c r="AM4596">
        <v>0</v>
      </c>
    </row>
    <row r="4597" spans="1:39" x14ac:dyDescent="0.3">
      <c r="A4597">
        <v>1403875</v>
      </c>
      <c r="B4597" t="s">
        <v>5018</v>
      </c>
      <c r="C4597" t="s">
        <v>1173</v>
      </c>
      <c r="D4597">
        <v>4535027</v>
      </c>
      <c r="E4597" t="s">
        <v>53</v>
      </c>
      <c r="F4597" t="s">
        <v>53</v>
      </c>
      <c r="H4597" s="35">
        <v>41564</v>
      </c>
      <c r="I4597" t="s">
        <v>66</v>
      </c>
      <c r="J4597">
        <v>-11</v>
      </c>
      <c r="K4597" t="s">
        <v>6</v>
      </c>
      <c r="M4597" t="s">
        <v>54</v>
      </c>
      <c r="N4597">
        <v>4450417</v>
      </c>
      <c r="O4597" t="s">
        <v>160</v>
      </c>
      <c r="P4597" s="35">
        <v>45189</v>
      </c>
      <c r="Q4597" t="s">
        <v>56</v>
      </c>
      <c r="R4597" s="35">
        <v>44693</v>
      </c>
      <c r="T4597" t="s">
        <v>63</v>
      </c>
      <c r="U4597">
        <v>500</v>
      </c>
      <c r="X4597">
        <v>5</v>
      </c>
      <c r="Y4597" t="s">
        <v>58</v>
      </c>
      <c r="AC4597" t="s">
        <v>59</v>
      </c>
      <c r="AL4597">
        <v>0</v>
      </c>
      <c r="AM4597">
        <v>0</v>
      </c>
    </row>
    <row r="4598" spans="1:39" x14ac:dyDescent="0.3">
      <c r="A4598">
        <v>1338003</v>
      </c>
      <c r="B4598" t="s">
        <v>5019</v>
      </c>
      <c r="C4598" t="s">
        <v>458</v>
      </c>
      <c r="D4598">
        <v>4114819</v>
      </c>
      <c r="E4598" t="s">
        <v>53</v>
      </c>
      <c r="F4598" t="s">
        <v>53</v>
      </c>
      <c r="H4598" s="35">
        <v>41385</v>
      </c>
      <c r="I4598" t="s">
        <v>66</v>
      </c>
      <c r="J4598">
        <v>-11</v>
      </c>
      <c r="K4598" t="s">
        <v>11</v>
      </c>
      <c r="M4598" t="s">
        <v>181</v>
      </c>
      <c r="N4598">
        <v>4410697</v>
      </c>
      <c r="O4598" t="s">
        <v>423</v>
      </c>
      <c r="P4598" s="35">
        <v>45177</v>
      </c>
      <c r="Q4598" t="s">
        <v>56</v>
      </c>
      <c r="R4598" s="35">
        <v>44447</v>
      </c>
      <c r="T4598" t="s">
        <v>63</v>
      </c>
      <c r="U4598">
        <v>500</v>
      </c>
      <c r="X4598">
        <v>5</v>
      </c>
      <c r="Y4598" t="s">
        <v>58</v>
      </c>
      <c r="AC4598" t="s">
        <v>59</v>
      </c>
      <c r="AL4598">
        <v>0</v>
      </c>
      <c r="AM4598">
        <v>0</v>
      </c>
    </row>
    <row r="4599" spans="1:39" x14ac:dyDescent="0.3">
      <c r="A4599">
        <v>1429281</v>
      </c>
      <c r="B4599" t="s">
        <v>5020</v>
      </c>
      <c r="C4599" t="s">
        <v>5021</v>
      </c>
      <c r="D4599">
        <v>3734192</v>
      </c>
      <c r="E4599" t="s">
        <v>53</v>
      </c>
      <c r="F4599" t="s">
        <v>53</v>
      </c>
      <c r="H4599" s="35">
        <v>40797</v>
      </c>
      <c r="I4599" t="s">
        <v>90</v>
      </c>
      <c r="J4599">
        <v>-13</v>
      </c>
      <c r="K4599" t="s">
        <v>11</v>
      </c>
      <c r="M4599" t="s">
        <v>67</v>
      </c>
      <c r="N4599">
        <v>4370015</v>
      </c>
      <c r="O4599" t="s">
        <v>561</v>
      </c>
      <c r="P4599" s="35">
        <v>45176</v>
      </c>
      <c r="Q4599" t="s">
        <v>56</v>
      </c>
      <c r="R4599" s="35">
        <v>44824</v>
      </c>
      <c r="T4599" t="s">
        <v>63</v>
      </c>
      <c r="U4599">
        <v>500</v>
      </c>
      <c r="X4599">
        <v>5</v>
      </c>
      <c r="Y4599" t="s">
        <v>58</v>
      </c>
      <c r="AC4599" t="s">
        <v>59</v>
      </c>
      <c r="AL4599">
        <v>0</v>
      </c>
      <c r="AM4599">
        <v>0</v>
      </c>
    </row>
    <row r="4600" spans="1:39" x14ac:dyDescent="0.3">
      <c r="A4600">
        <v>1538577</v>
      </c>
      <c r="B4600" t="s">
        <v>5022</v>
      </c>
      <c r="C4600" t="s">
        <v>699</v>
      </c>
      <c r="D4600">
        <v>3736483</v>
      </c>
      <c r="E4600" t="s">
        <v>53</v>
      </c>
      <c r="H4600" s="35">
        <v>42855</v>
      </c>
      <c r="I4600" t="s">
        <v>53</v>
      </c>
      <c r="J4600">
        <v>-9</v>
      </c>
      <c r="K4600" t="s">
        <v>11</v>
      </c>
      <c r="M4600" t="s">
        <v>67</v>
      </c>
      <c r="N4600">
        <v>4370694</v>
      </c>
      <c r="O4600" t="s">
        <v>103</v>
      </c>
      <c r="P4600" s="35">
        <v>45217</v>
      </c>
      <c r="Q4600" t="s">
        <v>56</v>
      </c>
      <c r="R4600" s="35">
        <v>45217</v>
      </c>
      <c r="S4600" s="35">
        <v>45209</v>
      </c>
      <c r="T4600" t="s">
        <v>57</v>
      </c>
      <c r="U4600">
        <v>500</v>
      </c>
      <c r="X4600">
        <v>5</v>
      </c>
      <c r="Y4600" t="s">
        <v>58</v>
      </c>
      <c r="AC4600" t="s">
        <v>59</v>
      </c>
      <c r="AL4600">
        <v>0</v>
      </c>
      <c r="AM4600">
        <v>0</v>
      </c>
    </row>
    <row r="4601" spans="1:39" x14ac:dyDescent="0.3">
      <c r="A4601">
        <v>1546713</v>
      </c>
      <c r="B4601" t="s">
        <v>5023</v>
      </c>
      <c r="C4601" t="s">
        <v>279</v>
      </c>
      <c r="D4601">
        <v>4538515</v>
      </c>
      <c r="E4601" t="s">
        <v>53</v>
      </c>
      <c r="H4601" s="35">
        <v>41504</v>
      </c>
      <c r="I4601" t="s">
        <v>66</v>
      </c>
      <c r="J4601">
        <v>-11</v>
      </c>
      <c r="K4601" t="s">
        <v>11</v>
      </c>
      <c r="M4601" t="s">
        <v>54</v>
      </c>
      <c r="N4601">
        <v>4450750</v>
      </c>
      <c r="O4601" t="s">
        <v>55</v>
      </c>
      <c r="P4601" s="35">
        <v>45245</v>
      </c>
      <c r="Q4601" t="s">
        <v>56</v>
      </c>
      <c r="R4601" s="35">
        <v>45245</v>
      </c>
      <c r="T4601" t="s">
        <v>63</v>
      </c>
      <c r="U4601">
        <v>500</v>
      </c>
      <c r="X4601">
        <v>5</v>
      </c>
      <c r="Y4601" t="s">
        <v>58</v>
      </c>
      <c r="AC4601" t="s">
        <v>59</v>
      </c>
      <c r="AL4601">
        <v>0</v>
      </c>
      <c r="AM4601">
        <v>0</v>
      </c>
    </row>
    <row r="4602" spans="1:39" x14ac:dyDescent="0.3">
      <c r="A4602">
        <v>1194469</v>
      </c>
      <c r="B4602" t="s">
        <v>5024</v>
      </c>
      <c r="C4602" t="s">
        <v>5025</v>
      </c>
      <c r="D4602">
        <v>368414</v>
      </c>
      <c r="E4602" t="s">
        <v>53</v>
      </c>
      <c r="F4602" t="s">
        <v>53</v>
      </c>
      <c r="H4602" s="35">
        <v>39876</v>
      </c>
      <c r="I4602" t="s">
        <v>102</v>
      </c>
      <c r="J4602">
        <v>-15</v>
      </c>
      <c r="K4602" t="s">
        <v>11</v>
      </c>
      <c r="M4602" t="s">
        <v>77</v>
      </c>
      <c r="N4602">
        <v>4360729</v>
      </c>
      <c r="O4602" t="s">
        <v>319</v>
      </c>
      <c r="P4602" s="35">
        <v>45184</v>
      </c>
      <c r="Q4602" t="s">
        <v>56</v>
      </c>
      <c r="R4602" s="35">
        <v>43052</v>
      </c>
      <c r="T4602" t="s">
        <v>63</v>
      </c>
      <c r="U4602">
        <v>500</v>
      </c>
      <c r="X4602">
        <v>5</v>
      </c>
      <c r="Y4602" t="s">
        <v>58</v>
      </c>
      <c r="AC4602" t="s">
        <v>59</v>
      </c>
      <c r="AL4602">
        <v>0</v>
      </c>
      <c r="AM4602">
        <v>0</v>
      </c>
    </row>
    <row r="4603" spans="1:39" x14ac:dyDescent="0.3">
      <c r="A4603">
        <v>1527282</v>
      </c>
      <c r="B4603" t="s">
        <v>5026</v>
      </c>
      <c r="C4603" t="s">
        <v>466</v>
      </c>
      <c r="D4603">
        <v>3611634</v>
      </c>
      <c r="E4603" t="s">
        <v>53</v>
      </c>
      <c r="H4603" s="35">
        <v>42465</v>
      </c>
      <c r="I4603" t="s">
        <v>53</v>
      </c>
      <c r="J4603">
        <v>-9</v>
      </c>
      <c r="K4603" t="s">
        <v>11</v>
      </c>
      <c r="M4603" t="s">
        <v>77</v>
      </c>
      <c r="N4603">
        <v>4360002</v>
      </c>
      <c r="O4603" t="s">
        <v>78</v>
      </c>
      <c r="P4603" s="35">
        <v>45265</v>
      </c>
      <c r="Q4603" t="s">
        <v>56</v>
      </c>
      <c r="R4603" s="35">
        <v>45200</v>
      </c>
      <c r="T4603" t="s">
        <v>63</v>
      </c>
      <c r="U4603">
        <v>500</v>
      </c>
      <c r="X4603">
        <v>5</v>
      </c>
      <c r="Y4603" t="s">
        <v>58</v>
      </c>
      <c r="AC4603" t="s">
        <v>59</v>
      </c>
      <c r="AL4603">
        <v>0</v>
      </c>
      <c r="AM4603">
        <v>0</v>
      </c>
    </row>
    <row r="4604" spans="1:39" x14ac:dyDescent="0.3">
      <c r="A4604">
        <v>1522357</v>
      </c>
      <c r="B4604" t="s">
        <v>5026</v>
      </c>
      <c r="C4604" t="s">
        <v>698</v>
      </c>
      <c r="D4604">
        <v>3611501</v>
      </c>
      <c r="E4604" t="s">
        <v>70</v>
      </c>
      <c r="H4604" s="35">
        <v>41004</v>
      </c>
      <c r="I4604" t="s">
        <v>143</v>
      </c>
      <c r="J4604">
        <v>-12</v>
      </c>
      <c r="K4604" t="s">
        <v>11</v>
      </c>
      <c r="M4604" t="s">
        <v>77</v>
      </c>
      <c r="N4604">
        <v>4360002</v>
      </c>
      <c r="O4604" t="s">
        <v>78</v>
      </c>
      <c r="P4604" s="35">
        <v>45196</v>
      </c>
      <c r="Q4604" t="s">
        <v>56</v>
      </c>
      <c r="R4604" s="35">
        <v>45196</v>
      </c>
      <c r="T4604" t="s">
        <v>63</v>
      </c>
      <c r="U4604">
        <v>500</v>
      </c>
      <c r="X4604">
        <v>5</v>
      </c>
      <c r="Y4604" t="s">
        <v>58</v>
      </c>
      <c r="AC4604" t="s">
        <v>59</v>
      </c>
      <c r="AL4604">
        <v>0</v>
      </c>
      <c r="AM4604">
        <v>0</v>
      </c>
    </row>
    <row r="4605" spans="1:39" x14ac:dyDescent="0.3">
      <c r="A4605">
        <v>1538862</v>
      </c>
      <c r="B4605" t="s">
        <v>5027</v>
      </c>
      <c r="C4605" t="s">
        <v>5028</v>
      </c>
      <c r="D4605">
        <v>3611674</v>
      </c>
      <c r="E4605" t="s">
        <v>53</v>
      </c>
      <c r="H4605" s="35">
        <v>41368</v>
      </c>
      <c r="I4605" t="s">
        <v>66</v>
      </c>
      <c r="J4605">
        <v>-11</v>
      </c>
      <c r="K4605" t="s">
        <v>6</v>
      </c>
      <c r="M4605" t="s">
        <v>77</v>
      </c>
      <c r="N4605">
        <v>4360123</v>
      </c>
      <c r="O4605" t="s">
        <v>116</v>
      </c>
      <c r="P4605" s="35">
        <v>45217</v>
      </c>
      <c r="Q4605" t="s">
        <v>56</v>
      </c>
      <c r="R4605" s="35">
        <v>45217</v>
      </c>
      <c r="T4605" t="s">
        <v>63</v>
      </c>
      <c r="U4605">
        <v>500</v>
      </c>
      <c r="X4605">
        <v>5</v>
      </c>
      <c r="Y4605" t="s">
        <v>58</v>
      </c>
      <c r="AC4605" t="s">
        <v>59</v>
      </c>
      <c r="AL4605">
        <v>1</v>
      </c>
      <c r="AM4605">
        <v>1</v>
      </c>
    </row>
    <row r="4606" spans="1:39" x14ac:dyDescent="0.3">
      <c r="A4606">
        <v>1371537</v>
      </c>
      <c r="B4606" t="s">
        <v>5027</v>
      </c>
      <c r="C4606" t="s">
        <v>5029</v>
      </c>
      <c r="D4606">
        <v>4532726</v>
      </c>
      <c r="E4606" t="s">
        <v>53</v>
      </c>
      <c r="F4606" t="s">
        <v>53</v>
      </c>
      <c r="H4606" s="35">
        <v>41935</v>
      </c>
      <c r="I4606" t="s">
        <v>85</v>
      </c>
      <c r="J4606">
        <v>-10</v>
      </c>
      <c r="K4606" t="s">
        <v>11</v>
      </c>
      <c r="M4606" t="s">
        <v>54</v>
      </c>
      <c r="N4606">
        <v>4450026</v>
      </c>
      <c r="O4606" t="s">
        <v>62</v>
      </c>
      <c r="P4606" s="35">
        <v>45180</v>
      </c>
      <c r="Q4606" t="s">
        <v>56</v>
      </c>
      <c r="R4606" s="35">
        <v>44501</v>
      </c>
      <c r="T4606" t="s">
        <v>63</v>
      </c>
      <c r="U4606">
        <v>500</v>
      </c>
      <c r="X4606">
        <v>5</v>
      </c>
      <c r="Y4606" t="s">
        <v>58</v>
      </c>
      <c r="AC4606" t="s">
        <v>59</v>
      </c>
      <c r="AL4606">
        <v>0</v>
      </c>
      <c r="AM4606">
        <v>0</v>
      </c>
    </row>
    <row r="4607" spans="1:39" x14ac:dyDescent="0.3">
      <c r="A4607">
        <v>1330150</v>
      </c>
      <c r="B4607" t="s">
        <v>5027</v>
      </c>
      <c r="C4607" t="s">
        <v>483</v>
      </c>
      <c r="D4607">
        <v>1810143</v>
      </c>
      <c r="E4607" t="s">
        <v>70</v>
      </c>
      <c r="F4607" t="s">
        <v>70</v>
      </c>
      <c r="H4607" s="35">
        <v>39526</v>
      </c>
      <c r="I4607" t="s">
        <v>98</v>
      </c>
      <c r="J4607">
        <v>-16</v>
      </c>
      <c r="K4607" t="s">
        <v>11</v>
      </c>
      <c r="M4607" t="s">
        <v>71</v>
      </c>
      <c r="N4607">
        <v>4180728</v>
      </c>
      <c r="O4607" t="s">
        <v>263</v>
      </c>
      <c r="P4607" s="35">
        <v>45214</v>
      </c>
      <c r="Q4607" t="s">
        <v>56</v>
      </c>
      <c r="R4607" s="35">
        <v>44128</v>
      </c>
      <c r="S4607" s="35">
        <v>45195</v>
      </c>
      <c r="T4607" t="s">
        <v>57</v>
      </c>
      <c r="U4607">
        <v>500</v>
      </c>
      <c r="X4607">
        <v>5</v>
      </c>
      <c r="Y4607" t="s">
        <v>58</v>
      </c>
      <c r="AC4607" t="s">
        <v>59</v>
      </c>
      <c r="AL4607">
        <v>0</v>
      </c>
      <c r="AM4607">
        <v>0</v>
      </c>
    </row>
    <row r="4608" spans="1:39" x14ac:dyDescent="0.3">
      <c r="A4608">
        <v>1549240</v>
      </c>
      <c r="B4608" t="s">
        <v>5027</v>
      </c>
      <c r="C4608" t="s">
        <v>3437</v>
      </c>
      <c r="D4608">
        <v>1811423</v>
      </c>
      <c r="E4608" t="s">
        <v>70</v>
      </c>
      <c r="H4608" s="35">
        <v>40984</v>
      </c>
      <c r="I4608" t="s">
        <v>143</v>
      </c>
      <c r="J4608">
        <v>-12</v>
      </c>
      <c r="K4608" t="s">
        <v>11</v>
      </c>
      <c r="M4608" t="s">
        <v>71</v>
      </c>
      <c r="N4608">
        <v>4180613</v>
      </c>
      <c r="O4608" t="s">
        <v>87</v>
      </c>
      <c r="P4608" s="35">
        <v>45253</v>
      </c>
      <c r="Q4608" t="s">
        <v>56</v>
      </c>
      <c r="R4608" s="35">
        <v>45253</v>
      </c>
      <c r="T4608" t="s">
        <v>63</v>
      </c>
      <c r="U4608">
        <v>500</v>
      </c>
      <c r="X4608">
        <v>5</v>
      </c>
      <c r="Y4608" t="s">
        <v>58</v>
      </c>
      <c r="AC4608" t="s">
        <v>59</v>
      </c>
      <c r="AL4608">
        <v>0</v>
      </c>
      <c r="AM4608">
        <v>0</v>
      </c>
    </row>
    <row r="4609" spans="1:39" x14ac:dyDescent="0.3">
      <c r="A4609">
        <v>1564074</v>
      </c>
      <c r="B4609" t="s">
        <v>5027</v>
      </c>
      <c r="C4609" t="s">
        <v>1257</v>
      </c>
      <c r="D4609">
        <v>1811566</v>
      </c>
      <c r="E4609" t="s">
        <v>76</v>
      </c>
      <c r="H4609" s="35">
        <v>41895</v>
      </c>
      <c r="I4609" t="s">
        <v>85</v>
      </c>
      <c r="J4609">
        <v>-10</v>
      </c>
      <c r="K4609" t="s">
        <v>6</v>
      </c>
      <c r="M4609" t="s">
        <v>71</v>
      </c>
      <c r="N4609">
        <v>4180696</v>
      </c>
      <c r="O4609" t="s">
        <v>137</v>
      </c>
      <c r="P4609" s="35">
        <v>45336</v>
      </c>
      <c r="Q4609" t="s">
        <v>56</v>
      </c>
      <c r="R4609" s="35">
        <v>45336</v>
      </c>
      <c r="T4609" t="s">
        <v>63</v>
      </c>
      <c r="U4609">
        <v>500</v>
      </c>
      <c r="X4609">
        <v>5</v>
      </c>
      <c r="Y4609" t="s">
        <v>58</v>
      </c>
      <c r="AC4609" t="s">
        <v>59</v>
      </c>
      <c r="AL4609">
        <v>0</v>
      </c>
      <c r="AM4609">
        <v>0</v>
      </c>
    </row>
    <row r="4610" spans="1:39" x14ac:dyDescent="0.3">
      <c r="A4610">
        <v>1086154</v>
      </c>
      <c r="B4610" t="s">
        <v>5027</v>
      </c>
      <c r="C4610" t="s">
        <v>127</v>
      </c>
      <c r="D4610">
        <v>2111709</v>
      </c>
      <c r="E4610" t="s">
        <v>70</v>
      </c>
      <c r="F4610" t="s">
        <v>70</v>
      </c>
      <c r="H4610" s="35">
        <v>40467</v>
      </c>
      <c r="I4610" t="s">
        <v>110</v>
      </c>
      <c r="J4610">
        <v>-14</v>
      </c>
      <c r="K4610" t="s">
        <v>11</v>
      </c>
      <c r="M4610" t="s">
        <v>67</v>
      </c>
      <c r="N4610">
        <v>4370307</v>
      </c>
      <c r="O4610" t="s">
        <v>260</v>
      </c>
      <c r="P4610" s="35">
        <v>45188</v>
      </c>
      <c r="Q4610" t="s">
        <v>56</v>
      </c>
      <c r="R4610" s="35">
        <v>42303</v>
      </c>
      <c r="T4610" t="s">
        <v>63</v>
      </c>
      <c r="U4610">
        <v>537</v>
      </c>
      <c r="X4610">
        <v>5</v>
      </c>
      <c r="Y4610" t="s">
        <v>58</v>
      </c>
      <c r="AC4610" t="s">
        <v>59</v>
      </c>
      <c r="AL4610">
        <v>0</v>
      </c>
      <c r="AM4610">
        <v>0</v>
      </c>
    </row>
    <row r="4611" spans="1:39" x14ac:dyDescent="0.3">
      <c r="A4611">
        <v>1172762</v>
      </c>
      <c r="B4611" t="s">
        <v>5027</v>
      </c>
      <c r="C4611" t="s">
        <v>279</v>
      </c>
      <c r="D4611">
        <v>2112327</v>
      </c>
      <c r="E4611" t="s">
        <v>70</v>
      </c>
      <c r="F4611" t="s">
        <v>70</v>
      </c>
      <c r="H4611" s="35">
        <v>41431</v>
      </c>
      <c r="I4611" t="s">
        <v>66</v>
      </c>
      <c r="J4611">
        <v>-11</v>
      </c>
      <c r="K4611" t="s">
        <v>11</v>
      </c>
      <c r="M4611" t="s">
        <v>67</v>
      </c>
      <c r="N4611">
        <v>4370307</v>
      </c>
      <c r="O4611" t="s">
        <v>260</v>
      </c>
      <c r="P4611" s="35">
        <v>45188</v>
      </c>
      <c r="Q4611" t="s">
        <v>56</v>
      </c>
      <c r="R4611" s="35">
        <v>43000</v>
      </c>
      <c r="T4611" t="s">
        <v>63</v>
      </c>
      <c r="U4611">
        <v>500</v>
      </c>
      <c r="X4611">
        <v>5</v>
      </c>
      <c r="Y4611" t="s">
        <v>58</v>
      </c>
      <c r="AC4611" t="s">
        <v>59</v>
      </c>
      <c r="AL4611">
        <v>0</v>
      </c>
      <c r="AM4611">
        <v>0</v>
      </c>
    </row>
    <row r="4612" spans="1:39" x14ac:dyDescent="0.3">
      <c r="A4612">
        <v>1522310</v>
      </c>
      <c r="B4612" t="s">
        <v>5027</v>
      </c>
      <c r="C4612" t="s">
        <v>361</v>
      </c>
      <c r="D4612">
        <v>3611498</v>
      </c>
      <c r="E4612" t="s">
        <v>76</v>
      </c>
      <c r="H4612" s="35">
        <v>41445</v>
      </c>
      <c r="I4612" t="s">
        <v>66</v>
      </c>
      <c r="J4612">
        <v>-11</v>
      </c>
      <c r="K4612" t="s">
        <v>11</v>
      </c>
      <c r="M4612" t="s">
        <v>77</v>
      </c>
      <c r="N4612">
        <v>4360002</v>
      </c>
      <c r="O4612" t="s">
        <v>78</v>
      </c>
      <c r="P4612" s="35">
        <v>45196</v>
      </c>
      <c r="Q4612" t="s">
        <v>56</v>
      </c>
      <c r="R4612" s="35">
        <v>45196</v>
      </c>
      <c r="T4612" t="s">
        <v>63</v>
      </c>
      <c r="U4612">
        <v>500</v>
      </c>
      <c r="X4612">
        <v>5</v>
      </c>
      <c r="Y4612" t="s">
        <v>58</v>
      </c>
      <c r="AC4612" t="s">
        <v>59</v>
      </c>
      <c r="AL4612">
        <v>0</v>
      </c>
      <c r="AM4612">
        <v>0</v>
      </c>
    </row>
    <row r="4613" spans="1:39" x14ac:dyDescent="0.3">
      <c r="A4613">
        <v>1437052</v>
      </c>
      <c r="B4613" t="s">
        <v>5030</v>
      </c>
      <c r="C4613" t="s">
        <v>295</v>
      </c>
      <c r="D4613">
        <v>4535416</v>
      </c>
      <c r="E4613" t="s">
        <v>53</v>
      </c>
      <c r="F4613" t="s">
        <v>53</v>
      </c>
      <c r="H4613" s="35">
        <v>41308</v>
      </c>
      <c r="I4613" t="s">
        <v>66</v>
      </c>
      <c r="J4613">
        <v>-11</v>
      </c>
      <c r="K4613" t="s">
        <v>11</v>
      </c>
      <c r="M4613" t="s">
        <v>54</v>
      </c>
      <c r="N4613">
        <v>4450617</v>
      </c>
      <c r="O4613" t="s">
        <v>107</v>
      </c>
      <c r="P4613" s="35">
        <v>45189</v>
      </c>
      <c r="Q4613" t="s">
        <v>56</v>
      </c>
      <c r="R4613" s="35">
        <v>44832</v>
      </c>
      <c r="T4613" t="s">
        <v>63</v>
      </c>
      <c r="U4613">
        <v>500</v>
      </c>
      <c r="X4613">
        <v>5</v>
      </c>
      <c r="Y4613" t="s">
        <v>58</v>
      </c>
      <c r="AC4613" t="s">
        <v>59</v>
      </c>
      <c r="AL4613">
        <v>0</v>
      </c>
      <c r="AM4613">
        <v>0</v>
      </c>
    </row>
    <row r="4614" spans="1:39" x14ac:dyDescent="0.3">
      <c r="A4614">
        <v>1503259</v>
      </c>
      <c r="B4614" t="s">
        <v>5031</v>
      </c>
      <c r="C4614" t="s">
        <v>5032</v>
      </c>
      <c r="D4614">
        <v>3735755</v>
      </c>
      <c r="E4614" t="s">
        <v>53</v>
      </c>
      <c r="F4614" t="s">
        <v>76</v>
      </c>
      <c r="H4614" s="35">
        <v>41550</v>
      </c>
      <c r="I4614" t="s">
        <v>66</v>
      </c>
      <c r="J4614">
        <v>-11</v>
      </c>
      <c r="K4614" t="s">
        <v>11</v>
      </c>
      <c r="M4614" t="s">
        <v>67</v>
      </c>
      <c r="N4614">
        <v>4370269</v>
      </c>
      <c r="O4614" t="s">
        <v>226</v>
      </c>
      <c r="P4614" s="35">
        <v>45191</v>
      </c>
      <c r="Q4614" t="s">
        <v>56</v>
      </c>
      <c r="R4614" s="35">
        <v>45107</v>
      </c>
      <c r="T4614" t="s">
        <v>63</v>
      </c>
      <c r="U4614">
        <v>500</v>
      </c>
      <c r="X4614">
        <v>5</v>
      </c>
      <c r="Y4614" t="s">
        <v>58</v>
      </c>
      <c r="AC4614" t="s">
        <v>59</v>
      </c>
      <c r="AL4614">
        <v>0</v>
      </c>
      <c r="AM4614">
        <v>0</v>
      </c>
    </row>
    <row r="4615" spans="1:39" x14ac:dyDescent="0.3">
      <c r="A4615">
        <v>1326608</v>
      </c>
      <c r="B4615" t="s">
        <v>5033</v>
      </c>
      <c r="C4615" t="s">
        <v>690</v>
      </c>
      <c r="D4615">
        <v>4532073</v>
      </c>
      <c r="E4615" t="s">
        <v>70</v>
      </c>
      <c r="F4615" t="s">
        <v>70</v>
      </c>
      <c r="H4615" s="35">
        <v>41038</v>
      </c>
      <c r="I4615" t="s">
        <v>143</v>
      </c>
      <c r="J4615">
        <v>-12</v>
      </c>
      <c r="K4615" t="s">
        <v>6</v>
      </c>
      <c r="M4615" t="s">
        <v>54</v>
      </c>
      <c r="N4615">
        <v>4450751</v>
      </c>
      <c r="O4615" t="s">
        <v>187</v>
      </c>
      <c r="P4615" s="35">
        <v>45114</v>
      </c>
      <c r="Q4615" t="s">
        <v>56</v>
      </c>
      <c r="R4615" s="35">
        <v>44113</v>
      </c>
      <c r="T4615" t="s">
        <v>63</v>
      </c>
      <c r="U4615">
        <v>500</v>
      </c>
      <c r="X4615">
        <v>5</v>
      </c>
      <c r="Y4615" t="s">
        <v>58</v>
      </c>
      <c r="AC4615" t="s">
        <v>59</v>
      </c>
      <c r="AL4615">
        <v>0</v>
      </c>
      <c r="AM4615">
        <v>0</v>
      </c>
    </row>
    <row r="4616" spans="1:39" x14ac:dyDescent="0.3">
      <c r="A4616">
        <v>1237613</v>
      </c>
      <c r="B4616" t="s">
        <v>5034</v>
      </c>
      <c r="C4616" t="s">
        <v>870</v>
      </c>
      <c r="D4616">
        <v>4530141</v>
      </c>
      <c r="E4616" t="s">
        <v>53</v>
      </c>
      <c r="H4616" s="35">
        <v>41390</v>
      </c>
      <c r="I4616" t="s">
        <v>66</v>
      </c>
      <c r="J4616">
        <v>-11</v>
      </c>
      <c r="K4616" t="s">
        <v>11</v>
      </c>
      <c r="M4616" t="s">
        <v>54</v>
      </c>
      <c r="N4616">
        <v>4450759</v>
      </c>
      <c r="O4616" t="s">
        <v>499</v>
      </c>
      <c r="P4616" s="35">
        <v>45192</v>
      </c>
      <c r="Q4616" t="s">
        <v>56</v>
      </c>
      <c r="R4616" s="35">
        <v>43388</v>
      </c>
      <c r="T4616" t="s">
        <v>63</v>
      </c>
      <c r="U4616">
        <v>500</v>
      </c>
      <c r="X4616">
        <v>5</v>
      </c>
      <c r="Y4616" t="s">
        <v>58</v>
      </c>
      <c r="AC4616" t="s">
        <v>59</v>
      </c>
      <c r="AL4616">
        <v>0</v>
      </c>
      <c r="AM4616">
        <v>0</v>
      </c>
    </row>
    <row r="4617" spans="1:39" x14ac:dyDescent="0.3">
      <c r="A4617">
        <v>1393577</v>
      </c>
      <c r="B4617" t="s">
        <v>5035</v>
      </c>
      <c r="C4617" t="s">
        <v>279</v>
      </c>
      <c r="D4617">
        <v>4115338</v>
      </c>
      <c r="E4617" t="s">
        <v>70</v>
      </c>
      <c r="F4617" t="s">
        <v>70</v>
      </c>
      <c r="H4617" s="35">
        <v>39904</v>
      </c>
      <c r="I4617" t="s">
        <v>102</v>
      </c>
      <c r="J4617">
        <v>-15</v>
      </c>
      <c r="K4617" t="s">
        <v>11</v>
      </c>
      <c r="M4617" t="s">
        <v>181</v>
      </c>
      <c r="N4617">
        <v>4410612</v>
      </c>
      <c r="O4617" t="s">
        <v>213</v>
      </c>
      <c r="P4617" s="35">
        <v>45178</v>
      </c>
      <c r="Q4617" t="s">
        <v>56</v>
      </c>
      <c r="R4617" s="35">
        <v>44620</v>
      </c>
      <c r="T4617" t="s">
        <v>63</v>
      </c>
      <c r="U4617">
        <v>500</v>
      </c>
      <c r="X4617">
        <v>5</v>
      </c>
      <c r="Y4617" t="s">
        <v>58</v>
      </c>
      <c r="AC4617" t="s">
        <v>59</v>
      </c>
      <c r="AL4617">
        <v>1</v>
      </c>
      <c r="AM4617">
        <v>0</v>
      </c>
    </row>
    <row r="4618" spans="1:39" x14ac:dyDescent="0.3">
      <c r="A4618">
        <v>1562895</v>
      </c>
      <c r="B4618" t="s">
        <v>5515</v>
      </c>
      <c r="C4618" t="s">
        <v>476</v>
      </c>
      <c r="D4618">
        <v>4539560</v>
      </c>
      <c r="E4618" t="s">
        <v>53</v>
      </c>
      <c r="H4618" s="35">
        <v>41410</v>
      </c>
      <c r="I4618" t="s">
        <v>66</v>
      </c>
      <c r="J4618">
        <v>-11</v>
      </c>
      <c r="K4618" t="s">
        <v>11</v>
      </c>
      <c r="M4618" t="s">
        <v>54</v>
      </c>
      <c r="N4618">
        <v>4450760</v>
      </c>
      <c r="O4618" t="s">
        <v>648</v>
      </c>
      <c r="P4618" s="35">
        <v>45328</v>
      </c>
      <c r="Q4618" t="s">
        <v>56</v>
      </c>
      <c r="R4618" s="35">
        <v>45328</v>
      </c>
      <c r="T4618" t="s">
        <v>63</v>
      </c>
      <c r="U4618">
        <v>500</v>
      </c>
      <c r="X4618">
        <v>5</v>
      </c>
      <c r="Y4618" t="s">
        <v>58</v>
      </c>
      <c r="AC4618" t="s">
        <v>59</v>
      </c>
      <c r="AL4618">
        <v>0</v>
      </c>
      <c r="AM4618">
        <v>0</v>
      </c>
    </row>
    <row r="4619" spans="1:39" x14ac:dyDescent="0.3">
      <c r="A4619">
        <v>1523644</v>
      </c>
      <c r="B4619" t="s">
        <v>5036</v>
      </c>
      <c r="C4619" t="s">
        <v>5037</v>
      </c>
      <c r="D4619">
        <v>3611553</v>
      </c>
      <c r="E4619" t="s">
        <v>76</v>
      </c>
      <c r="H4619" s="35">
        <v>42715</v>
      </c>
      <c r="I4619" t="s">
        <v>53</v>
      </c>
      <c r="J4619">
        <v>-9</v>
      </c>
      <c r="K4619" t="s">
        <v>6</v>
      </c>
      <c r="M4619" t="s">
        <v>77</v>
      </c>
      <c r="N4619">
        <v>4360002</v>
      </c>
      <c r="O4619" t="s">
        <v>78</v>
      </c>
      <c r="P4619" s="35">
        <v>45197</v>
      </c>
      <c r="Q4619" t="s">
        <v>56</v>
      </c>
      <c r="R4619" s="35">
        <v>45197</v>
      </c>
      <c r="T4619" t="s">
        <v>63</v>
      </c>
      <c r="U4619">
        <v>500</v>
      </c>
      <c r="X4619">
        <v>5</v>
      </c>
      <c r="Y4619" t="s">
        <v>58</v>
      </c>
      <c r="AC4619" t="s">
        <v>59</v>
      </c>
      <c r="AL4619">
        <v>0</v>
      </c>
      <c r="AM4619">
        <v>0</v>
      </c>
    </row>
    <row r="4620" spans="1:39" x14ac:dyDescent="0.3">
      <c r="A4620">
        <v>1506423</v>
      </c>
      <c r="B4620" t="s">
        <v>5038</v>
      </c>
      <c r="C4620" t="s">
        <v>1102</v>
      </c>
      <c r="D4620">
        <v>3735903</v>
      </c>
      <c r="E4620" t="s">
        <v>53</v>
      </c>
      <c r="H4620" s="35">
        <v>42358</v>
      </c>
      <c r="I4620" t="s">
        <v>53</v>
      </c>
      <c r="J4620">
        <v>-9</v>
      </c>
      <c r="K4620" t="s">
        <v>11</v>
      </c>
      <c r="M4620" t="s">
        <v>67</v>
      </c>
      <c r="N4620">
        <v>4370002</v>
      </c>
      <c r="O4620" t="s">
        <v>68</v>
      </c>
      <c r="P4620" s="35">
        <v>45169</v>
      </c>
      <c r="Q4620" t="s">
        <v>56</v>
      </c>
      <c r="R4620" s="35">
        <v>45169</v>
      </c>
      <c r="T4620" t="s">
        <v>63</v>
      </c>
      <c r="U4620">
        <v>500</v>
      </c>
      <c r="X4620">
        <v>5</v>
      </c>
      <c r="Y4620" t="s">
        <v>58</v>
      </c>
      <c r="AC4620" t="s">
        <v>59</v>
      </c>
      <c r="AL4620">
        <v>0</v>
      </c>
      <c r="AM4620">
        <v>0</v>
      </c>
    </row>
    <row r="4621" spans="1:39" x14ac:dyDescent="0.3">
      <c r="A4621">
        <v>1545319</v>
      </c>
      <c r="B4621" t="s">
        <v>5039</v>
      </c>
      <c r="C4621" t="s">
        <v>458</v>
      </c>
      <c r="D4621">
        <v>4116085</v>
      </c>
      <c r="E4621" t="s">
        <v>70</v>
      </c>
      <c r="H4621" s="35">
        <v>42109</v>
      </c>
      <c r="I4621" t="s">
        <v>53</v>
      </c>
      <c r="J4621">
        <v>-9</v>
      </c>
      <c r="K4621" t="s">
        <v>11</v>
      </c>
      <c r="M4621" t="s">
        <v>181</v>
      </c>
      <c r="N4621">
        <v>4410537</v>
      </c>
      <c r="O4621" t="s">
        <v>735</v>
      </c>
      <c r="P4621" s="35">
        <v>45240</v>
      </c>
      <c r="Q4621" t="s">
        <v>56</v>
      </c>
      <c r="R4621" s="35">
        <v>45240</v>
      </c>
      <c r="S4621" s="35">
        <v>45225</v>
      </c>
      <c r="T4621" t="s">
        <v>57</v>
      </c>
      <c r="U4621">
        <v>500</v>
      </c>
      <c r="X4621">
        <v>5</v>
      </c>
      <c r="Y4621" t="s">
        <v>58</v>
      </c>
      <c r="AC4621" t="s">
        <v>59</v>
      </c>
      <c r="AL4621">
        <v>0</v>
      </c>
      <c r="AM4621">
        <v>0</v>
      </c>
    </row>
    <row r="4622" spans="1:39" x14ac:dyDescent="0.3">
      <c r="A4622">
        <v>1442993</v>
      </c>
      <c r="B4622" t="s">
        <v>5040</v>
      </c>
      <c r="C4622" t="s">
        <v>279</v>
      </c>
      <c r="D4622">
        <v>4115549</v>
      </c>
      <c r="E4622" t="s">
        <v>53</v>
      </c>
      <c r="F4622" t="s">
        <v>53</v>
      </c>
      <c r="H4622" s="35">
        <v>41161</v>
      </c>
      <c r="I4622" t="s">
        <v>143</v>
      </c>
      <c r="J4622">
        <v>-12</v>
      </c>
      <c r="K4622" t="s">
        <v>11</v>
      </c>
      <c r="M4622" t="s">
        <v>181</v>
      </c>
      <c r="N4622">
        <v>4410080</v>
      </c>
      <c r="O4622" t="s">
        <v>182</v>
      </c>
      <c r="P4622" s="35">
        <v>45239</v>
      </c>
      <c r="Q4622" t="s">
        <v>56</v>
      </c>
      <c r="R4622" s="35">
        <v>44839</v>
      </c>
      <c r="T4622" t="s">
        <v>82</v>
      </c>
      <c r="U4622">
        <v>500</v>
      </c>
      <c r="X4622">
        <v>5</v>
      </c>
      <c r="Y4622" t="s">
        <v>58</v>
      </c>
      <c r="AC4622" t="s">
        <v>59</v>
      </c>
      <c r="AL4622">
        <v>0</v>
      </c>
      <c r="AM4622">
        <v>0</v>
      </c>
    </row>
    <row r="4623" spans="1:39" x14ac:dyDescent="0.3">
      <c r="A4623">
        <v>1010675</v>
      </c>
      <c r="B4623" t="s">
        <v>5041</v>
      </c>
      <c r="C4623" t="s">
        <v>251</v>
      </c>
      <c r="D4623">
        <v>2813684</v>
      </c>
      <c r="E4623" t="s">
        <v>70</v>
      </c>
      <c r="F4623" t="s">
        <v>70</v>
      </c>
      <c r="H4623" s="35">
        <v>39282</v>
      </c>
      <c r="I4623" t="s">
        <v>125</v>
      </c>
      <c r="J4623">
        <v>-17</v>
      </c>
      <c r="K4623" t="s">
        <v>11</v>
      </c>
      <c r="M4623" t="s">
        <v>69</v>
      </c>
      <c r="N4623">
        <v>4280718</v>
      </c>
      <c r="O4623" t="s">
        <v>1495</v>
      </c>
      <c r="P4623" s="35">
        <v>45186</v>
      </c>
      <c r="Q4623" t="s">
        <v>56</v>
      </c>
      <c r="R4623" s="35">
        <v>41897</v>
      </c>
      <c r="S4623" s="35">
        <v>44822</v>
      </c>
      <c r="T4623" t="s">
        <v>57</v>
      </c>
      <c r="U4623">
        <v>531</v>
      </c>
      <c r="X4623">
        <v>5</v>
      </c>
      <c r="Y4623" t="s">
        <v>58</v>
      </c>
      <c r="AC4623" t="s">
        <v>59</v>
      </c>
      <c r="AL4623">
        <v>0</v>
      </c>
      <c r="AM4623">
        <v>0</v>
      </c>
    </row>
    <row r="4624" spans="1:39" x14ac:dyDescent="0.3">
      <c r="A4624">
        <v>1367126</v>
      </c>
      <c r="B4624" t="s">
        <v>5042</v>
      </c>
      <c r="C4624" t="s">
        <v>577</v>
      </c>
      <c r="D4624">
        <v>3733207</v>
      </c>
      <c r="E4624" t="s">
        <v>70</v>
      </c>
      <c r="F4624" t="s">
        <v>53</v>
      </c>
      <c r="H4624" s="35">
        <v>39548</v>
      </c>
      <c r="I4624" t="s">
        <v>98</v>
      </c>
      <c r="J4624">
        <v>-16</v>
      </c>
      <c r="K4624" t="s">
        <v>6</v>
      </c>
      <c r="M4624" t="s">
        <v>67</v>
      </c>
      <c r="N4624">
        <v>4370102</v>
      </c>
      <c r="O4624" t="s">
        <v>498</v>
      </c>
      <c r="P4624" s="35">
        <v>45187</v>
      </c>
      <c r="Q4624" t="s">
        <v>56</v>
      </c>
      <c r="R4624" s="35">
        <v>44489</v>
      </c>
      <c r="S4624" s="35">
        <v>45184</v>
      </c>
      <c r="T4624" t="s">
        <v>57</v>
      </c>
      <c r="U4624">
        <v>500</v>
      </c>
      <c r="X4624">
        <v>5</v>
      </c>
      <c r="Y4624" t="s">
        <v>58</v>
      </c>
      <c r="AC4624" t="s">
        <v>59</v>
      </c>
      <c r="AL4624">
        <v>0</v>
      </c>
      <c r="AM4624">
        <v>0</v>
      </c>
    </row>
    <row r="4625" spans="1:39" x14ac:dyDescent="0.3">
      <c r="A4625">
        <v>1445786</v>
      </c>
      <c r="B4625" t="s">
        <v>5043</v>
      </c>
      <c r="C4625" t="s">
        <v>1259</v>
      </c>
      <c r="D4625">
        <v>3734498</v>
      </c>
      <c r="E4625" t="s">
        <v>70</v>
      </c>
      <c r="F4625" t="s">
        <v>53</v>
      </c>
      <c r="H4625" s="35">
        <v>39418</v>
      </c>
      <c r="I4625" t="s">
        <v>125</v>
      </c>
      <c r="J4625">
        <v>-17</v>
      </c>
      <c r="K4625" t="s">
        <v>11</v>
      </c>
      <c r="M4625" t="s">
        <v>67</v>
      </c>
      <c r="N4625">
        <v>4370442</v>
      </c>
      <c r="O4625" t="s">
        <v>554</v>
      </c>
      <c r="P4625" s="35">
        <v>45178</v>
      </c>
      <c r="Q4625" t="s">
        <v>56</v>
      </c>
      <c r="R4625" s="35">
        <v>44842</v>
      </c>
      <c r="T4625" t="s">
        <v>63</v>
      </c>
      <c r="U4625">
        <v>521</v>
      </c>
      <c r="X4625">
        <v>5</v>
      </c>
      <c r="Y4625" t="s">
        <v>58</v>
      </c>
      <c r="AC4625" t="s">
        <v>59</v>
      </c>
      <c r="AL4625">
        <v>0</v>
      </c>
      <c r="AM4625">
        <v>0</v>
      </c>
    </row>
    <row r="4626" spans="1:39" x14ac:dyDescent="0.3">
      <c r="A4626">
        <v>1340260</v>
      </c>
      <c r="B4626" t="s">
        <v>5044</v>
      </c>
      <c r="C4626" t="s">
        <v>1629</v>
      </c>
      <c r="D4626">
        <v>3732784</v>
      </c>
      <c r="E4626" t="s">
        <v>70</v>
      </c>
      <c r="F4626" t="s">
        <v>70</v>
      </c>
      <c r="H4626" s="35">
        <v>41312</v>
      </c>
      <c r="I4626" t="s">
        <v>66</v>
      </c>
      <c r="J4626">
        <v>-11</v>
      </c>
      <c r="K4626" t="s">
        <v>6</v>
      </c>
      <c r="M4626" t="s">
        <v>67</v>
      </c>
      <c r="N4626">
        <v>4370269</v>
      </c>
      <c r="O4626" t="s">
        <v>226</v>
      </c>
      <c r="P4626" s="35">
        <v>45178</v>
      </c>
      <c r="Q4626" t="s">
        <v>56</v>
      </c>
      <c r="R4626" s="35">
        <v>44453</v>
      </c>
      <c r="S4626" s="35">
        <v>45163</v>
      </c>
      <c r="T4626" t="s">
        <v>57</v>
      </c>
      <c r="U4626">
        <v>628</v>
      </c>
      <c r="X4626">
        <v>6</v>
      </c>
      <c r="Y4626" t="s">
        <v>58</v>
      </c>
      <c r="AC4626" t="s">
        <v>59</v>
      </c>
      <c r="AL4626">
        <v>0</v>
      </c>
      <c r="AM4626">
        <v>0</v>
      </c>
    </row>
    <row r="4627" spans="1:39" x14ac:dyDescent="0.3">
      <c r="A4627">
        <v>1317470</v>
      </c>
      <c r="B4627" t="s">
        <v>5044</v>
      </c>
      <c r="C4627" t="s">
        <v>4845</v>
      </c>
      <c r="D4627">
        <v>3732259</v>
      </c>
      <c r="E4627" t="s">
        <v>70</v>
      </c>
      <c r="F4627" t="s">
        <v>70</v>
      </c>
      <c r="H4627" s="35">
        <v>40367</v>
      </c>
      <c r="I4627" t="s">
        <v>110</v>
      </c>
      <c r="J4627">
        <v>-14</v>
      </c>
      <c r="K4627" t="s">
        <v>11</v>
      </c>
      <c r="M4627" t="s">
        <v>67</v>
      </c>
      <c r="N4627">
        <v>4370269</v>
      </c>
      <c r="O4627" t="s">
        <v>226</v>
      </c>
      <c r="P4627" s="35">
        <v>45178</v>
      </c>
      <c r="Q4627" t="s">
        <v>56</v>
      </c>
      <c r="R4627" s="35">
        <v>44090</v>
      </c>
      <c r="S4627" s="35">
        <v>45163</v>
      </c>
      <c r="T4627" t="s">
        <v>57</v>
      </c>
      <c r="U4627">
        <v>509</v>
      </c>
      <c r="X4627">
        <v>5</v>
      </c>
      <c r="Y4627" t="s">
        <v>58</v>
      </c>
      <c r="AC4627" t="s">
        <v>59</v>
      </c>
      <c r="AL4627">
        <v>0</v>
      </c>
      <c r="AM4627">
        <v>0</v>
      </c>
    </row>
    <row r="4628" spans="1:39" x14ac:dyDescent="0.3">
      <c r="A4628">
        <v>1523607</v>
      </c>
      <c r="B4628" t="s">
        <v>5045</v>
      </c>
      <c r="C4628" t="s">
        <v>2446</v>
      </c>
      <c r="D4628">
        <v>3611534</v>
      </c>
      <c r="E4628" t="s">
        <v>76</v>
      </c>
      <c r="H4628" s="35">
        <v>42922</v>
      </c>
      <c r="I4628" t="s">
        <v>53</v>
      </c>
      <c r="J4628">
        <v>-9</v>
      </c>
      <c r="K4628" t="s">
        <v>11</v>
      </c>
      <c r="M4628" t="s">
        <v>77</v>
      </c>
      <c r="N4628">
        <v>4360002</v>
      </c>
      <c r="O4628" t="s">
        <v>78</v>
      </c>
      <c r="P4628" s="35">
        <v>45197</v>
      </c>
      <c r="Q4628" t="s">
        <v>56</v>
      </c>
      <c r="R4628" s="35">
        <v>45197</v>
      </c>
      <c r="T4628" t="s">
        <v>63</v>
      </c>
      <c r="U4628">
        <v>500</v>
      </c>
      <c r="X4628">
        <v>5</v>
      </c>
      <c r="Y4628" t="s">
        <v>58</v>
      </c>
      <c r="AC4628" t="s">
        <v>59</v>
      </c>
      <c r="AL4628">
        <v>0</v>
      </c>
      <c r="AM4628">
        <v>0</v>
      </c>
    </row>
    <row r="4629" spans="1:39" x14ac:dyDescent="0.3">
      <c r="A4629">
        <v>1436816</v>
      </c>
      <c r="B4629" t="s">
        <v>5046</v>
      </c>
      <c r="C4629" t="s">
        <v>5047</v>
      </c>
      <c r="D4629">
        <v>2816496</v>
      </c>
      <c r="E4629" t="s">
        <v>53</v>
      </c>
      <c r="F4629" t="s">
        <v>53</v>
      </c>
      <c r="H4629" s="35">
        <v>42557</v>
      </c>
      <c r="I4629" t="s">
        <v>53</v>
      </c>
      <c r="J4629">
        <v>-9</v>
      </c>
      <c r="K4629" t="s">
        <v>11</v>
      </c>
      <c r="M4629" t="s">
        <v>69</v>
      </c>
      <c r="N4629">
        <v>4280004</v>
      </c>
      <c r="O4629" t="s">
        <v>99</v>
      </c>
      <c r="P4629" s="35">
        <v>45177</v>
      </c>
      <c r="Q4629" t="s">
        <v>56</v>
      </c>
      <c r="R4629" s="35">
        <v>44832</v>
      </c>
      <c r="T4629" t="s">
        <v>63</v>
      </c>
      <c r="U4629">
        <v>500</v>
      </c>
      <c r="X4629">
        <v>5</v>
      </c>
      <c r="Y4629" t="s">
        <v>58</v>
      </c>
      <c r="AC4629" t="s">
        <v>59</v>
      </c>
      <c r="AL4629">
        <v>0</v>
      </c>
      <c r="AM4629">
        <v>0</v>
      </c>
    </row>
    <row r="4630" spans="1:39" x14ac:dyDescent="0.3">
      <c r="A4630">
        <v>1531442</v>
      </c>
      <c r="B4630" t="s">
        <v>5048</v>
      </c>
      <c r="C4630" t="s">
        <v>470</v>
      </c>
      <c r="D4630">
        <v>4538326</v>
      </c>
      <c r="E4630" t="s">
        <v>53</v>
      </c>
      <c r="H4630" s="35">
        <v>42135</v>
      </c>
      <c r="I4630" t="s">
        <v>53</v>
      </c>
      <c r="J4630">
        <v>-9</v>
      </c>
      <c r="K4630" t="s">
        <v>11</v>
      </c>
      <c r="M4630" t="s">
        <v>54</v>
      </c>
      <c r="N4630">
        <v>4450754</v>
      </c>
      <c r="O4630" t="s">
        <v>208</v>
      </c>
      <c r="P4630" s="35">
        <v>45205</v>
      </c>
      <c r="Q4630" t="s">
        <v>56</v>
      </c>
      <c r="R4630" s="35">
        <v>45205</v>
      </c>
      <c r="T4630" t="s">
        <v>63</v>
      </c>
      <c r="U4630">
        <v>500</v>
      </c>
      <c r="X4630">
        <v>5</v>
      </c>
      <c r="Y4630" t="s">
        <v>58</v>
      </c>
      <c r="AC4630" t="s">
        <v>59</v>
      </c>
      <c r="AL4630">
        <v>0</v>
      </c>
      <c r="AM4630">
        <v>0</v>
      </c>
    </row>
    <row r="4631" spans="1:39" x14ac:dyDescent="0.3">
      <c r="A4631">
        <v>1280124</v>
      </c>
      <c r="B4631" t="s">
        <v>5049</v>
      </c>
      <c r="C4631" t="s">
        <v>2677</v>
      </c>
      <c r="D4631">
        <v>3731526</v>
      </c>
      <c r="E4631" t="s">
        <v>70</v>
      </c>
      <c r="F4631" t="s">
        <v>70</v>
      </c>
      <c r="H4631" s="35">
        <v>39195</v>
      </c>
      <c r="I4631" t="s">
        <v>125</v>
      </c>
      <c r="J4631">
        <v>-17</v>
      </c>
      <c r="K4631" t="s">
        <v>11</v>
      </c>
      <c r="M4631" t="s">
        <v>67</v>
      </c>
      <c r="N4631">
        <v>4370002</v>
      </c>
      <c r="O4631" t="s">
        <v>68</v>
      </c>
      <c r="P4631" s="35">
        <v>45182</v>
      </c>
      <c r="Q4631" t="s">
        <v>56</v>
      </c>
      <c r="R4631" s="35">
        <v>43738</v>
      </c>
      <c r="T4631" t="s">
        <v>63</v>
      </c>
      <c r="U4631">
        <v>500</v>
      </c>
      <c r="X4631">
        <v>5</v>
      </c>
      <c r="Y4631" t="s">
        <v>58</v>
      </c>
      <c r="AC4631" t="s">
        <v>59</v>
      </c>
      <c r="AL4631">
        <v>0</v>
      </c>
      <c r="AM4631">
        <v>0</v>
      </c>
    </row>
    <row r="4632" spans="1:39" x14ac:dyDescent="0.3">
      <c r="A4632">
        <v>1430655</v>
      </c>
      <c r="B4632" t="s">
        <v>5050</v>
      </c>
      <c r="C4632" t="s">
        <v>285</v>
      </c>
      <c r="D4632">
        <v>4115438</v>
      </c>
      <c r="E4632" t="s">
        <v>53</v>
      </c>
      <c r="F4632" t="s">
        <v>53</v>
      </c>
      <c r="H4632" s="35">
        <v>42181</v>
      </c>
      <c r="I4632" t="s">
        <v>53</v>
      </c>
      <c r="J4632">
        <v>-9</v>
      </c>
      <c r="K4632" t="s">
        <v>6</v>
      </c>
      <c r="M4632" t="s">
        <v>181</v>
      </c>
      <c r="N4632">
        <v>4410080</v>
      </c>
      <c r="O4632" t="s">
        <v>182</v>
      </c>
      <c r="P4632" s="35">
        <v>45211</v>
      </c>
      <c r="Q4632" t="s">
        <v>56</v>
      </c>
      <c r="R4632" s="35">
        <v>44825</v>
      </c>
      <c r="T4632" t="s">
        <v>82</v>
      </c>
      <c r="U4632">
        <v>500</v>
      </c>
      <c r="X4632">
        <v>5</v>
      </c>
      <c r="Y4632" t="s">
        <v>58</v>
      </c>
      <c r="AC4632" t="s">
        <v>59</v>
      </c>
      <c r="AL4632">
        <v>0</v>
      </c>
      <c r="AM4632">
        <v>0</v>
      </c>
    </row>
    <row r="4633" spans="1:39" x14ac:dyDescent="0.3">
      <c r="A4633">
        <v>1506729</v>
      </c>
      <c r="B4633" t="s">
        <v>5051</v>
      </c>
      <c r="C4633" t="s">
        <v>487</v>
      </c>
      <c r="D4633">
        <v>4537982</v>
      </c>
      <c r="E4633" t="s">
        <v>53</v>
      </c>
      <c r="H4633" s="35">
        <v>40401</v>
      </c>
      <c r="I4633" t="s">
        <v>110</v>
      </c>
      <c r="J4633">
        <v>-14</v>
      </c>
      <c r="K4633" t="s">
        <v>11</v>
      </c>
      <c r="M4633" t="s">
        <v>54</v>
      </c>
      <c r="N4633">
        <v>4450589</v>
      </c>
      <c r="O4633" t="s">
        <v>290</v>
      </c>
      <c r="P4633" s="35">
        <v>45171</v>
      </c>
      <c r="Q4633" t="s">
        <v>56</v>
      </c>
      <c r="R4633" s="35">
        <v>45171</v>
      </c>
      <c r="S4633" s="35">
        <v>45189</v>
      </c>
      <c r="T4633" t="s">
        <v>57</v>
      </c>
      <c r="U4633">
        <v>500</v>
      </c>
      <c r="X4633">
        <v>5</v>
      </c>
      <c r="Y4633" t="s">
        <v>58</v>
      </c>
      <c r="AC4633" t="s">
        <v>59</v>
      </c>
      <c r="AL4633">
        <v>1</v>
      </c>
      <c r="AM4633">
        <v>1</v>
      </c>
    </row>
    <row r="4634" spans="1:39" x14ac:dyDescent="0.3">
      <c r="A4634">
        <v>1517035</v>
      </c>
      <c r="B4634" t="s">
        <v>5052</v>
      </c>
      <c r="C4634" t="s">
        <v>5053</v>
      </c>
      <c r="D4634">
        <v>2816820</v>
      </c>
      <c r="E4634" t="s">
        <v>53</v>
      </c>
      <c r="H4634" s="35">
        <v>41186</v>
      </c>
      <c r="I4634" t="s">
        <v>143</v>
      </c>
      <c r="J4634">
        <v>-12</v>
      </c>
      <c r="K4634" t="s">
        <v>11</v>
      </c>
      <c r="M4634" t="s">
        <v>69</v>
      </c>
      <c r="N4634">
        <v>4280716</v>
      </c>
      <c r="O4634" t="s">
        <v>489</v>
      </c>
      <c r="P4634" s="35">
        <v>45190</v>
      </c>
      <c r="Q4634" t="s">
        <v>56</v>
      </c>
      <c r="R4634" s="35">
        <v>45190</v>
      </c>
      <c r="S4634" s="35">
        <v>45184</v>
      </c>
      <c r="T4634" t="s">
        <v>57</v>
      </c>
      <c r="U4634">
        <v>500</v>
      </c>
      <c r="X4634">
        <v>5</v>
      </c>
      <c r="Y4634" t="s">
        <v>58</v>
      </c>
      <c r="AC4634" t="s">
        <v>59</v>
      </c>
      <c r="AL4634">
        <v>0</v>
      </c>
      <c r="AM4634">
        <v>0</v>
      </c>
    </row>
    <row r="4635" spans="1:39" x14ac:dyDescent="0.3">
      <c r="A4635">
        <v>1344714</v>
      </c>
      <c r="B4635" t="s">
        <v>5054</v>
      </c>
      <c r="C4635" t="s">
        <v>432</v>
      </c>
      <c r="D4635">
        <v>4532410</v>
      </c>
      <c r="E4635" t="s">
        <v>70</v>
      </c>
      <c r="F4635" t="s">
        <v>70</v>
      </c>
      <c r="H4635" s="35">
        <v>40612</v>
      </c>
      <c r="I4635" t="s">
        <v>90</v>
      </c>
      <c r="J4635">
        <v>-13</v>
      </c>
      <c r="K4635" t="s">
        <v>11</v>
      </c>
      <c r="M4635" t="s">
        <v>54</v>
      </c>
      <c r="N4635">
        <v>4450192</v>
      </c>
      <c r="O4635" t="s">
        <v>128</v>
      </c>
      <c r="P4635" s="35">
        <v>45186</v>
      </c>
      <c r="Q4635" t="s">
        <v>56</v>
      </c>
      <c r="R4635" s="35">
        <v>44459</v>
      </c>
      <c r="T4635" t="s">
        <v>63</v>
      </c>
      <c r="U4635">
        <v>640</v>
      </c>
      <c r="X4635">
        <v>6</v>
      </c>
      <c r="Y4635" t="s">
        <v>58</v>
      </c>
      <c r="AC4635" t="s">
        <v>59</v>
      </c>
      <c r="AL4635">
        <v>0</v>
      </c>
      <c r="AM4635">
        <v>0</v>
      </c>
    </row>
    <row r="4636" spans="1:39" x14ac:dyDescent="0.3">
      <c r="A4636">
        <v>1520755</v>
      </c>
      <c r="B4636" t="s">
        <v>5055</v>
      </c>
      <c r="C4636" t="s">
        <v>129</v>
      </c>
      <c r="D4636">
        <v>3736159</v>
      </c>
      <c r="E4636" t="s">
        <v>53</v>
      </c>
      <c r="H4636" s="35">
        <v>41426</v>
      </c>
      <c r="I4636" t="s">
        <v>66</v>
      </c>
      <c r="J4636">
        <v>-11</v>
      </c>
      <c r="K4636" t="s">
        <v>11</v>
      </c>
      <c r="M4636" t="s">
        <v>67</v>
      </c>
      <c r="N4636">
        <v>4370004</v>
      </c>
      <c r="O4636" t="s">
        <v>808</v>
      </c>
      <c r="P4636" s="35">
        <v>45194</v>
      </c>
      <c r="Q4636" t="s">
        <v>56</v>
      </c>
      <c r="R4636" s="35">
        <v>45194</v>
      </c>
      <c r="T4636" t="s">
        <v>63</v>
      </c>
      <c r="U4636">
        <v>500</v>
      </c>
      <c r="X4636">
        <v>5</v>
      </c>
      <c r="Y4636" t="s">
        <v>58</v>
      </c>
      <c r="AC4636" t="s">
        <v>59</v>
      </c>
      <c r="AL4636">
        <v>0</v>
      </c>
      <c r="AM4636">
        <v>0</v>
      </c>
    </row>
    <row r="4637" spans="1:39" x14ac:dyDescent="0.3">
      <c r="A4637">
        <v>1560122</v>
      </c>
      <c r="B4637" t="s">
        <v>5056</v>
      </c>
      <c r="C4637" t="s">
        <v>5057</v>
      </c>
      <c r="D4637">
        <v>3736777</v>
      </c>
      <c r="E4637" t="s">
        <v>70</v>
      </c>
      <c r="H4637" s="35">
        <v>42098</v>
      </c>
      <c r="I4637" t="s">
        <v>53</v>
      </c>
      <c r="J4637">
        <v>-9</v>
      </c>
      <c r="K4637" t="s">
        <v>11</v>
      </c>
      <c r="M4637" t="s">
        <v>67</v>
      </c>
      <c r="N4637">
        <v>4370566</v>
      </c>
      <c r="O4637" t="s">
        <v>111</v>
      </c>
      <c r="P4637" s="35">
        <v>45314</v>
      </c>
      <c r="Q4637" t="s">
        <v>56</v>
      </c>
      <c r="R4637" s="35">
        <v>45314</v>
      </c>
      <c r="T4637" t="s">
        <v>63</v>
      </c>
      <c r="U4637">
        <v>500</v>
      </c>
      <c r="X4637">
        <v>5</v>
      </c>
      <c r="Y4637" t="s">
        <v>58</v>
      </c>
      <c r="AC4637" t="s">
        <v>59</v>
      </c>
      <c r="AL4637">
        <v>0</v>
      </c>
      <c r="AM4637">
        <v>0</v>
      </c>
    </row>
    <row r="4638" spans="1:39" x14ac:dyDescent="0.3">
      <c r="A4638">
        <v>1560286</v>
      </c>
      <c r="B4638" t="s">
        <v>5056</v>
      </c>
      <c r="C4638" t="s">
        <v>5058</v>
      </c>
      <c r="D4638">
        <v>3736780</v>
      </c>
      <c r="E4638" t="s">
        <v>70</v>
      </c>
      <c r="H4638" s="35">
        <v>41893</v>
      </c>
      <c r="I4638" t="s">
        <v>85</v>
      </c>
      <c r="J4638">
        <v>-10</v>
      </c>
      <c r="K4638" t="s">
        <v>11</v>
      </c>
      <c r="M4638" t="s">
        <v>67</v>
      </c>
      <c r="N4638">
        <v>4370566</v>
      </c>
      <c r="O4638" t="s">
        <v>111</v>
      </c>
      <c r="P4638" s="35">
        <v>45315</v>
      </c>
      <c r="Q4638" t="s">
        <v>56</v>
      </c>
      <c r="R4638" s="35">
        <v>45315</v>
      </c>
      <c r="T4638" t="s">
        <v>63</v>
      </c>
      <c r="U4638">
        <v>500</v>
      </c>
      <c r="X4638">
        <v>5</v>
      </c>
      <c r="Y4638" t="s">
        <v>58</v>
      </c>
      <c r="AC4638" t="s">
        <v>59</v>
      </c>
      <c r="AL4638">
        <v>0</v>
      </c>
      <c r="AM4638">
        <v>0</v>
      </c>
    </row>
    <row r="4639" spans="1:39" x14ac:dyDescent="0.3">
      <c r="A4639">
        <v>1564403</v>
      </c>
      <c r="B4639" t="s">
        <v>5059</v>
      </c>
      <c r="C4639" t="s">
        <v>1078</v>
      </c>
      <c r="D4639">
        <v>3736829</v>
      </c>
      <c r="E4639" t="s">
        <v>53</v>
      </c>
      <c r="H4639" s="35">
        <v>39788</v>
      </c>
      <c r="I4639" t="s">
        <v>98</v>
      </c>
      <c r="J4639">
        <v>-16</v>
      </c>
      <c r="K4639" t="s">
        <v>6</v>
      </c>
      <c r="M4639" t="s">
        <v>67</v>
      </c>
      <c r="N4639">
        <v>4370349</v>
      </c>
      <c r="O4639" t="s">
        <v>220</v>
      </c>
      <c r="P4639" s="35">
        <v>45338</v>
      </c>
      <c r="Q4639" t="s">
        <v>56</v>
      </c>
      <c r="R4639" s="35">
        <v>45338</v>
      </c>
      <c r="T4639" t="s">
        <v>63</v>
      </c>
      <c r="U4639">
        <v>500</v>
      </c>
      <c r="X4639">
        <v>5</v>
      </c>
      <c r="Y4639" t="s">
        <v>58</v>
      </c>
      <c r="AC4639" t="s">
        <v>59</v>
      </c>
      <c r="AL4639">
        <v>0</v>
      </c>
      <c r="AM4639">
        <v>0</v>
      </c>
    </row>
    <row r="4640" spans="1:39" x14ac:dyDescent="0.3">
      <c r="A4640">
        <v>1443580</v>
      </c>
      <c r="B4640" t="s">
        <v>5059</v>
      </c>
      <c r="C4640" t="s">
        <v>114</v>
      </c>
      <c r="D4640">
        <v>4535511</v>
      </c>
      <c r="E4640" t="s">
        <v>53</v>
      </c>
      <c r="F4640" t="s">
        <v>53</v>
      </c>
      <c r="H4640" s="35">
        <v>40486</v>
      </c>
      <c r="I4640" t="s">
        <v>110</v>
      </c>
      <c r="J4640">
        <v>-14</v>
      </c>
      <c r="K4640" t="s">
        <v>6</v>
      </c>
      <c r="M4640" t="s">
        <v>54</v>
      </c>
      <c r="N4640">
        <v>4450589</v>
      </c>
      <c r="O4640" t="s">
        <v>290</v>
      </c>
      <c r="P4640" s="35">
        <v>45192</v>
      </c>
      <c r="Q4640" t="s">
        <v>56</v>
      </c>
      <c r="R4640" s="35">
        <v>44840</v>
      </c>
      <c r="T4640" t="s">
        <v>63</v>
      </c>
      <c r="U4640">
        <v>500</v>
      </c>
      <c r="X4640">
        <v>5</v>
      </c>
      <c r="Y4640" t="s">
        <v>58</v>
      </c>
      <c r="AC4640" t="s">
        <v>59</v>
      </c>
      <c r="AL4640">
        <v>1</v>
      </c>
      <c r="AM4640">
        <v>0</v>
      </c>
    </row>
    <row r="4641" spans="1:39" x14ac:dyDescent="0.3">
      <c r="A4641">
        <v>1445733</v>
      </c>
      <c r="B4641" t="s">
        <v>5060</v>
      </c>
      <c r="C4641" t="s">
        <v>628</v>
      </c>
      <c r="D4641">
        <v>3734495</v>
      </c>
      <c r="E4641" t="s">
        <v>70</v>
      </c>
      <c r="F4641" t="s">
        <v>70</v>
      </c>
      <c r="H4641" s="35">
        <v>39994</v>
      </c>
      <c r="I4641" t="s">
        <v>102</v>
      </c>
      <c r="J4641">
        <v>-15</v>
      </c>
      <c r="K4641" t="s">
        <v>11</v>
      </c>
      <c r="M4641" t="s">
        <v>67</v>
      </c>
      <c r="N4641">
        <v>4370024</v>
      </c>
      <c r="O4641" t="s">
        <v>429</v>
      </c>
      <c r="P4641" s="35">
        <v>45182</v>
      </c>
      <c r="Q4641" t="s">
        <v>56</v>
      </c>
      <c r="R4641" s="35">
        <v>44842</v>
      </c>
      <c r="T4641" t="s">
        <v>63</v>
      </c>
      <c r="U4641">
        <v>500</v>
      </c>
      <c r="X4641">
        <v>5</v>
      </c>
      <c r="Y4641" t="s">
        <v>58</v>
      </c>
      <c r="AC4641" t="s">
        <v>59</v>
      </c>
      <c r="AL4641">
        <v>0</v>
      </c>
      <c r="AM4641">
        <v>0</v>
      </c>
    </row>
    <row r="4642" spans="1:39" x14ac:dyDescent="0.3">
      <c r="A4642">
        <v>1527283</v>
      </c>
      <c r="B4642" t="s">
        <v>5061</v>
      </c>
      <c r="C4642" t="s">
        <v>1274</v>
      </c>
      <c r="D4642">
        <v>3611635</v>
      </c>
      <c r="E4642" t="s">
        <v>76</v>
      </c>
      <c r="H4642" s="35">
        <v>42628</v>
      </c>
      <c r="I4642" t="s">
        <v>53</v>
      </c>
      <c r="J4642">
        <v>-9</v>
      </c>
      <c r="K4642" t="s">
        <v>11</v>
      </c>
      <c r="M4642" t="s">
        <v>77</v>
      </c>
      <c r="N4642">
        <v>4360002</v>
      </c>
      <c r="O4642" t="s">
        <v>78</v>
      </c>
      <c r="P4642" s="35">
        <v>45200</v>
      </c>
      <c r="Q4642" t="s">
        <v>56</v>
      </c>
      <c r="R4642" s="35">
        <v>45200</v>
      </c>
      <c r="T4642" t="s">
        <v>63</v>
      </c>
      <c r="U4642">
        <v>500</v>
      </c>
      <c r="X4642">
        <v>5</v>
      </c>
      <c r="Y4642" t="s">
        <v>58</v>
      </c>
      <c r="AC4642" t="s">
        <v>59</v>
      </c>
      <c r="AL4642">
        <v>0</v>
      </c>
      <c r="AM4642">
        <v>0</v>
      </c>
    </row>
    <row r="4643" spans="1:39" x14ac:dyDescent="0.3">
      <c r="A4643">
        <v>1522189</v>
      </c>
      <c r="B4643" t="s">
        <v>5061</v>
      </c>
      <c r="C4643" t="s">
        <v>5062</v>
      </c>
      <c r="D4643">
        <v>3611478</v>
      </c>
      <c r="E4643" t="s">
        <v>76</v>
      </c>
      <c r="H4643" s="35">
        <v>42219</v>
      </c>
      <c r="I4643" t="s">
        <v>53</v>
      </c>
      <c r="J4643">
        <v>-9</v>
      </c>
      <c r="K4643" t="s">
        <v>6</v>
      </c>
      <c r="M4643" t="s">
        <v>77</v>
      </c>
      <c r="N4643">
        <v>4360002</v>
      </c>
      <c r="O4643" t="s">
        <v>78</v>
      </c>
      <c r="P4643" s="35">
        <v>45195</v>
      </c>
      <c r="Q4643" t="s">
        <v>56</v>
      </c>
      <c r="R4643" s="35">
        <v>45195</v>
      </c>
      <c r="T4643" t="s">
        <v>63</v>
      </c>
      <c r="U4643">
        <v>500</v>
      </c>
      <c r="X4643">
        <v>5</v>
      </c>
      <c r="Y4643" t="s">
        <v>58</v>
      </c>
      <c r="AC4643" t="s">
        <v>59</v>
      </c>
      <c r="AL4643">
        <v>0</v>
      </c>
      <c r="AM4643">
        <v>0</v>
      </c>
    </row>
    <row r="4644" spans="1:39" x14ac:dyDescent="0.3">
      <c r="A4644">
        <v>1401669</v>
      </c>
      <c r="B4644" t="s">
        <v>5063</v>
      </c>
      <c r="C4644" t="s">
        <v>984</v>
      </c>
      <c r="D4644">
        <v>4534414</v>
      </c>
      <c r="E4644" t="s">
        <v>53</v>
      </c>
      <c r="H4644" s="35">
        <v>41321</v>
      </c>
      <c r="I4644" t="s">
        <v>66</v>
      </c>
      <c r="J4644">
        <v>-11</v>
      </c>
      <c r="K4644" t="s">
        <v>11</v>
      </c>
      <c r="M4644" t="s">
        <v>54</v>
      </c>
      <c r="N4644">
        <v>4450026</v>
      </c>
      <c r="O4644" t="s">
        <v>62</v>
      </c>
      <c r="P4644" s="35">
        <v>45188</v>
      </c>
      <c r="Q4644" t="s">
        <v>56</v>
      </c>
      <c r="R4644" s="35">
        <v>44680</v>
      </c>
      <c r="S4644" s="35">
        <v>45077</v>
      </c>
      <c r="T4644" t="s">
        <v>57</v>
      </c>
      <c r="U4644">
        <v>500</v>
      </c>
      <c r="X4644">
        <v>5</v>
      </c>
      <c r="Y4644" t="s">
        <v>58</v>
      </c>
      <c r="AC4644" t="s">
        <v>59</v>
      </c>
      <c r="AL4644">
        <v>0</v>
      </c>
      <c r="AM4644">
        <v>0</v>
      </c>
    </row>
    <row r="4645" spans="1:39" x14ac:dyDescent="0.3">
      <c r="A4645">
        <v>1513499</v>
      </c>
      <c r="B4645" t="s">
        <v>5064</v>
      </c>
      <c r="C4645" t="s">
        <v>5065</v>
      </c>
      <c r="D4645">
        <v>4538084</v>
      </c>
      <c r="E4645" t="s">
        <v>53</v>
      </c>
      <c r="H4645" s="35">
        <v>40983</v>
      </c>
      <c r="I4645" t="s">
        <v>143</v>
      </c>
      <c r="J4645">
        <v>-12</v>
      </c>
      <c r="K4645" t="s">
        <v>11</v>
      </c>
      <c r="M4645" t="s">
        <v>54</v>
      </c>
      <c r="N4645">
        <v>4450036</v>
      </c>
      <c r="O4645" t="s">
        <v>589</v>
      </c>
      <c r="P4645" s="35">
        <v>45186</v>
      </c>
      <c r="Q4645" t="s">
        <v>56</v>
      </c>
      <c r="R4645" s="35">
        <v>45186</v>
      </c>
      <c r="T4645" t="s">
        <v>63</v>
      </c>
      <c r="U4645">
        <v>500</v>
      </c>
      <c r="X4645">
        <v>5</v>
      </c>
      <c r="Y4645" t="s">
        <v>58</v>
      </c>
      <c r="AC4645" t="s">
        <v>59</v>
      </c>
      <c r="AL4645">
        <v>0</v>
      </c>
      <c r="AM4645">
        <v>0</v>
      </c>
    </row>
    <row r="4646" spans="1:39" x14ac:dyDescent="0.3">
      <c r="A4646">
        <v>1563504</v>
      </c>
      <c r="B4646" t="s">
        <v>5516</v>
      </c>
      <c r="C4646" t="s">
        <v>520</v>
      </c>
      <c r="D4646">
        <v>4116173</v>
      </c>
      <c r="E4646" t="s">
        <v>53</v>
      </c>
      <c r="H4646" s="35">
        <v>40354</v>
      </c>
      <c r="I4646" t="s">
        <v>110</v>
      </c>
      <c r="J4646">
        <v>-14</v>
      </c>
      <c r="K4646" t="s">
        <v>11</v>
      </c>
      <c r="M4646" t="s">
        <v>181</v>
      </c>
      <c r="N4646">
        <v>4410612</v>
      </c>
      <c r="O4646" t="s">
        <v>213</v>
      </c>
      <c r="P4646" s="35">
        <v>45332</v>
      </c>
      <c r="Q4646" t="s">
        <v>56</v>
      </c>
      <c r="R4646" s="35">
        <v>45332</v>
      </c>
      <c r="T4646" t="s">
        <v>63</v>
      </c>
      <c r="U4646">
        <v>500</v>
      </c>
      <c r="X4646">
        <v>5</v>
      </c>
      <c r="Y4646" t="s">
        <v>58</v>
      </c>
      <c r="AC4646" t="s">
        <v>59</v>
      </c>
      <c r="AL4646">
        <v>0</v>
      </c>
      <c r="AM4646">
        <v>0</v>
      </c>
    </row>
    <row r="4647" spans="1:39" x14ac:dyDescent="0.3">
      <c r="A4647">
        <v>1511116</v>
      </c>
      <c r="B4647" t="s">
        <v>5066</v>
      </c>
      <c r="C4647" t="s">
        <v>5067</v>
      </c>
      <c r="D4647">
        <v>3736012</v>
      </c>
      <c r="E4647" t="s">
        <v>70</v>
      </c>
      <c r="H4647" s="35">
        <v>42108</v>
      </c>
      <c r="I4647" t="s">
        <v>53</v>
      </c>
      <c r="J4647">
        <v>-9</v>
      </c>
      <c r="K4647" t="s">
        <v>11</v>
      </c>
      <c r="M4647" t="s">
        <v>67</v>
      </c>
      <c r="N4647">
        <v>4370566</v>
      </c>
      <c r="O4647" t="s">
        <v>111</v>
      </c>
      <c r="P4647" s="35">
        <v>45182</v>
      </c>
      <c r="Q4647" t="s">
        <v>56</v>
      </c>
      <c r="R4647" s="35">
        <v>45182</v>
      </c>
      <c r="T4647" t="s">
        <v>63</v>
      </c>
      <c r="U4647">
        <v>500</v>
      </c>
      <c r="X4647">
        <v>5</v>
      </c>
      <c r="Y4647" t="s">
        <v>58</v>
      </c>
      <c r="AC4647" t="s">
        <v>59</v>
      </c>
      <c r="AL4647">
        <v>0</v>
      </c>
      <c r="AM4647">
        <v>0</v>
      </c>
    </row>
    <row r="4648" spans="1:39" x14ac:dyDescent="0.3">
      <c r="A4648">
        <v>1522311</v>
      </c>
      <c r="B4648" t="s">
        <v>5068</v>
      </c>
      <c r="C4648" t="s">
        <v>273</v>
      </c>
      <c r="D4648">
        <v>3611499</v>
      </c>
      <c r="E4648" t="s">
        <v>76</v>
      </c>
      <c r="H4648" s="35">
        <v>41133</v>
      </c>
      <c r="I4648" t="s">
        <v>143</v>
      </c>
      <c r="J4648">
        <v>-12</v>
      </c>
      <c r="K4648" t="s">
        <v>6</v>
      </c>
      <c r="M4648" t="s">
        <v>77</v>
      </c>
      <c r="N4648">
        <v>4360002</v>
      </c>
      <c r="O4648" t="s">
        <v>78</v>
      </c>
      <c r="P4648" s="35">
        <v>45196</v>
      </c>
      <c r="Q4648" t="s">
        <v>56</v>
      </c>
      <c r="R4648" s="35">
        <v>45196</v>
      </c>
      <c r="T4648" t="s">
        <v>63</v>
      </c>
      <c r="U4648">
        <v>500</v>
      </c>
      <c r="X4648">
        <v>5</v>
      </c>
      <c r="Y4648" t="s">
        <v>58</v>
      </c>
      <c r="AC4648" t="s">
        <v>59</v>
      </c>
      <c r="AL4648">
        <v>0</v>
      </c>
      <c r="AM4648">
        <v>0</v>
      </c>
    </row>
    <row r="4649" spans="1:39" x14ac:dyDescent="0.3">
      <c r="A4649">
        <v>1215264</v>
      </c>
      <c r="B4649" t="s">
        <v>5069</v>
      </c>
      <c r="C4649" t="s">
        <v>2779</v>
      </c>
      <c r="D4649">
        <v>4113814</v>
      </c>
      <c r="E4649" t="s">
        <v>53</v>
      </c>
      <c r="F4649" t="s">
        <v>53</v>
      </c>
      <c r="H4649" s="35">
        <v>42770</v>
      </c>
      <c r="I4649" t="s">
        <v>53</v>
      </c>
      <c r="J4649">
        <v>-9</v>
      </c>
      <c r="K4649" t="s">
        <v>6</v>
      </c>
      <c r="M4649" t="s">
        <v>181</v>
      </c>
      <c r="N4649">
        <v>4410696</v>
      </c>
      <c r="O4649" t="s">
        <v>227</v>
      </c>
      <c r="P4649" s="35">
        <v>45118</v>
      </c>
      <c r="Q4649" t="s">
        <v>56</v>
      </c>
      <c r="R4649" s="35">
        <v>43337</v>
      </c>
      <c r="T4649" t="s">
        <v>63</v>
      </c>
      <c r="U4649">
        <v>500</v>
      </c>
      <c r="X4649">
        <v>5</v>
      </c>
      <c r="Y4649" t="s">
        <v>58</v>
      </c>
      <c r="AC4649" t="s">
        <v>59</v>
      </c>
      <c r="AL4649">
        <v>0</v>
      </c>
      <c r="AM4649">
        <v>0</v>
      </c>
    </row>
    <row r="4650" spans="1:39" x14ac:dyDescent="0.3">
      <c r="A4650">
        <v>1215263</v>
      </c>
      <c r="B4650" t="s">
        <v>5069</v>
      </c>
      <c r="C4650" t="s">
        <v>277</v>
      </c>
      <c r="D4650">
        <v>4113813</v>
      </c>
      <c r="E4650" t="s">
        <v>53</v>
      </c>
      <c r="F4650" t="s">
        <v>53</v>
      </c>
      <c r="H4650" s="35">
        <v>42770</v>
      </c>
      <c r="I4650" t="s">
        <v>53</v>
      </c>
      <c r="J4650">
        <v>-9</v>
      </c>
      <c r="K4650" t="s">
        <v>11</v>
      </c>
      <c r="M4650" t="s">
        <v>181</v>
      </c>
      <c r="N4650">
        <v>4410696</v>
      </c>
      <c r="O4650" t="s">
        <v>227</v>
      </c>
      <c r="P4650" s="35">
        <v>45118</v>
      </c>
      <c r="Q4650" t="s">
        <v>56</v>
      </c>
      <c r="R4650" s="35">
        <v>43337</v>
      </c>
      <c r="T4650" t="s">
        <v>63</v>
      </c>
      <c r="U4650">
        <v>500</v>
      </c>
      <c r="X4650">
        <v>5</v>
      </c>
      <c r="Y4650" t="s">
        <v>58</v>
      </c>
      <c r="AC4650" t="s">
        <v>59</v>
      </c>
      <c r="AL4650">
        <v>0</v>
      </c>
      <c r="AM4650">
        <v>0</v>
      </c>
    </row>
    <row r="4651" spans="1:39" x14ac:dyDescent="0.3">
      <c r="A4651">
        <v>1503807</v>
      </c>
      <c r="B4651" t="s">
        <v>5070</v>
      </c>
      <c r="C4651" t="s">
        <v>840</v>
      </c>
      <c r="D4651">
        <v>3735883</v>
      </c>
      <c r="E4651" t="s">
        <v>53</v>
      </c>
      <c r="H4651" s="35">
        <v>42870</v>
      </c>
      <c r="I4651" t="s">
        <v>53</v>
      </c>
      <c r="J4651">
        <v>-9</v>
      </c>
      <c r="K4651" t="s">
        <v>11</v>
      </c>
      <c r="M4651" t="s">
        <v>67</v>
      </c>
      <c r="N4651">
        <v>4370566</v>
      </c>
      <c r="O4651" t="s">
        <v>111</v>
      </c>
      <c r="P4651" s="35">
        <v>45116</v>
      </c>
      <c r="Q4651" t="s">
        <v>56</v>
      </c>
      <c r="R4651" s="35">
        <v>45116</v>
      </c>
      <c r="S4651" s="35">
        <v>45106</v>
      </c>
      <c r="T4651" t="s">
        <v>57</v>
      </c>
      <c r="U4651">
        <v>500</v>
      </c>
      <c r="X4651">
        <v>5</v>
      </c>
      <c r="Y4651" t="s">
        <v>58</v>
      </c>
      <c r="AC4651" t="s">
        <v>59</v>
      </c>
      <c r="AL4651">
        <v>0</v>
      </c>
      <c r="AM4651">
        <v>0</v>
      </c>
    </row>
    <row r="4652" spans="1:39" x14ac:dyDescent="0.3">
      <c r="A4652">
        <v>1529302</v>
      </c>
      <c r="B4652" t="s">
        <v>5071</v>
      </c>
      <c r="C4652" t="s">
        <v>840</v>
      </c>
      <c r="D4652">
        <v>3611643</v>
      </c>
      <c r="E4652" t="s">
        <v>53</v>
      </c>
      <c r="H4652" s="35">
        <v>40438</v>
      </c>
      <c r="I4652" t="s">
        <v>110</v>
      </c>
      <c r="J4652">
        <v>-14</v>
      </c>
      <c r="K4652" t="s">
        <v>11</v>
      </c>
      <c r="M4652" t="s">
        <v>77</v>
      </c>
      <c r="N4652">
        <v>4360009</v>
      </c>
      <c r="O4652" t="s">
        <v>642</v>
      </c>
      <c r="P4652" s="35">
        <v>45203</v>
      </c>
      <c r="Q4652" t="s">
        <v>56</v>
      </c>
      <c r="R4652" s="35">
        <v>45203</v>
      </c>
      <c r="T4652" t="s">
        <v>63</v>
      </c>
      <c r="U4652">
        <v>500</v>
      </c>
      <c r="X4652">
        <v>5</v>
      </c>
      <c r="Y4652" t="s">
        <v>58</v>
      </c>
      <c r="AC4652" t="s">
        <v>59</v>
      </c>
      <c r="AL4652">
        <v>1</v>
      </c>
      <c r="AM4652">
        <v>1</v>
      </c>
    </row>
    <row r="4653" spans="1:39" x14ac:dyDescent="0.3">
      <c r="A4653">
        <v>1553453</v>
      </c>
      <c r="B4653" t="s">
        <v>5072</v>
      </c>
      <c r="C4653" t="s">
        <v>410</v>
      </c>
      <c r="D4653">
        <v>3736710</v>
      </c>
      <c r="E4653" t="s">
        <v>53</v>
      </c>
      <c r="H4653" s="35">
        <v>41383</v>
      </c>
      <c r="I4653" t="s">
        <v>66</v>
      </c>
      <c r="J4653">
        <v>-11</v>
      </c>
      <c r="K4653" t="s">
        <v>11</v>
      </c>
      <c r="M4653" t="s">
        <v>67</v>
      </c>
      <c r="N4653">
        <v>4370349</v>
      </c>
      <c r="O4653" t="s">
        <v>220</v>
      </c>
      <c r="P4653" s="35">
        <v>45267</v>
      </c>
      <c r="Q4653" t="s">
        <v>56</v>
      </c>
      <c r="R4653" s="35">
        <v>45267</v>
      </c>
      <c r="T4653" t="s">
        <v>63</v>
      </c>
      <c r="U4653">
        <v>500</v>
      </c>
      <c r="X4653">
        <v>5</v>
      </c>
      <c r="Y4653" t="s">
        <v>58</v>
      </c>
      <c r="AC4653" t="s">
        <v>59</v>
      </c>
      <c r="AL4653">
        <v>0</v>
      </c>
      <c r="AM4653">
        <v>0</v>
      </c>
    </row>
    <row r="4654" spans="1:39" x14ac:dyDescent="0.3">
      <c r="A4654">
        <v>1488844</v>
      </c>
      <c r="B4654" t="s">
        <v>5073</v>
      </c>
      <c r="C4654" t="s">
        <v>5074</v>
      </c>
      <c r="D4654">
        <v>4537406</v>
      </c>
      <c r="E4654" t="s">
        <v>53</v>
      </c>
      <c r="F4654" t="s">
        <v>53</v>
      </c>
      <c r="H4654" s="35">
        <v>41467</v>
      </c>
      <c r="I4654" t="s">
        <v>66</v>
      </c>
      <c r="J4654">
        <v>-11</v>
      </c>
      <c r="K4654" t="s">
        <v>11</v>
      </c>
      <c r="M4654" t="s">
        <v>54</v>
      </c>
      <c r="N4654">
        <v>4450757</v>
      </c>
      <c r="O4654" t="s">
        <v>225</v>
      </c>
      <c r="P4654" s="35">
        <v>45199</v>
      </c>
      <c r="Q4654" t="s">
        <v>56</v>
      </c>
      <c r="R4654" s="35">
        <v>45072</v>
      </c>
      <c r="T4654" t="s">
        <v>63</v>
      </c>
      <c r="U4654">
        <v>500</v>
      </c>
      <c r="X4654">
        <v>5</v>
      </c>
      <c r="Y4654" t="s">
        <v>58</v>
      </c>
      <c r="AC4654" t="s">
        <v>59</v>
      </c>
      <c r="AL4654">
        <v>0</v>
      </c>
      <c r="AM4654">
        <v>0</v>
      </c>
    </row>
    <row r="4655" spans="1:39" x14ac:dyDescent="0.3">
      <c r="A4655">
        <v>1488845</v>
      </c>
      <c r="B4655" t="s">
        <v>5073</v>
      </c>
      <c r="C4655" t="s">
        <v>259</v>
      </c>
      <c r="D4655">
        <v>4537407</v>
      </c>
      <c r="E4655" t="s">
        <v>53</v>
      </c>
      <c r="F4655" t="s">
        <v>53</v>
      </c>
      <c r="H4655" s="35">
        <v>43141</v>
      </c>
      <c r="I4655" t="s">
        <v>53</v>
      </c>
      <c r="J4655">
        <v>-9</v>
      </c>
      <c r="K4655" t="s">
        <v>11</v>
      </c>
      <c r="M4655" t="s">
        <v>54</v>
      </c>
      <c r="N4655">
        <v>4450757</v>
      </c>
      <c r="O4655" t="s">
        <v>225</v>
      </c>
      <c r="P4655" s="35">
        <v>45199</v>
      </c>
      <c r="Q4655" t="s">
        <v>56</v>
      </c>
      <c r="R4655" s="35">
        <v>45072</v>
      </c>
      <c r="T4655" t="s">
        <v>63</v>
      </c>
      <c r="U4655">
        <v>500</v>
      </c>
      <c r="X4655">
        <v>5</v>
      </c>
      <c r="Y4655" t="s">
        <v>58</v>
      </c>
      <c r="AC4655" t="s">
        <v>59</v>
      </c>
      <c r="AL4655">
        <v>0</v>
      </c>
      <c r="AM4655">
        <v>0</v>
      </c>
    </row>
    <row r="4656" spans="1:39" x14ac:dyDescent="0.3">
      <c r="A4656">
        <v>1486623</v>
      </c>
      <c r="B4656" t="s">
        <v>5075</v>
      </c>
      <c r="C4656" t="s">
        <v>89</v>
      </c>
      <c r="D4656">
        <v>4537343</v>
      </c>
      <c r="E4656" t="s">
        <v>53</v>
      </c>
      <c r="F4656" t="s">
        <v>53</v>
      </c>
      <c r="H4656" s="35">
        <v>42234</v>
      </c>
      <c r="I4656" t="s">
        <v>53</v>
      </c>
      <c r="J4656">
        <v>-9</v>
      </c>
      <c r="K4656" t="s">
        <v>11</v>
      </c>
      <c r="M4656" t="s">
        <v>54</v>
      </c>
      <c r="N4656">
        <v>4450410</v>
      </c>
      <c r="O4656" t="s">
        <v>81</v>
      </c>
      <c r="P4656" s="35">
        <v>45218</v>
      </c>
      <c r="Q4656" t="s">
        <v>56</v>
      </c>
      <c r="R4656" s="35">
        <v>45059</v>
      </c>
      <c r="T4656" t="s">
        <v>63</v>
      </c>
      <c r="U4656">
        <v>500</v>
      </c>
      <c r="X4656">
        <v>5</v>
      </c>
      <c r="Y4656" t="s">
        <v>58</v>
      </c>
      <c r="AC4656" t="s">
        <v>59</v>
      </c>
      <c r="AL4656">
        <v>0</v>
      </c>
      <c r="AM4656">
        <v>0</v>
      </c>
    </row>
    <row r="4657" spans="1:39" x14ac:dyDescent="0.3">
      <c r="A4657">
        <v>1241846</v>
      </c>
      <c r="B4657" t="s">
        <v>5076</v>
      </c>
      <c r="C4657" t="s">
        <v>89</v>
      </c>
      <c r="D4657">
        <v>4530202</v>
      </c>
      <c r="E4657" t="s">
        <v>70</v>
      </c>
      <c r="F4657" t="s">
        <v>53</v>
      </c>
      <c r="H4657" s="35">
        <v>40297</v>
      </c>
      <c r="I4657" t="s">
        <v>110</v>
      </c>
      <c r="J4657">
        <v>-14</v>
      </c>
      <c r="K4657" t="s">
        <v>11</v>
      </c>
      <c r="M4657" t="s">
        <v>54</v>
      </c>
      <c r="N4657">
        <v>4450589</v>
      </c>
      <c r="O4657" t="s">
        <v>290</v>
      </c>
      <c r="P4657" s="35">
        <v>45183</v>
      </c>
      <c r="Q4657" t="s">
        <v>56</v>
      </c>
      <c r="R4657" s="35">
        <v>43402</v>
      </c>
      <c r="T4657" t="s">
        <v>63</v>
      </c>
      <c r="U4657">
        <v>558</v>
      </c>
      <c r="X4657">
        <v>5</v>
      </c>
      <c r="Y4657" t="s">
        <v>58</v>
      </c>
      <c r="AC4657" t="s">
        <v>59</v>
      </c>
      <c r="AL4657">
        <v>0</v>
      </c>
      <c r="AM4657">
        <v>0</v>
      </c>
    </row>
    <row r="4658" spans="1:39" x14ac:dyDescent="0.3">
      <c r="A4658">
        <v>1539191</v>
      </c>
      <c r="B4658" t="s">
        <v>5077</v>
      </c>
      <c r="C4658" t="s">
        <v>5078</v>
      </c>
      <c r="D4658">
        <v>1811358</v>
      </c>
      <c r="E4658" t="s">
        <v>70</v>
      </c>
      <c r="H4658" s="35">
        <v>40931</v>
      </c>
      <c r="I4658" t="s">
        <v>143</v>
      </c>
      <c r="J4658">
        <v>-12</v>
      </c>
      <c r="K4658" t="s">
        <v>11</v>
      </c>
      <c r="M4658" t="s">
        <v>71</v>
      </c>
      <c r="N4658">
        <v>4180057</v>
      </c>
      <c r="O4658" t="s">
        <v>210</v>
      </c>
      <c r="P4658" s="35">
        <v>45217</v>
      </c>
      <c r="Q4658" t="s">
        <v>56</v>
      </c>
      <c r="R4658" s="35">
        <v>45217</v>
      </c>
      <c r="T4658" t="s">
        <v>63</v>
      </c>
      <c r="U4658">
        <v>500</v>
      </c>
      <c r="X4658">
        <v>5</v>
      </c>
      <c r="Y4658" t="s">
        <v>58</v>
      </c>
      <c r="AC4658" t="s">
        <v>59</v>
      </c>
      <c r="AL4658">
        <v>0</v>
      </c>
      <c r="AM4658">
        <v>0</v>
      </c>
    </row>
    <row r="4659" spans="1:39" x14ac:dyDescent="0.3">
      <c r="A4659">
        <v>1544724</v>
      </c>
      <c r="B4659" t="s">
        <v>5079</v>
      </c>
      <c r="C4659" t="s">
        <v>914</v>
      </c>
      <c r="D4659">
        <v>2817032</v>
      </c>
      <c r="E4659" t="s">
        <v>53</v>
      </c>
      <c r="H4659" s="35">
        <v>40213</v>
      </c>
      <c r="I4659" t="s">
        <v>110</v>
      </c>
      <c r="J4659">
        <v>-14</v>
      </c>
      <c r="K4659" t="s">
        <v>11</v>
      </c>
      <c r="M4659" t="s">
        <v>69</v>
      </c>
      <c r="N4659">
        <v>4280612</v>
      </c>
      <c r="O4659" t="s">
        <v>405</v>
      </c>
      <c r="P4659" s="35">
        <v>45239</v>
      </c>
      <c r="Q4659" t="s">
        <v>56</v>
      </c>
      <c r="R4659" s="35">
        <v>45239</v>
      </c>
      <c r="S4659" s="35">
        <v>45236</v>
      </c>
      <c r="T4659" t="s">
        <v>57</v>
      </c>
      <c r="U4659">
        <v>500</v>
      </c>
      <c r="X4659">
        <v>5</v>
      </c>
      <c r="Y4659" t="s">
        <v>58</v>
      </c>
      <c r="AC4659" t="s">
        <v>59</v>
      </c>
      <c r="AL4659">
        <v>1</v>
      </c>
      <c r="AM4659">
        <v>1</v>
      </c>
    </row>
    <row r="4660" spans="1:39" x14ac:dyDescent="0.3">
      <c r="A4660">
        <v>1521230</v>
      </c>
      <c r="B4660" t="s">
        <v>5080</v>
      </c>
      <c r="C4660" t="s">
        <v>3437</v>
      </c>
      <c r="D4660">
        <v>3611345</v>
      </c>
      <c r="E4660" t="s">
        <v>70</v>
      </c>
      <c r="H4660" s="35">
        <v>40161</v>
      </c>
      <c r="I4660" t="s">
        <v>102</v>
      </c>
      <c r="J4660">
        <v>-15</v>
      </c>
      <c r="K4660" t="s">
        <v>11</v>
      </c>
      <c r="M4660" t="s">
        <v>77</v>
      </c>
      <c r="N4660">
        <v>4360005</v>
      </c>
      <c r="O4660" t="s">
        <v>1216</v>
      </c>
      <c r="P4660" s="35">
        <v>45275</v>
      </c>
      <c r="Q4660" t="s">
        <v>56</v>
      </c>
      <c r="R4660" s="35">
        <v>45195</v>
      </c>
      <c r="S4660" s="35">
        <v>45194</v>
      </c>
      <c r="T4660" t="s">
        <v>57</v>
      </c>
      <c r="U4660">
        <v>500</v>
      </c>
      <c r="X4660">
        <v>5</v>
      </c>
      <c r="Y4660" t="s">
        <v>58</v>
      </c>
      <c r="AC4660" t="s">
        <v>59</v>
      </c>
      <c r="AL4660">
        <v>0</v>
      </c>
      <c r="AM4660">
        <v>0</v>
      </c>
    </row>
    <row r="4661" spans="1:39" x14ac:dyDescent="0.3">
      <c r="A4661">
        <v>1476658</v>
      </c>
      <c r="B4661" t="s">
        <v>5081</v>
      </c>
      <c r="C4661" t="s">
        <v>80</v>
      </c>
      <c r="D4661">
        <v>4537239</v>
      </c>
      <c r="E4661" t="s">
        <v>53</v>
      </c>
      <c r="F4661" t="s">
        <v>53</v>
      </c>
      <c r="H4661" s="35">
        <v>40642</v>
      </c>
      <c r="I4661" t="s">
        <v>90</v>
      </c>
      <c r="J4661">
        <v>-13</v>
      </c>
      <c r="K4661" t="s">
        <v>11</v>
      </c>
      <c r="M4661" t="s">
        <v>54</v>
      </c>
      <c r="N4661">
        <v>4450757</v>
      </c>
      <c r="O4661" t="s">
        <v>225</v>
      </c>
      <c r="P4661" s="35">
        <v>45190</v>
      </c>
      <c r="Q4661" t="s">
        <v>56</v>
      </c>
      <c r="R4661" s="35">
        <v>44984</v>
      </c>
      <c r="T4661" t="s">
        <v>63</v>
      </c>
      <c r="U4661">
        <v>500</v>
      </c>
      <c r="X4661">
        <v>5</v>
      </c>
      <c r="Y4661" t="s">
        <v>58</v>
      </c>
      <c r="AC4661" t="s">
        <v>59</v>
      </c>
      <c r="AL4661">
        <v>0</v>
      </c>
      <c r="AM4661">
        <v>0</v>
      </c>
    </row>
    <row r="4662" spans="1:39" x14ac:dyDescent="0.3">
      <c r="A4662">
        <v>703918</v>
      </c>
      <c r="B4662" t="s">
        <v>5082</v>
      </c>
      <c r="C4662" t="s">
        <v>1459</v>
      </c>
      <c r="D4662">
        <v>366315</v>
      </c>
      <c r="E4662" t="s">
        <v>53</v>
      </c>
      <c r="F4662" t="s">
        <v>53</v>
      </c>
      <c r="H4662" s="35">
        <v>40054</v>
      </c>
      <c r="I4662" t="s">
        <v>102</v>
      </c>
      <c r="J4662">
        <v>-15</v>
      </c>
      <c r="K4662" t="s">
        <v>6</v>
      </c>
      <c r="M4662" t="s">
        <v>77</v>
      </c>
      <c r="N4662">
        <v>4360124</v>
      </c>
      <c r="O4662" t="s">
        <v>177</v>
      </c>
      <c r="P4662" s="35">
        <v>45315</v>
      </c>
      <c r="Q4662" t="s">
        <v>56</v>
      </c>
      <c r="R4662" s="35">
        <v>40057</v>
      </c>
      <c r="T4662" t="s">
        <v>82</v>
      </c>
      <c r="U4662">
        <v>500</v>
      </c>
      <c r="X4662">
        <v>5</v>
      </c>
      <c r="Y4662" t="s">
        <v>58</v>
      </c>
      <c r="AC4662" t="s">
        <v>59</v>
      </c>
      <c r="AL4662">
        <v>0</v>
      </c>
      <c r="AM4662">
        <v>0</v>
      </c>
    </row>
    <row r="4663" spans="1:39" x14ac:dyDescent="0.3">
      <c r="A4663">
        <v>1445934</v>
      </c>
      <c r="B4663" t="s">
        <v>5083</v>
      </c>
      <c r="C4663" t="s">
        <v>5084</v>
      </c>
      <c r="D4663">
        <v>2816567</v>
      </c>
      <c r="E4663" t="s">
        <v>53</v>
      </c>
      <c r="F4663" t="s">
        <v>53</v>
      </c>
      <c r="H4663" s="35">
        <v>41667</v>
      </c>
      <c r="I4663" t="s">
        <v>85</v>
      </c>
      <c r="J4663">
        <v>-10</v>
      </c>
      <c r="K4663" t="s">
        <v>6</v>
      </c>
      <c r="M4663" t="s">
        <v>69</v>
      </c>
      <c r="N4663">
        <v>4280045</v>
      </c>
      <c r="O4663" t="s">
        <v>172</v>
      </c>
      <c r="P4663" s="35">
        <v>45172</v>
      </c>
      <c r="Q4663" t="s">
        <v>56</v>
      </c>
      <c r="R4663" s="35">
        <v>44842</v>
      </c>
      <c r="T4663" t="s">
        <v>63</v>
      </c>
      <c r="U4663">
        <v>500</v>
      </c>
      <c r="X4663">
        <v>5</v>
      </c>
      <c r="Y4663" t="s">
        <v>58</v>
      </c>
      <c r="AC4663" t="s">
        <v>59</v>
      </c>
      <c r="AL4663">
        <v>0</v>
      </c>
      <c r="AM4663">
        <v>0</v>
      </c>
    </row>
    <row r="4664" spans="1:39" x14ac:dyDescent="0.3">
      <c r="A4664">
        <v>1433728</v>
      </c>
      <c r="B4664" t="s">
        <v>5085</v>
      </c>
      <c r="C4664" t="s">
        <v>112</v>
      </c>
      <c r="D4664">
        <v>4535364</v>
      </c>
      <c r="E4664" t="s">
        <v>53</v>
      </c>
      <c r="F4664" t="s">
        <v>53</v>
      </c>
      <c r="H4664" s="35">
        <v>41727</v>
      </c>
      <c r="I4664" t="s">
        <v>85</v>
      </c>
      <c r="J4664">
        <v>-10</v>
      </c>
      <c r="K4664" t="s">
        <v>11</v>
      </c>
      <c r="M4664" t="s">
        <v>54</v>
      </c>
      <c r="N4664">
        <v>4450026</v>
      </c>
      <c r="O4664" t="s">
        <v>62</v>
      </c>
      <c r="P4664" s="35">
        <v>45180</v>
      </c>
      <c r="Q4664" t="s">
        <v>56</v>
      </c>
      <c r="R4664" s="35">
        <v>44828</v>
      </c>
      <c r="T4664" t="s">
        <v>63</v>
      </c>
      <c r="U4664">
        <v>500</v>
      </c>
      <c r="X4664">
        <v>5</v>
      </c>
      <c r="Y4664" t="s">
        <v>58</v>
      </c>
      <c r="AC4664" t="s">
        <v>59</v>
      </c>
      <c r="AL4664">
        <v>0</v>
      </c>
      <c r="AM4664">
        <v>0</v>
      </c>
    </row>
    <row r="4665" spans="1:39" x14ac:dyDescent="0.3">
      <c r="A4665">
        <v>1430661</v>
      </c>
      <c r="B4665" t="s">
        <v>5086</v>
      </c>
      <c r="C4665" t="s">
        <v>279</v>
      </c>
      <c r="D4665">
        <v>4115439</v>
      </c>
      <c r="E4665" t="s">
        <v>53</v>
      </c>
      <c r="F4665" t="s">
        <v>53</v>
      </c>
      <c r="H4665" s="35">
        <v>41680</v>
      </c>
      <c r="I4665" t="s">
        <v>85</v>
      </c>
      <c r="J4665">
        <v>-10</v>
      </c>
      <c r="K4665" t="s">
        <v>11</v>
      </c>
      <c r="M4665" t="s">
        <v>181</v>
      </c>
      <c r="N4665">
        <v>4410080</v>
      </c>
      <c r="O4665" t="s">
        <v>182</v>
      </c>
      <c r="P4665" s="35">
        <v>45211</v>
      </c>
      <c r="Q4665" t="s">
        <v>56</v>
      </c>
      <c r="R4665" s="35">
        <v>44825</v>
      </c>
      <c r="T4665" t="s">
        <v>82</v>
      </c>
      <c r="U4665">
        <v>500</v>
      </c>
      <c r="X4665">
        <v>5</v>
      </c>
      <c r="Y4665" t="s">
        <v>58</v>
      </c>
      <c r="AC4665" t="s">
        <v>59</v>
      </c>
      <c r="AL4665">
        <v>0</v>
      </c>
      <c r="AM4665">
        <v>0</v>
      </c>
    </row>
    <row r="4666" spans="1:39" x14ac:dyDescent="0.3">
      <c r="A4666">
        <v>1464001</v>
      </c>
      <c r="B4666" t="s">
        <v>5087</v>
      </c>
      <c r="C4666" t="s">
        <v>5088</v>
      </c>
      <c r="D4666">
        <v>2816686</v>
      </c>
      <c r="E4666" t="s">
        <v>70</v>
      </c>
      <c r="F4666" t="s">
        <v>70</v>
      </c>
      <c r="H4666" s="35">
        <v>41253</v>
      </c>
      <c r="I4666" t="s">
        <v>143</v>
      </c>
      <c r="J4666">
        <v>-12</v>
      </c>
      <c r="K4666" t="s">
        <v>11</v>
      </c>
      <c r="M4666" t="s">
        <v>69</v>
      </c>
      <c r="N4666">
        <v>4280004</v>
      </c>
      <c r="O4666" t="s">
        <v>99</v>
      </c>
      <c r="P4666" s="35">
        <v>45177</v>
      </c>
      <c r="Q4666" t="s">
        <v>56</v>
      </c>
      <c r="R4666" s="35">
        <v>44900</v>
      </c>
      <c r="T4666" t="s">
        <v>63</v>
      </c>
      <c r="U4666">
        <v>563</v>
      </c>
      <c r="X4666">
        <v>5</v>
      </c>
      <c r="Y4666" t="s">
        <v>58</v>
      </c>
      <c r="AC4666" t="s">
        <v>59</v>
      </c>
      <c r="AL4666">
        <v>0</v>
      </c>
      <c r="AM4666">
        <v>0</v>
      </c>
    </row>
    <row r="4667" spans="1:39" x14ac:dyDescent="0.3">
      <c r="A4667">
        <v>1421120</v>
      </c>
      <c r="B4667" t="s">
        <v>5089</v>
      </c>
      <c r="C4667" t="s">
        <v>218</v>
      </c>
      <c r="D4667">
        <v>4535205</v>
      </c>
      <c r="E4667" t="s">
        <v>53</v>
      </c>
      <c r="F4667" t="s">
        <v>53</v>
      </c>
      <c r="H4667" s="35">
        <v>43146</v>
      </c>
      <c r="I4667" t="s">
        <v>53</v>
      </c>
      <c r="J4667">
        <v>-9</v>
      </c>
      <c r="K4667" t="s">
        <v>11</v>
      </c>
      <c r="M4667" t="s">
        <v>54</v>
      </c>
      <c r="N4667">
        <v>4450757</v>
      </c>
      <c r="O4667" t="s">
        <v>225</v>
      </c>
      <c r="P4667" s="35">
        <v>45189</v>
      </c>
      <c r="Q4667" t="s">
        <v>56</v>
      </c>
      <c r="R4667" s="35">
        <v>44813</v>
      </c>
      <c r="T4667" t="s">
        <v>63</v>
      </c>
      <c r="U4667">
        <v>500</v>
      </c>
      <c r="X4667">
        <v>5</v>
      </c>
      <c r="Y4667" t="s">
        <v>58</v>
      </c>
      <c r="AC4667" t="s">
        <v>59</v>
      </c>
      <c r="AL4667">
        <v>0</v>
      </c>
      <c r="AM4667">
        <v>0</v>
      </c>
    </row>
    <row r="4668" spans="1:39" x14ac:dyDescent="0.3">
      <c r="A4668">
        <v>1298773</v>
      </c>
      <c r="B4668" t="s">
        <v>5089</v>
      </c>
      <c r="C4668" t="s">
        <v>4305</v>
      </c>
      <c r="D4668">
        <v>4531383</v>
      </c>
      <c r="E4668" t="s">
        <v>70</v>
      </c>
      <c r="F4668" t="s">
        <v>70</v>
      </c>
      <c r="H4668" s="35">
        <v>41397</v>
      </c>
      <c r="I4668" t="s">
        <v>66</v>
      </c>
      <c r="J4668">
        <v>-11</v>
      </c>
      <c r="K4668" t="s">
        <v>11</v>
      </c>
      <c r="M4668" t="s">
        <v>54</v>
      </c>
      <c r="N4668">
        <v>4450757</v>
      </c>
      <c r="O4668" t="s">
        <v>225</v>
      </c>
      <c r="P4668" s="35">
        <v>45186</v>
      </c>
      <c r="Q4668" t="s">
        <v>56</v>
      </c>
      <c r="R4668" s="35">
        <v>43784</v>
      </c>
      <c r="T4668" t="s">
        <v>63</v>
      </c>
      <c r="U4668">
        <v>721</v>
      </c>
      <c r="X4668">
        <v>7</v>
      </c>
      <c r="Y4668" t="s">
        <v>58</v>
      </c>
      <c r="AC4668" t="s">
        <v>59</v>
      </c>
      <c r="AL4668">
        <v>0</v>
      </c>
      <c r="AM4668">
        <v>0</v>
      </c>
    </row>
    <row r="4669" spans="1:39" x14ac:dyDescent="0.3">
      <c r="A4669">
        <v>1377059</v>
      </c>
      <c r="B4669" t="s">
        <v>5090</v>
      </c>
      <c r="C4669" t="s">
        <v>1002</v>
      </c>
      <c r="D4669">
        <v>2816227</v>
      </c>
      <c r="E4669" t="s">
        <v>53</v>
      </c>
      <c r="F4669" t="s">
        <v>53</v>
      </c>
      <c r="H4669" s="35">
        <v>41906</v>
      </c>
      <c r="I4669" t="s">
        <v>85</v>
      </c>
      <c r="J4669">
        <v>-10</v>
      </c>
      <c r="K4669" t="s">
        <v>11</v>
      </c>
      <c r="M4669" t="s">
        <v>69</v>
      </c>
      <c r="N4669">
        <v>4280322</v>
      </c>
      <c r="O4669" t="s">
        <v>324</v>
      </c>
      <c r="P4669" s="35">
        <v>45196</v>
      </c>
      <c r="Q4669" t="s">
        <v>56</v>
      </c>
      <c r="R4669" s="35">
        <v>44523</v>
      </c>
      <c r="T4669" t="s">
        <v>63</v>
      </c>
      <c r="U4669">
        <v>500</v>
      </c>
      <c r="X4669">
        <v>5</v>
      </c>
      <c r="Y4669" t="s">
        <v>58</v>
      </c>
      <c r="AC4669" t="s">
        <v>59</v>
      </c>
      <c r="AL4669">
        <v>0</v>
      </c>
      <c r="AM4669">
        <v>0</v>
      </c>
    </row>
    <row r="4670" spans="1:39" x14ac:dyDescent="0.3">
      <c r="A4670">
        <v>1346561</v>
      </c>
      <c r="B4670" t="s">
        <v>5091</v>
      </c>
      <c r="C4670" t="s">
        <v>984</v>
      </c>
      <c r="D4670">
        <v>369196</v>
      </c>
      <c r="E4670" t="s">
        <v>70</v>
      </c>
      <c r="F4670" t="s">
        <v>70</v>
      </c>
      <c r="H4670" s="35">
        <v>41182</v>
      </c>
      <c r="I4670" t="s">
        <v>143</v>
      </c>
      <c r="J4670">
        <v>-12</v>
      </c>
      <c r="K4670" t="s">
        <v>11</v>
      </c>
      <c r="M4670" t="s">
        <v>77</v>
      </c>
      <c r="N4670">
        <v>4360002</v>
      </c>
      <c r="O4670" t="s">
        <v>78</v>
      </c>
      <c r="P4670" s="35">
        <v>45181</v>
      </c>
      <c r="Q4670" t="s">
        <v>56</v>
      </c>
      <c r="R4670" s="35">
        <v>44462</v>
      </c>
      <c r="T4670" t="s">
        <v>63</v>
      </c>
      <c r="U4670">
        <v>500</v>
      </c>
      <c r="X4670">
        <v>5</v>
      </c>
      <c r="Y4670" t="s">
        <v>58</v>
      </c>
      <c r="AC4670" t="s">
        <v>59</v>
      </c>
      <c r="AL4670">
        <v>0</v>
      </c>
      <c r="AM4670">
        <v>0</v>
      </c>
    </row>
    <row r="4671" spans="1:39" x14ac:dyDescent="0.3">
      <c r="A4671">
        <v>1336377</v>
      </c>
      <c r="B4671" t="s">
        <v>5092</v>
      </c>
      <c r="C4671" t="s">
        <v>2222</v>
      </c>
      <c r="D4671">
        <v>4532297</v>
      </c>
      <c r="E4671" t="s">
        <v>53</v>
      </c>
      <c r="F4671" t="s">
        <v>70</v>
      </c>
      <c r="H4671" s="35">
        <v>41477</v>
      </c>
      <c r="I4671" t="s">
        <v>66</v>
      </c>
      <c r="J4671">
        <v>-11</v>
      </c>
      <c r="K4671" t="s">
        <v>11</v>
      </c>
      <c r="M4671" t="s">
        <v>54</v>
      </c>
      <c r="N4671">
        <v>4450410</v>
      </c>
      <c r="O4671" t="s">
        <v>81</v>
      </c>
      <c r="P4671" s="35">
        <v>45197</v>
      </c>
      <c r="Q4671" t="s">
        <v>56</v>
      </c>
      <c r="R4671" s="35">
        <v>44440</v>
      </c>
      <c r="S4671" s="35">
        <v>45177</v>
      </c>
      <c r="T4671" t="s">
        <v>57</v>
      </c>
      <c r="U4671">
        <v>500</v>
      </c>
      <c r="X4671">
        <v>5</v>
      </c>
      <c r="Y4671" t="s">
        <v>58</v>
      </c>
      <c r="AC4671" t="s">
        <v>59</v>
      </c>
      <c r="AL4671">
        <v>0</v>
      </c>
      <c r="AM4671">
        <v>0</v>
      </c>
    </row>
    <row r="4672" spans="1:39" x14ac:dyDescent="0.3">
      <c r="A4672">
        <v>1140406</v>
      </c>
      <c r="B4672" t="s">
        <v>5093</v>
      </c>
      <c r="C4672" t="s">
        <v>222</v>
      </c>
      <c r="D4672">
        <v>4528589</v>
      </c>
      <c r="E4672" t="s">
        <v>70</v>
      </c>
      <c r="F4672" t="s">
        <v>70</v>
      </c>
      <c r="H4672" s="35">
        <v>39149</v>
      </c>
      <c r="I4672" t="s">
        <v>125</v>
      </c>
      <c r="J4672">
        <v>-17</v>
      </c>
      <c r="K4672" t="s">
        <v>11</v>
      </c>
      <c r="M4672" t="s">
        <v>54</v>
      </c>
      <c r="N4672">
        <v>4450576</v>
      </c>
      <c r="O4672" t="s">
        <v>587</v>
      </c>
      <c r="P4672" s="35">
        <v>45173</v>
      </c>
      <c r="Q4672" t="s">
        <v>56</v>
      </c>
      <c r="R4672" s="35">
        <v>42667</v>
      </c>
      <c r="T4672" t="s">
        <v>63</v>
      </c>
      <c r="U4672">
        <v>865</v>
      </c>
      <c r="X4672">
        <v>8</v>
      </c>
      <c r="Y4672" t="s">
        <v>58</v>
      </c>
      <c r="AB4672" s="35">
        <v>43647</v>
      </c>
      <c r="AC4672" t="s">
        <v>59</v>
      </c>
      <c r="AL4672">
        <v>0</v>
      </c>
      <c r="AM4672">
        <v>0</v>
      </c>
    </row>
    <row r="4673" spans="1:39" x14ac:dyDescent="0.3">
      <c r="A4673">
        <v>1007727</v>
      </c>
      <c r="B4673" t="s">
        <v>5094</v>
      </c>
      <c r="C4673" t="s">
        <v>114</v>
      </c>
      <c r="D4673">
        <v>4112405</v>
      </c>
      <c r="E4673" t="s">
        <v>70</v>
      </c>
      <c r="F4673" t="s">
        <v>70</v>
      </c>
      <c r="H4673" s="35">
        <v>39079</v>
      </c>
      <c r="I4673" t="s">
        <v>94</v>
      </c>
      <c r="J4673">
        <v>-18</v>
      </c>
      <c r="K4673" t="s">
        <v>6</v>
      </c>
      <c r="M4673" t="s">
        <v>181</v>
      </c>
      <c r="N4673">
        <v>4410466</v>
      </c>
      <c r="O4673" t="s">
        <v>236</v>
      </c>
      <c r="P4673" s="35">
        <v>45176</v>
      </c>
      <c r="Q4673" t="s">
        <v>56</v>
      </c>
      <c r="R4673" s="35">
        <v>41891</v>
      </c>
      <c r="T4673" t="s">
        <v>63</v>
      </c>
      <c r="U4673">
        <v>1495</v>
      </c>
      <c r="X4673">
        <v>14</v>
      </c>
      <c r="Y4673" t="s">
        <v>58</v>
      </c>
      <c r="AB4673" s="35">
        <v>44743</v>
      </c>
      <c r="AC4673" t="s">
        <v>59</v>
      </c>
      <c r="AL4673">
        <v>0</v>
      </c>
      <c r="AM4673">
        <v>0</v>
      </c>
    </row>
    <row r="4674" spans="1:39" x14ac:dyDescent="0.3">
      <c r="A4674">
        <v>1423257</v>
      </c>
      <c r="B4674" t="s">
        <v>5095</v>
      </c>
      <c r="C4674" t="s">
        <v>729</v>
      </c>
      <c r="D4674">
        <v>4535240</v>
      </c>
      <c r="E4674" t="s">
        <v>70</v>
      </c>
      <c r="F4674" t="s">
        <v>70</v>
      </c>
      <c r="H4674" s="35">
        <v>40098</v>
      </c>
      <c r="I4674" t="s">
        <v>102</v>
      </c>
      <c r="J4674">
        <v>-15</v>
      </c>
      <c r="K4674" t="s">
        <v>11</v>
      </c>
      <c r="M4674" t="s">
        <v>54</v>
      </c>
      <c r="N4674">
        <v>4450772</v>
      </c>
      <c r="O4674" t="s">
        <v>926</v>
      </c>
      <c r="P4674" s="35">
        <v>45181</v>
      </c>
      <c r="Q4674" t="s">
        <v>56</v>
      </c>
      <c r="R4674" s="35">
        <v>44817</v>
      </c>
      <c r="T4674" t="s">
        <v>63</v>
      </c>
      <c r="U4674">
        <v>500</v>
      </c>
      <c r="X4674">
        <v>5</v>
      </c>
      <c r="Y4674" t="s">
        <v>58</v>
      </c>
      <c r="AC4674" t="s">
        <v>59</v>
      </c>
      <c r="AL4674">
        <v>0</v>
      </c>
      <c r="AM4674">
        <v>0</v>
      </c>
    </row>
    <row r="4675" spans="1:39" x14ac:dyDescent="0.3">
      <c r="A4675">
        <v>1289098</v>
      </c>
      <c r="B4675" t="s">
        <v>5096</v>
      </c>
      <c r="C4675" t="s">
        <v>724</v>
      </c>
      <c r="D4675">
        <v>3731751</v>
      </c>
      <c r="E4675" t="s">
        <v>53</v>
      </c>
      <c r="F4675" t="s">
        <v>53</v>
      </c>
      <c r="H4675" s="35">
        <v>40478</v>
      </c>
      <c r="I4675" t="s">
        <v>110</v>
      </c>
      <c r="J4675">
        <v>-14</v>
      </c>
      <c r="K4675" t="s">
        <v>11</v>
      </c>
      <c r="M4675" t="s">
        <v>67</v>
      </c>
      <c r="N4675">
        <v>4370478</v>
      </c>
      <c r="O4675" t="s">
        <v>185</v>
      </c>
      <c r="P4675" s="35">
        <v>45253</v>
      </c>
      <c r="Q4675" t="s">
        <v>56</v>
      </c>
      <c r="R4675" s="35">
        <v>43751</v>
      </c>
      <c r="T4675" t="s">
        <v>63</v>
      </c>
      <c r="U4675">
        <v>500</v>
      </c>
      <c r="X4675">
        <v>5</v>
      </c>
      <c r="Y4675" t="s">
        <v>58</v>
      </c>
      <c r="AC4675" t="s">
        <v>59</v>
      </c>
      <c r="AL4675">
        <v>0</v>
      </c>
      <c r="AM4675">
        <v>0</v>
      </c>
    </row>
    <row r="4676" spans="1:39" x14ac:dyDescent="0.3">
      <c r="A4676">
        <v>1142648</v>
      </c>
      <c r="B4676" t="s">
        <v>5097</v>
      </c>
      <c r="C4676" t="s">
        <v>271</v>
      </c>
      <c r="D4676">
        <v>2814692</v>
      </c>
      <c r="E4676" t="s">
        <v>70</v>
      </c>
      <c r="F4676" t="s">
        <v>70</v>
      </c>
      <c r="H4676" s="35">
        <v>39669</v>
      </c>
      <c r="I4676" t="s">
        <v>98</v>
      </c>
      <c r="J4676">
        <v>-16</v>
      </c>
      <c r="K4676" t="s">
        <v>6</v>
      </c>
      <c r="M4676" t="s">
        <v>69</v>
      </c>
      <c r="N4676">
        <v>4280359</v>
      </c>
      <c r="O4676" t="s">
        <v>321</v>
      </c>
      <c r="P4676" s="35">
        <v>45191</v>
      </c>
      <c r="Q4676" t="s">
        <v>56</v>
      </c>
      <c r="R4676" s="35">
        <v>42679</v>
      </c>
      <c r="T4676" t="s">
        <v>63</v>
      </c>
      <c r="U4676">
        <v>500</v>
      </c>
      <c r="X4676">
        <v>5</v>
      </c>
      <c r="Y4676" t="s">
        <v>58</v>
      </c>
      <c r="AC4676" t="s">
        <v>59</v>
      </c>
      <c r="AL4676">
        <v>0</v>
      </c>
      <c r="AM4676">
        <v>0</v>
      </c>
    </row>
    <row r="4677" spans="1:39" x14ac:dyDescent="0.3">
      <c r="A4677">
        <v>888062</v>
      </c>
      <c r="B4677" t="s">
        <v>5098</v>
      </c>
      <c r="C4677" t="s">
        <v>413</v>
      </c>
      <c r="D4677">
        <v>2812536</v>
      </c>
      <c r="E4677" t="s">
        <v>70</v>
      </c>
      <c r="F4677" t="s">
        <v>70</v>
      </c>
      <c r="H4677" s="35">
        <v>38754</v>
      </c>
      <c r="I4677" t="s">
        <v>94</v>
      </c>
      <c r="J4677">
        <v>-18</v>
      </c>
      <c r="K4677" t="s">
        <v>11</v>
      </c>
      <c r="M4677" t="s">
        <v>69</v>
      </c>
      <c r="N4677">
        <v>4280681</v>
      </c>
      <c r="O4677" t="s">
        <v>91</v>
      </c>
      <c r="P4677" s="35">
        <v>45180</v>
      </c>
      <c r="Q4677" t="s">
        <v>56</v>
      </c>
      <c r="R4677" s="35">
        <v>41165</v>
      </c>
      <c r="T4677" t="s">
        <v>63</v>
      </c>
      <c r="U4677">
        <v>1882</v>
      </c>
      <c r="X4677">
        <v>18</v>
      </c>
      <c r="Y4677" t="s">
        <v>58</v>
      </c>
      <c r="AB4677" s="35">
        <v>43282</v>
      </c>
      <c r="AC4677" t="s">
        <v>59</v>
      </c>
      <c r="AL4677">
        <v>0</v>
      </c>
      <c r="AM4677">
        <v>0</v>
      </c>
    </row>
    <row r="4678" spans="1:39" x14ac:dyDescent="0.3">
      <c r="A4678">
        <v>1505454</v>
      </c>
      <c r="B4678" t="s">
        <v>5099</v>
      </c>
      <c r="C4678" t="s">
        <v>235</v>
      </c>
      <c r="D4678">
        <v>2816753</v>
      </c>
      <c r="E4678" t="s">
        <v>53</v>
      </c>
      <c r="H4678" s="35">
        <v>41059</v>
      </c>
      <c r="I4678" t="s">
        <v>143</v>
      </c>
      <c r="J4678">
        <v>-12</v>
      </c>
      <c r="K4678" t="s">
        <v>11</v>
      </c>
      <c r="M4678" t="s">
        <v>69</v>
      </c>
      <c r="N4678">
        <v>4280045</v>
      </c>
      <c r="O4678" t="s">
        <v>172</v>
      </c>
      <c r="P4678" s="35">
        <v>45155</v>
      </c>
      <c r="Q4678" t="s">
        <v>56</v>
      </c>
      <c r="R4678" s="35">
        <v>45155</v>
      </c>
      <c r="T4678" t="s">
        <v>63</v>
      </c>
      <c r="U4678">
        <v>500</v>
      </c>
      <c r="X4678">
        <v>5</v>
      </c>
      <c r="Y4678" t="s">
        <v>58</v>
      </c>
      <c r="AC4678" t="s">
        <v>59</v>
      </c>
      <c r="AL4678">
        <v>0</v>
      </c>
      <c r="AM4678">
        <v>0</v>
      </c>
    </row>
    <row r="4679" spans="1:39" x14ac:dyDescent="0.3">
      <c r="A4679">
        <v>1416070</v>
      </c>
      <c r="B4679" t="s">
        <v>5100</v>
      </c>
      <c r="C4679" t="s">
        <v>192</v>
      </c>
      <c r="D4679">
        <v>3733797</v>
      </c>
      <c r="E4679" t="s">
        <v>53</v>
      </c>
      <c r="F4679" t="s">
        <v>53</v>
      </c>
      <c r="H4679" s="35">
        <v>41464</v>
      </c>
      <c r="I4679" t="s">
        <v>66</v>
      </c>
      <c r="J4679">
        <v>-11</v>
      </c>
      <c r="K4679" t="s">
        <v>11</v>
      </c>
      <c r="M4679" t="s">
        <v>67</v>
      </c>
      <c r="N4679">
        <v>4370002</v>
      </c>
      <c r="O4679" t="s">
        <v>68</v>
      </c>
      <c r="P4679" s="35">
        <v>45235</v>
      </c>
      <c r="Q4679" t="s">
        <v>56</v>
      </c>
      <c r="R4679" s="35">
        <v>44777</v>
      </c>
      <c r="T4679" t="s">
        <v>63</v>
      </c>
      <c r="U4679">
        <v>500</v>
      </c>
      <c r="X4679">
        <v>5</v>
      </c>
      <c r="Y4679" t="s">
        <v>58</v>
      </c>
      <c r="AC4679" t="s">
        <v>59</v>
      </c>
      <c r="AL4679">
        <v>0</v>
      </c>
      <c r="AM4679">
        <v>0</v>
      </c>
    </row>
    <row r="4680" spans="1:39" x14ac:dyDescent="0.3">
      <c r="A4680">
        <v>1508570</v>
      </c>
      <c r="B4680" t="s">
        <v>5101</v>
      </c>
      <c r="C4680" t="s">
        <v>984</v>
      </c>
      <c r="D4680">
        <v>3735958</v>
      </c>
      <c r="E4680" t="s">
        <v>70</v>
      </c>
      <c r="H4680" s="35">
        <v>42241</v>
      </c>
      <c r="I4680" t="s">
        <v>53</v>
      </c>
      <c r="J4680">
        <v>-9</v>
      </c>
      <c r="K4680" t="s">
        <v>11</v>
      </c>
      <c r="M4680" t="s">
        <v>67</v>
      </c>
      <c r="N4680">
        <v>4370269</v>
      </c>
      <c r="O4680" t="s">
        <v>226</v>
      </c>
      <c r="P4680" s="35">
        <v>45177</v>
      </c>
      <c r="Q4680" t="s">
        <v>56</v>
      </c>
      <c r="R4680" s="35">
        <v>45177</v>
      </c>
      <c r="T4680" t="s">
        <v>63</v>
      </c>
      <c r="U4680">
        <v>500</v>
      </c>
      <c r="X4680">
        <v>5</v>
      </c>
      <c r="Y4680" t="s">
        <v>58</v>
      </c>
      <c r="AC4680" t="s">
        <v>59</v>
      </c>
      <c r="AL4680">
        <v>0</v>
      </c>
      <c r="AM4680">
        <v>0</v>
      </c>
    </row>
    <row r="4681" spans="1:39" x14ac:dyDescent="0.3">
      <c r="A4681">
        <v>1386445</v>
      </c>
      <c r="B4681" t="s">
        <v>5102</v>
      </c>
      <c r="C4681" t="s">
        <v>1102</v>
      </c>
      <c r="D4681">
        <v>3733485</v>
      </c>
      <c r="E4681" t="s">
        <v>53</v>
      </c>
      <c r="F4681" t="s">
        <v>53</v>
      </c>
      <c r="H4681" s="35">
        <v>41533</v>
      </c>
      <c r="I4681" t="s">
        <v>66</v>
      </c>
      <c r="J4681">
        <v>-11</v>
      </c>
      <c r="K4681" t="s">
        <v>11</v>
      </c>
      <c r="M4681" t="s">
        <v>67</v>
      </c>
      <c r="N4681">
        <v>4370002</v>
      </c>
      <c r="O4681" t="s">
        <v>68</v>
      </c>
      <c r="P4681" s="35">
        <v>45235</v>
      </c>
      <c r="Q4681" t="s">
        <v>56</v>
      </c>
      <c r="R4681" s="35">
        <v>44566</v>
      </c>
      <c r="T4681" t="s">
        <v>63</v>
      </c>
      <c r="U4681">
        <v>500</v>
      </c>
      <c r="X4681">
        <v>5</v>
      </c>
      <c r="Y4681" t="s">
        <v>58</v>
      </c>
      <c r="AC4681" t="s">
        <v>59</v>
      </c>
      <c r="AL4681">
        <v>0</v>
      </c>
      <c r="AM4681">
        <v>0</v>
      </c>
    </row>
    <row r="4682" spans="1:39" x14ac:dyDescent="0.3">
      <c r="A4682">
        <v>1145994</v>
      </c>
      <c r="B4682" t="s">
        <v>5103</v>
      </c>
      <c r="C4682" t="s">
        <v>342</v>
      </c>
      <c r="D4682">
        <v>1717075</v>
      </c>
      <c r="E4682" t="s">
        <v>70</v>
      </c>
      <c r="H4682" s="35">
        <v>39826</v>
      </c>
      <c r="I4682" t="s">
        <v>102</v>
      </c>
      <c r="J4682">
        <v>-15</v>
      </c>
      <c r="K4682" t="s">
        <v>11</v>
      </c>
      <c r="M4682" t="s">
        <v>71</v>
      </c>
      <c r="N4682">
        <v>4180485</v>
      </c>
      <c r="O4682" t="s">
        <v>174</v>
      </c>
      <c r="P4682" s="35">
        <v>45268</v>
      </c>
      <c r="Q4682" t="s">
        <v>56</v>
      </c>
      <c r="R4682" s="35">
        <v>42693</v>
      </c>
      <c r="S4682" s="35">
        <v>45203</v>
      </c>
      <c r="T4682" t="s">
        <v>57</v>
      </c>
      <c r="U4682">
        <v>505</v>
      </c>
      <c r="X4682">
        <v>5</v>
      </c>
      <c r="Y4682" t="s">
        <v>58</v>
      </c>
      <c r="AB4682" s="35">
        <v>45210</v>
      </c>
      <c r="AC4682" t="s">
        <v>59</v>
      </c>
      <c r="AL4682">
        <v>0</v>
      </c>
      <c r="AM4682">
        <v>0</v>
      </c>
    </row>
    <row r="4683" spans="1:39" x14ac:dyDescent="0.3">
      <c r="A4683">
        <v>1265875</v>
      </c>
      <c r="B4683" t="s">
        <v>5103</v>
      </c>
      <c r="C4683" t="s">
        <v>428</v>
      </c>
      <c r="D4683">
        <v>4530887</v>
      </c>
      <c r="E4683" t="s">
        <v>70</v>
      </c>
      <c r="F4683" t="s">
        <v>70</v>
      </c>
      <c r="H4683" s="35">
        <v>39471</v>
      </c>
      <c r="I4683" t="s">
        <v>98</v>
      </c>
      <c r="J4683">
        <v>-16</v>
      </c>
      <c r="K4683" t="s">
        <v>11</v>
      </c>
      <c r="M4683" t="s">
        <v>54</v>
      </c>
      <c r="N4683">
        <v>4450768</v>
      </c>
      <c r="O4683" t="s">
        <v>257</v>
      </c>
      <c r="P4683" s="35">
        <v>45190</v>
      </c>
      <c r="Q4683" t="s">
        <v>56</v>
      </c>
      <c r="R4683" s="35">
        <v>43717</v>
      </c>
      <c r="T4683" t="s">
        <v>63</v>
      </c>
      <c r="U4683">
        <v>595</v>
      </c>
      <c r="X4683">
        <v>5</v>
      </c>
      <c r="Y4683" t="s">
        <v>58</v>
      </c>
      <c r="AC4683" t="s">
        <v>59</v>
      </c>
      <c r="AL4683">
        <v>0</v>
      </c>
      <c r="AM4683">
        <v>0</v>
      </c>
    </row>
    <row r="4684" spans="1:39" x14ac:dyDescent="0.3">
      <c r="A4684">
        <v>1564014</v>
      </c>
      <c r="B4684" t="s">
        <v>5517</v>
      </c>
      <c r="C4684" t="s">
        <v>5518</v>
      </c>
      <c r="D4684">
        <v>1811538</v>
      </c>
      <c r="E4684" t="s">
        <v>76</v>
      </c>
      <c r="H4684" s="35">
        <v>42000</v>
      </c>
      <c r="I4684" t="s">
        <v>85</v>
      </c>
      <c r="J4684">
        <v>-10</v>
      </c>
      <c r="K4684" t="s">
        <v>11</v>
      </c>
      <c r="M4684" t="s">
        <v>71</v>
      </c>
      <c r="N4684">
        <v>4180696</v>
      </c>
      <c r="O4684" t="s">
        <v>137</v>
      </c>
      <c r="P4684" s="35">
        <v>45336</v>
      </c>
      <c r="Q4684" t="s">
        <v>56</v>
      </c>
      <c r="R4684" s="35">
        <v>45336</v>
      </c>
      <c r="T4684" t="s">
        <v>63</v>
      </c>
      <c r="U4684">
        <v>500</v>
      </c>
      <c r="X4684">
        <v>5</v>
      </c>
      <c r="Y4684" t="s">
        <v>58</v>
      </c>
      <c r="AC4684" t="s">
        <v>59</v>
      </c>
      <c r="AL4684">
        <v>0</v>
      </c>
      <c r="AM4684">
        <v>0</v>
      </c>
    </row>
    <row r="4685" spans="1:39" x14ac:dyDescent="0.3">
      <c r="A4685">
        <v>1520891</v>
      </c>
      <c r="B4685" t="s">
        <v>5104</v>
      </c>
      <c r="C4685" t="s">
        <v>5105</v>
      </c>
      <c r="D4685">
        <v>3736162</v>
      </c>
      <c r="E4685" t="s">
        <v>53</v>
      </c>
      <c r="H4685" s="35">
        <v>42222</v>
      </c>
      <c r="I4685" t="s">
        <v>53</v>
      </c>
      <c r="J4685">
        <v>-9</v>
      </c>
      <c r="K4685" t="s">
        <v>6</v>
      </c>
      <c r="M4685" t="s">
        <v>67</v>
      </c>
      <c r="N4685">
        <v>4370183</v>
      </c>
      <c r="O4685" t="s">
        <v>169</v>
      </c>
      <c r="P4685" s="35">
        <v>45194</v>
      </c>
      <c r="Q4685" t="s">
        <v>56</v>
      </c>
      <c r="R4685" s="35">
        <v>45194</v>
      </c>
      <c r="T4685" t="s">
        <v>63</v>
      </c>
      <c r="U4685">
        <v>500</v>
      </c>
      <c r="X4685">
        <v>5</v>
      </c>
      <c r="Y4685" t="s">
        <v>58</v>
      </c>
      <c r="AC4685" t="s">
        <v>59</v>
      </c>
      <c r="AL4685">
        <v>0</v>
      </c>
      <c r="AM4685">
        <v>0</v>
      </c>
    </row>
    <row r="4686" spans="1:39" x14ac:dyDescent="0.3">
      <c r="A4686">
        <v>1548843</v>
      </c>
      <c r="B4686" t="s">
        <v>5106</v>
      </c>
      <c r="C4686" t="s">
        <v>123</v>
      </c>
      <c r="D4686">
        <v>3736645</v>
      </c>
      <c r="E4686" t="s">
        <v>53</v>
      </c>
      <c r="H4686" s="35">
        <v>40232</v>
      </c>
      <c r="I4686" t="s">
        <v>110</v>
      </c>
      <c r="J4686">
        <v>-14</v>
      </c>
      <c r="K4686" t="s">
        <v>11</v>
      </c>
      <c r="M4686" t="s">
        <v>67</v>
      </c>
      <c r="N4686">
        <v>4370349</v>
      </c>
      <c r="O4686" t="s">
        <v>220</v>
      </c>
      <c r="P4686" s="35">
        <v>45251</v>
      </c>
      <c r="Q4686" t="s">
        <v>56</v>
      </c>
      <c r="R4686" s="35">
        <v>45251</v>
      </c>
      <c r="S4686" s="35">
        <v>45170</v>
      </c>
      <c r="T4686" t="s">
        <v>57</v>
      </c>
      <c r="U4686">
        <v>500</v>
      </c>
      <c r="X4686">
        <v>5</v>
      </c>
      <c r="Y4686" t="s">
        <v>58</v>
      </c>
      <c r="AC4686" t="s">
        <v>59</v>
      </c>
      <c r="AL4686">
        <v>0</v>
      </c>
      <c r="AM4686">
        <v>0</v>
      </c>
    </row>
    <row r="4687" spans="1:39" x14ac:dyDescent="0.3">
      <c r="A4687">
        <v>1063591</v>
      </c>
      <c r="B4687" t="s">
        <v>5107</v>
      </c>
      <c r="C4687" t="s">
        <v>413</v>
      </c>
      <c r="D4687">
        <v>4527177</v>
      </c>
      <c r="E4687" t="s">
        <v>70</v>
      </c>
      <c r="F4687" t="s">
        <v>70</v>
      </c>
      <c r="H4687" s="35">
        <v>39822</v>
      </c>
      <c r="I4687" t="s">
        <v>102</v>
      </c>
      <c r="J4687">
        <v>-15</v>
      </c>
      <c r="K4687" t="s">
        <v>11</v>
      </c>
      <c r="M4687" t="s">
        <v>54</v>
      </c>
      <c r="N4687">
        <v>4450410</v>
      </c>
      <c r="O4687" t="s">
        <v>81</v>
      </c>
      <c r="P4687" s="35">
        <v>45159</v>
      </c>
      <c r="Q4687" t="s">
        <v>56</v>
      </c>
      <c r="R4687" s="35">
        <v>42262</v>
      </c>
      <c r="T4687" t="s">
        <v>63</v>
      </c>
      <c r="U4687">
        <v>1353</v>
      </c>
      <c r="X4687">
        <v>13</v>
      </c>
      <c r="Y4687" t="s">
        <v>58</v>
      </c>
      <c r="AC4687" t="s">
        <v>59</v>
      </c>
      <c r="AL4687">
        <v>0</v>
      </c>
      <c r="AM4687">
        <v>0</v>
      </c>
    </row>
    <row r="4688" spans="1:39" x14ac:dyDescent="0.3">
      <c r="A4688">
        <v>1559404</v>
      </c>
      <c r="B4688" t="s">
        <v>5108</v>
      </c>
      <c r="C4688" t="s">
        <v>2446</v>
      </c>
      <c r="D4688">
        <v>3736771</v>
      </c>
      <c r="E4688" t="s">
        <v>53</v>
      </c>
      <c r="H4688" s="35">
        <v>42661</v>
      </c>
      <c r="I4688" t="s">
        <v>53</v>
      </c>
      <c r="J4688">
        <v>-9</v>
      </c>
      <c r="K4688" t="s">
        <v>11</v>
      </c>
      <c r="M4688" t="s">
        <v>67</v>
      </c>
      <c r="N4688">
        <v>4370002</v>
      </c>
      <c r="O4688" t="s">
        <v>68</v>
      </c>
      <c r="P4688" s="35">
        <v>45311</v>
      </c>
      <c r="Q4688" t="s">
        <v>56</v>
      </c>
      <c r="R4688" s="35">
        <v>45311</v>
      </c>
      <c r="T4688" t="s">
        <v>63</v>
      </c>
      <c r="U4688">
        <v>500</v>
      </c>
      <c r="X4688">
        <v>5</v>
      </c>
      <c r="Y4688" t="s">
        <v>58</v>
      </c>
      <c r="AC4688" t="s">
        <v>59</v>
      </c>
      <c r="AL4688">
        <v>0</v>
      </c>
      <c r="AM4688">
        <v>0</v>
      </c>
    </row>
    <row r="4689" spans="1:39" x14ac:dyDescent="0.3">
      <c r="A4689">
        <v>1314453</v>
      </c>
      <c r="B4689" t="s">
        <v>5109</v>
      </c>
      <c r="C4689" t="s">
        <v>1102</v>
      </c>
      <c r="D4689">
        <v>3732177</v>
      </c>
      <c r="E4689" t="s">
        <v>70</v>
      </c>
      <c r="F4689" t="s">
        <v>70</v>
      </c>
      <c r="H4689" s="35">
        <v>40878</v>
      </c>
      <c r="I4689" t="s">
        <v>90</v>
      </c>
      <c r="J4689">
        <v>-13</v>
      </c>
      <c r="K4689" t="s">
        <v>11</v>
      </c>
      <c r="M4689" t="s">
        <v>67</v>
      </c>
      <c r="N4689">
        <v>4370002</v>
      </c>
      <c r="O4689" t="s">
        <v>68</v>
      </c>
      <c r="P4689" s="35">
        <v>45168</v>
      </c>
      <c r="Q4689" t="s">
        <v>56</v>
      </c>
      <c r="R4689" s="35">
        <v>44071</v>
      </c>
      <c r="T4689" t="s">
        <v>63</v>
      </c>
      <c r="U4689">
        <v>581</v>
      </c>
      <c r="X4689">
        <v>5</v>
      </c>
      <c r="Y4689" t="s">
        <v>58</v>
      </c>
      <c r="AC4689" t="s">
        <v>59</v>
      </c>
      <c r="AL4689">
        <v>0</v>
      </c>
      <c r="AM4689">
        <v>0</v>
      </c>
    </row>
    <row r="4690" spans="1:39" x14ac:dyDescent="0.3">
      <c r="A4690">
        <v>1508571</v>
      </c>
      <c r="B4690" t="s">
        <v>5109</v>
      </c>
      <c r="C4690" t="s">
        <v>104</v>
      </c>
      <c r="D4690">
        <v>3735959</v>
      </c>
      <c r="E4690" t="s">
        <v>53</v>
      </c>
      <c r="H4690" s="35">
        <v>41028</v>
      </c>
      <c r="I4690" t="s">
        <v>143</v>
      </c>
      <c r="J4690">
        <v>-12</v>
      </c>
      <c r="K4690" t="s">
        <v>11</v>
      </c>
      <c r="M4690" t="s">
        <v>67</v>
      </c>
      <c r="N4690">
        <v>4370002</v>
      </c>
      <c r="O4690" t="s">
        <v>68</v>
      </c>
      <c r="P4690" s="35">
        <v>45177</v>
      </c>
      <c r="Q4690" t="s">
        <v>56</v>
      </c>
      <c r="R4690" s="35">
        <v>45177</v>
      </c>
      <c r="T4690" t="s">
        <v>63</v>
      </c>
      <c r="U4690">
        <v>500</v>
      </c>
      <c r="X4690">
        <v>5</v>
      </c>
      <c r="Y4690" t="s">
        <v>58</v>
      </c>
      <c r="AC4690" t="s">
        <v>59</v>
      </c>
      <c r="AL4690">
        <v>0</v>
      </c>
      <c r="AM4690">
        <v>0</v>
      </c>
    </row>
    <row r="4691" spans="1:39" x14ac:dyDescent="0.3">
      <c r="A4691">
        <v>1310151</v>
      </c>
      <c r="B4691" t="s">
        <v>5110</v>
      </c>
      <c r="C4691" t="s">
        <v>870</v>
      </c>
      <c r="D4691">
        <v>3732142</v>
      </c>
      <c r="E4691" t="s">
        <v>70</v>
      </c>
      <c r="F4691" t="s">
        <v>70</v>
      </c>
      <c r="H4691" s="35">
        <v>40832</v>
      </c>
      <c r="I4691" t="s">
        <v>90</v>
      </c>
      <c r="J4691">
        <v>-13</v>
      </c>
      <c r="K4691" t="s">
        <v>11</v>
      </c>
      <c r="M4691" t="s">
        <v>67</v>
      </c>
      <c r="N4691">
        <v>4370002</v>
      </c>
      <c r="O4691" t="s">
        <v>68</v>
      </c>
      <c r="P4691" s="35">
        <v>45174</v>
      </c>
      <c r="Q4691" t="s">
        <v>56</v>
      </c>
      <c r="R4691" s="35">
        <v>43892</v>
      </c>
      <c r="T4691" t="s">
        <v>63</v>
      </c>
      <c r="U4691">
        <v>591</v>
      </c>
      <c r="X4691">
        <v>5</v>
      </c>
      <c r="Y4691" t="s">
        <v>58</v>
      </c>
      <c r="AC4691" t="s">
        <v>59</v>
      </c>
      <c r="AL4691">
        <v>0</v>
      </c>
      <c r="AM4691">
        <v>0</v>
      </c>
    </row>
    <row r="4692" spans="1:39" x14ac:dyDescent="0.3">
      <c r="A4692">
        <v>1512539</v>
      </c>
      <c r="B4692" t="s">
        <v>5111</v>
      </c>
      <c r="C4692" t="s">
        <v>458</v>
      </c>
      <c r="D4692">
        <v>2816785</v>
      </c>
      <c r="E4692" t="s">
        <v>70</v>
      </c>
      <c r="H4692" s="35">
        <v>41213</v>
      </c>
      <c r="I4692" t="s">
        <v>143</v>
      </c>
      <c r="J4692">
        <v>-12</v>
      </c>
      <c r="K4692" t="s">
        <v>11</v>
      </c>
      <c r="M4692" t="s">
        <v>69</v>
      </c>
      <c r="N4692">
        <v>4280404</v>
      </c>
      <c r="O4692" t="s">
        <v>477</v>
      </c>
      <c r="P4692" s="35">
        <v>45184</v>
      </c>
      <c r="Q4692" t="s">
        <v>56</v>
      </c>
      <c r="R4692" s="35">
        <v>45184</v>
      </c>
      <c r="T4692" t="s">
        <v>63</v>
      </c>
      <c r="U4692">
        <v>500</v>
      </c>
      <c r="X4692">
        <v>5</v>
      </c>
      <c r="Y4692" t="s">
        <v>58</v>
      </c>
      <c r="AC4692" t="s">
        <v>59</v>
      </c>
      <c r="AL4692">
        <v>0</v>
      </c>
      <c r="AM4692">
        <v>0</v>
      </c>
    </row>
    <row r="4693" spans="1:39" x14ac:dyDescent="0.3">
      <c r="A4693">
        <v>1330724</v>
      </c>
      <c r="B4693" t="s">
        <v>5111</v>
      </c>
      <c r="C4693" t="s">
        <v>361</v>
      </c>
      <c r="D4693">
        <v>4532142</v>
      </c>
      <c r="E4693" t="s">
        <v>70</v>
      </c>
      <c r="F4693" t="s">
        <v>70</v>
      </c>
      <c r="H4693" s="35">
        <v>40153</v>
      </c>
      <c r="I4693" t="s">
        <v>102</v>
      </c>
      <c r="J4693">
        <v>-15</v>
      </c>
      <c r="K4693" t="s">
        <v>11</v>
      </c>
      <c r="M4693" t="s">
        <v>54</v>
      </c>
      <c r="N4693">
        <v>4450773</v>
      </c>
      <c r="O4693" t="s">
        <v>397</v>
      </c>
      <c r="P4693" s="35">
        <v>45190</v>
      </c>
      <c r="Q4693" t="s">
        <v>56</v>
      </c>
      <c r="R4693" s="35">
        <v>44139</v>
      </c>
      <c r="T4693" t="s">
        <v>63</v>
      </c>
      <c r="U4693">
        <v>768</v>
      </c>
      <c r="X4693">
        <v>7</v>
      </c>
      <c r="Y4693" t="s">
        <v>58</v>
      </c>
      <c r="AC4693" t="s">
        <v>59</v>
      </c>
      <c r="AL4693">
        <v>0</v>
      </c>
      <c r="AM4693">
        <v>0</v>
      </c>
    </row>
    <row r="4694" spans="1:39" x14ac:dyDescent="0.3">
      <c r="A4694">
        <v>1540802</v>
      </c>
      <c r="B4694" t="s">
        <v>5112</v>
      </c>
      <c r="C4694" t="s">
        <v>5113</v>
      </c>
      <c r="D4694">
        <v>3736509</v>
      </c>
      <c r="E4694" t="s">
        <v>53</v>
      </c>
      <c r="H4694" s="35">
        <v>43179</v>
      </c>
      <c r="I4694" t="s">
        <v>53</v>
      </c>
      <c r="J4694">
        <v>-9</v>
      </c>
      <c r="K4694" t="s">
        <v>11</v>
      </c>
      <c r="M4694" t="s">
        <v>67</v>
      </c>
      <c r="N4694">
        <v>4370549</v>
      </c>
      <c r="O4694" t="s">
        <v>891</v>
      </c>
      <c r="P4694" s="35">
        <v>45221</v>
      </c>
      <c r="Q4694" t="s">
        <v>56</v>
      </c>
      <c r="R4694" s="35">
        <v>45221</v>
      </c>
      <c r="T4694" t="s">
        <v>63</v>
      </c>
      <c r="U4694">
        <v>500</v>
      </c>
      <c r="X4694">
        <v>5</v>
      </c>
      <c r="Y4694" t="s">
        <v>58</v>
      </c>
      <c r="AC4694" t="s">
        <v>59</v>
      </c>
      <c r="AL4694">
        <v>0</v>
      </c>
      <c r="AM4694">
        <v>0</v>
      </c>
    </row>
    <row r="4695" spans="1:39" x14ac:dyDescent="0.3">
      <c r="A4695">
        <v>1562896</v>
      </c>
      <c r="B4695" t="s">
        <v>5114</v>
      </c>
      <c r="C4695" t="s">
        <v>384</v>
      </c>
      <c r="D4695">
        <v>4539561</v>
      </c>
      <c r="E4695" t="s">
        <v>53</v>
      </c>
      <c r="H4695" s="35">
        <v>41902</v>
      </c>
      <c r="I4695" t="s">
        <v>85</v>
      </c>
      <c r="J4695">
        <v>-10</v>
      </c>
      <c r="K4695" t="s">
        <v>11</v>
      </c>
      <c r="M4695" t="s">
        <v>54</v>
      </c>
      <c r="N4695">
        <v>4450760</v>
      </c>
      <c r="O4695" t="s">
        <v>648</v>
      </c>
      <c r="P4695" s="35">
        <v>45328</v>
      </c>
      <c r="Q4695" t="s">
        <v>56</v>
      </c>
      <c r="R4695" s="35">
        <v>45328</v>
      </c>
      <c r="T4695" t="s">
        <v>63</v>
      </c>
      <c r="U4695">
        <v>500</v>
      </c>
      <c r="X4695">
        <v>5</v>
      </c>
      <c r="Y4695" t="s">
        <v>58</v>
      </c>
      <c r="AC4695" t="s">
        <v>59</v>
      </c>
      <c r="AL4695">
        <v>0</v>
      </c>
      <c r="AM4695">
        <v>0</v>
      </c>
    </row>
    <row r="4696" spans="1:39" x14ac:dyDescent="0.3">
      <c r="A4696">
        <v>1455807</v>
      </c>
      <c r="B4696" t="s">
        <v>5114</v>
      </c>
      <c r="C4696" t="s">
        <v>207</v>
      </c>
      <c r="D4696">
        <v>4535996</v>
      </c>
      <c r="E4696" t="s">
        <v>70</v>
      </c>
      <c r="F4696" t="s">
        <v>70</v>
      </c>
      <c r="H4696" s="35">
        <v>41578</v>
      </c>
      <c r="I4696" t="s">
        <v>66</v>
      </c>
      <c r="J4696">
        <v>-11</v>
      </c>
      <c r="K4696" t="s">
        <v>11</v>
      </c>
      <c r="M4696" t="s">
        <v>54</v>
      </c>
      <c r="N4696">
        <v>4450429</v>
      </c>
      <c r="O4696" t="s">
        <v>304</v>
      </c>
      <c r="P4696" s="35">
        <v>45231</v>
      </c>
      <c r="Q4696" t="s">
        <v>56</v>
      </c>
      <c r="R4696" s="35">
        <v>44866</v>
      </c>
      <c r="T4696" t="s">
        <v>63</v>
      </c>
      <c r="U4696">
        <v>510</v>
      </c>
      <c r="X4696">
        <v>5</v>
      </c>
      <c r="Y4696" t="s">
        <v>58</v>
      </c>
      <c r="AC4696" t="s">
        <v>59</v>
      </c>
      <c r="AL4696">
        <v>0</v>
      </c>
      <c r="AM4696">
        <v>0</v>
      </c>
    </row>
    <row r="4697" spans="1:39" x14ac:dyDescent="0.3">
      <c r="A4697">
        <v>1511482</v>
      </c>
      <c r="B4697" t="s">
        <v>5115</v>
      </c>
      <c r="C4697" t="s">
        <v>5116</v>
      </c>
      <c r="D4697">
        <v>4538064</v>
      </c>
      <c r="E4697" t="s">
        <v>70</v>
      </c>
      <c r="H4697" s="35">
        <v>41248</v>
      </c>
      <c r="I4697" t="s">
        <v>143</v>
      </c>
      <c r="J4697">
        <v>-12</v>
      </c>
      <c r="K4697" t="s">
        <v>11</v>
      </c>
      <c r="M4697" t="s">
        <v>54</v>
      </c>
      <c r="N4697">
        <v>4450026</v>
      </c>
      <c r="O4697" t="s">
        <v>62</v>
      </c>
      <c r="P4697" s="35">
        <v>45183</v>
      </c>
      <c r="Q4697" t="s">
        <v>56</v>
      </c>
      <c r="R4697" s="35">
        <v>45183</v>
      </c>
      <c r="T4697" t="s">
        <v>63</v>
      </c>
      <c r="U4697">
        <v>500</v>
      </c>
      <c r="X4697">
        <v>5</v>
      </c>
      <c r="Y4697" t="s">
        <v>58</v>
      </c>
      <c r="AC4697" t="s">
        <v>59</v>
      </c>
      <c r="AL4697">
        <v>0</v>
      </c>
      <c r="AM4697">
        <v>0</v>
      </c>
    </row>
    <row r="4698" spans="1:39" x14ac:dyDescent="0.3">
      <c r="A4698">
        <v>1526784</v>
      </c>
      <c r="B4698" t="s">
        <v>5117</v>
      </c>
      <c r="C4698" t="s">
        <v>231</v>
      </c>
      <c r="D4698">
        <v>2816908</v>
      </c>
      <c r="E4698" t="s">
        <v>53</v>
      </c>
      <c r="H4698" s="35">
        <v>40558</v>
      </c>
      <c r="I4698" t="s">
        <v>90</v>
      </c>
      <c r="J4698">
        <v>-13</v>
      </c>
      <c r="K4698" t="s">
        <v>11</v>
      </c>
      <c r="M4698" t="s">
        <v>69</v>
      </c>
      <c r="N4698">
        <v>4280722</v>
      </c>
      <c r="O4698" t="s">
        <v>134</v>
      </c>
      <c r="P4698" s="35">
        <v>45199</v>
      </c>
      <c r="Q4698" t="s">
        <v>56</v>
      </c>
      <c r="R4698" s="35">
        <v>45199</v>
      </c>
      <c r="S4698" s="35">
        <v>45142</v>
      </c>
      <c r="T4698" t="s">
        <v>57</v>
      </c>
      <c r="U4698">
        <v>500</v>
      </c>
      <c r="X4698">
        <v>5</v>
      </c>
      <c r="Y4698" t="s">
        <v>58</v>
      </c>
      <c r="AC4698" t="s">
        <v>59</v>
      </c>
      <c r="AL4698">
        <v>0</v>
      </c>
      <c r="AM4698">
        <v>0</v>
      </c>
    </row>
    <row r="4699" spans="1:39" x14ac:dyDescent="0.3">
      <c r="A4699">
        <v>1519088</v>
      </c>
      <c r="B4699" t="s">
        <v>5118</v>
      </c>
      <c r="C4699" t="s">
        <v>450</v>
      </c>
      <c r="D4699">
        <v>3736140</v>
      </c>
      <c r="E4699" t="s">
        <v>53</v>
      </c>
      <c r="H4699" s="35">
        <v>40782</v>
      </c>
      <c r="I4699" t="s">
        <v>90</v>
      </c>
      <c r="J4699">
        <v>-13</v>
      </c>
      <c r="K4699" t="s">
        <v>6</v>
      </c>
      <c r="M4699" t="s">
        <v>67</v>
      </c>
      <c r="N4699">
        <v>4370349</v>
      </c>
      <c r="O4699" t="s">
        <v>220</v>
      </c>
      <c r="P4699" s="35">
        <v>45191</v>
      </c>
      <c r="Q4699" t="s">
        <v>56</v>
      </c>
      <c r="R4699" s="35">
        <v>45191</v>
      </c>
      <c r="S4699" s="35">
        <v>45127</v>
      </c>
      <c r="T4699" t="s">
        <v>57</v>
      </c>
      <c r="U4699">
        <v>500</v>
      </c>
      <c r="X4699">
        <v>5</v>
      </c>
      <c r="Y4699" t="s">
        <v>58</v>
      </c>
      <c r="AC4699" t="s">
        <v>59</v>
      </c>
      <c r="AL4699">
        <v>0</v>
      </c>
      <c r="AM4699">
        <v>0</v>
      </c>
    </row>
    <row r="4700" spans="1:39" x14ac:dyDescent="0.3">
      <c r="A4700">
        <v>1423470</v>
      </c>
      <c r="B4700" t="s">
        <v>5119</v>
      </c>
      <c r="C4700" t="s">
        <v>391</v>
      </c>
      <c r="D4700">
        <v>4535244</v>
      </c>
      <c r="E4700" t="s">
        <v>70</v>
      </c>
      <c r="F4700" t="s">
        <v>53</v>
      </c>
      <c r="H4700" s="35">
        <v>40647</v>
      </c>
      <c r="I4700" t="s">
        <v>90</v>
      </c>
      <c r="J4700">
        <v>-13</v>
      </c>
      <c r="K4700" t="s">
        <v>11</v>
      </c>
      <c r="M4700" t="s">
        <v>54</v>
      </c>
      <c r="N4700">
        <v>4450026</v>
      </c>
      <c r="O4700" t="s">
        <v>62</v>
      </c>
      <c r="P4700" s="35">
        <v>45185</v>
      </c>
      <c r="Q4700" t="s">
        <v>56</v>
      </c>
      <c r="R4700" s="35">
        <v>44818</v>
      </c>
      <c r="T4700" t="s">
        <v>63</v>
      </c>
      <c r="U4700">
        <v>506</v>
      </c>
      <c r="X4700">
        <v>5</v>
      </c>
      <c r="Y4700" t="s">
        <v>58</v>
      </c>
      <c r="AC4700" t="s">
        <v>59</v>
      </c>
      <c r="AL4700">
        <v>0</v>
      </c>
      <c r="AM4700">
        <v>0</v>
      </c>
    </row>
    <row r="4701" spans="1:39" x14ac:dyDescent="0.3">
      <c r="A4701">
        <v>1480255</v>
      </c>
      <c r="B4701" t="s">
        <v>5120</v>
      </c>
      <c r="C4701" t="s">
        <v>691</v>
      </c>
      <c r="D4701">
        <v>3611071</v>
      </c>
      <c r="E4701" t="s">
        <v>70</v>
      </c>
      <c r="F4701" t="s">
        <v>70</v>
      </c>
      <c r="H4701" s="35">
        <v>39590</v>
      </c>
      <c r="I4701" t="s">
        <v>98</v>
      </c>
      <c r="J4701">
        <v>-16</v>
      </c>
      <c r="K4701" t="s">
        <v>11</v>
      </c>
      <c r="M4701" t="s">
        <v>77</v>
      </c>
      <c r="N4701">
        <v>4360009</v>
      </c>
      <c r="O4701" t="s">
        <v>642</v>
      </c>
      <c r="P4701" s="35">
        <v>45189</v>
      </c>
      <c r="Q4701" t="s">
        <v>56</v>
      </c>
      <c r="R4701" s="35">
        <v>45014</v>
      </c>
      <c r="T4701" t="s">
        <v>63</v>
      </c>
      <c r="U4701">
        <v>519</v>
      </c>
      <c r="X4701">
        <v>5</v>
      </c>
      <c r="Y4701" t="s">
        <v>175</v>
      </c>
      <c r="AA4701" t="s">
        <v>827</v>
      </c>
      <c r="AC4701" t="s">
        <v>59</v>
      </c>
      <c r="AL4701">
        <v>1</v>
      </c>
      <c r="AM4701">
        <v>0</v>
      </c>
    </row>
    <row r="4702" spans="1:39" x14ac:dyDescent="0.3">
      <c r="A4702">
        <v>1522906</v>
      </c>
      <c r="B4702" t="s">
        <v>5120</v>
      </c>
      <c r="C4702" t="s">
        <v>5121</v>
      </c>
      <c r="D4702">
        <v>3611508</v>
      </c>
      <c r="E4702" t="s">
        <v>70</v>
      </c>
      <c r="H4702" s="35">
        <v>40680</v>
      </c>
      <c r="I4702" t="s">
        <v>90</v>
      </c>
      <c r="J4702">
        <v>-13</v>
      </c>
      <c r="K4702" t="s">
        <v>11</v>
      </c>
      <c r="M4702" t="s">
        <v>77</v>
      </c>
      <c r="N4702">
        <v>4360009</v>
      </c>
      <c r="O4702" t="s">
        <v>642</v>
      </c>
      <c r="P4702" s="35">
        <v>45307</v>
      </c>
      <c r="Q4702" t="s">
        <v>56</v>
      </c>
      <c r="R4702" s="35">
        <v>45196</v>
      </c>
      <c r="T4702" t="s">
        <v>63</v>
      </c>
      <c r="U4702">
        <v>500</v>
      </c>
      <c r="X4702">
        <v>5</v>
      </c>
      <c r="Y4702" t="s">
        <v>175</v>
      </c>
      <c r="AA4702" t="s">
        <v>827</v>
      </c>
      <c r="AC4702" t="s">
        <v>59</v>
      </c>
      <c r="AL4702">
        <v>1</v>
      </c>
      <c r="AM4702">
        <v>0</v>
      </c>
    </row>
    <row r="4703" spans="1:39" x14ac:dyDescent="0.3">
      <c r="A4703">
        <v>1424885</v>
      </c>
      <c r="B4703" t="s">
        <v>5120</v>
      </c>
      <c r="C4703" t="s">
        <v>413</v>
      </c>
      <c r="D4703">
        <v>3734006</v>
      </c>
      <c r="E4703" t="s">
        <v>70</v>
      </c>
      <c r="F4703" t="s">
        <v>70</v>
      </c>
      <c r="H4703" s="35">
        <v>41227</v>
      </c>
      <c r="I4703" t="s">
        <v>143</v>
      </c>
      <c r="J4703">
        <v>-12</v>
      </c>
      <c r="K4703" t="s">
        <v>11</v>
      </c>
      <c r="M4703" t="s">
        <v>67</v>
      </c>
      <c r="N4703">
        <v>4370001</v>
      </c>
      <c r="O4703" t="s">
        <v>461</v>
      </c>
      <c r="P4703" s="35">
        <v>45183</v>
      </c>
      <c r="Q4703" t="s">
        <v>56</v>
      </c>
      <c r="R4703" s="35">
        <v>44819</v>
      </c>
      <c r="T4703" t="s">
        <v>63</v>
      </c>
      <c r="U4703">
        <v>500</v>
      </c>
      <c r="X4703">
        <v>5</v>
      </c>
      <c r="Y4703" t="s">
        <v>58</v>
      </c>
      <c r="AC4703" t="s">
        <v>59</v>
      </c>
      <c r="AL4703">
        <v>0</v>
      </c>
      <c r="AM4703">
        <v>0</v>
      </c>
    </row>
    <row r="4704" spans="1:39" x14ac:dyDescent="0.3">
      <c r="A4704">
        <v>1508942</v>
      </c>
      <c r="B4704" t="s">
        <v>5122</v>
      </c>
      <c r="C4704" t="s">
        <v>5123</v>
      </c>
      <c r="D4704">
        <v>4115859</v>
      </c>
      <c r="E4704" t="s">
        <v>53</v>
      </c>
      <c r="H4704" s="35">
        <v>43736</v>
      </c>
      <c r="I4704" t="s">
        <v>53</v>
      </c>
      <c r="J4704">
        <v>-9</v>
      </c>
      <c r="K4704" t="s">
        <v>6</v>
      </c>
      <c r="M4704" t="s">
        <v>181</v>
      </c>
      <c r="N4704">
        <v>4410065</v>
      </c>
      <c r="O4704" t="s">
        <v>272</v>
      </c>
      <c r="P4704" s="35">
        <v>45178</v>
      </c>
      <c r="Q4704" t="s">
        <v>56</v>
      </c>
      <c r="R4704" s="35">
        <v>45178</v>
      </c>
      <c r="T4704" t="s">
        <v>63</v>
      </c>
      <c r="U4704">
        <v>500</v>
      </c>
      <c r="X4704">
        <v>5</v>
      </c>
      <c r="Y4704" t="s">
        <v>58</v>
      </c>
      <c r="AC4704" t="s">
        <v>59</v>
      </c>
      <c r="AL4704">
        <v>0</v>
      </c>
      <c r="AM4704">
        <v>0</v>
      </c>
    </row>
    <row r="4705" spans="1:39" x14ac:dyDescent="0.3">
      <c r="A4705">
        <v>1265397</v>
      </c>
      <c r="B4705" t="s">
        <v>5124</v>
      </c>
      <c r="C4705" t="s">
        <v>218</v>
      </c>
      <c r="D4705">
        <v>2815510</v>
      </c>
      <c r="E4705" t="s">
        <v>70</v>
      </c>
      <c r="H4705" s="35">
        <v>40044</v>
      </c>
      <c r="I4705" t="s">
        <v>102</v>
      </c>
      <c r="J4705">
        <v>-15</v>
      </c>
      <c r="K4705" t="s">
        <v>11</v>
      </c>
      <c r="M4705" t="s">
        <v>69</v>
      </c>
      <c r="N4705">
        <v>4280045</v>
      </c>
      <c r="O4705" t="s">
        <v>172</v>
      </c>
      <c r="P4705" s="35">
        <v>45285</v>
      </c>
      <c r="Q4705" t="s">
        <v>56</v>
      </c>
      <c r="R4705" s="35">
        <v>43716</v>
      </c>
      <c r="T4705" t="s">
        <v>63</v>
      </c>
      <c r="U4705">
        <v>535</v>
      </c>
      <c r="X4705">
        <v>5</v>
      </c>
      <c r="Y4705" t="s">
        <v>58</v>
      </c>
      <c r="AC4705" t="s">
        <v>59</v>
      </c>
      <c r="AL4705">
        <v>0</v>
      </c>
      <c r="AM4705">
        <v>0</v>
      </c>
    </row>
    <row r="4706" spans="1:39" x14ac:dyDescent="0.3">
      <c r="A4706">
        <v>1337244</v>
      </c>
      <c r="B4706" t="s">
        <v>5125</v>
      </c>
      <c r="C4706" t="s">
        <v>400</v>
      </c>
      <c r="D4706">
        <v>3732711</v>
      </c>
      <c r="E4706" t="s">
        <v>70</v>
      </c>
      <c r="F4706" t="s">
        <v>53</v>
      </c>
      <c r="H4706" s="35">
        <v>41464</v>
      </c>
      <c r="I4706" t="s">
        <v>66</v>
      </c>
      <c r="J4706">
        <v>-11</v>
      </c>
      <c r="K4706" t="s">
        <v>11</v>
      </c>
      <c r="M4706" t="s">
        <v>67</v>
      </c>
      <c r="N4706">
        <v>4370289</v>
      </c>
      <c r="O4706" t="s">
        <v>293</v>
      </c>
      <c r="P4706" s="35">
        <v>45173</v>
      </c>
      <c r="Q4706" t="s">
        <v>56</v>
      </c>
      <c r="R4706" s="35">
        <v>44444</v>
      </c>
      <c r="T4706" t="s">
        <v>63</v>
      </c>
      <c r="U4706">
        <v>500</v>
      </c>
      <c r="X4706">
        <v>5</v>
      </c>
      <c r="Y4706" t="s">
        <v>58</v>
      </c>
      <c r="AC4706" t="s">
        <v>59</v>
      </c>
      <c r="AL4706">
        <v>0</v>
      </c>
      <c r="AM4706">
        <v>0</v>
      </c>
    </row>
    <row r="4707" spans="1:39" x14ac:dyDescent="0.3">
      <c r="A4707">
        <v>1533099</v>
      </c>
      <c r="B4707" t="s">
        <v>5126</v>
      </c>
      <c r="C4707" t="s">
        <v>624</v>
      </c>
      <c r="D4707">
        <v>4116009</v>
      </c>
      <c r="E4707" t="s">
        <v>53</v>
      </c>
      <c r="H4707" s="35">
        <v>40710</v>
      </c>
      <c r="I4707" t="s">
        <v>90</v>
      </c>
      <c r="J4707">
        <v>-13</v>
      </c>
      <c r="K4707" t="s">
        <v>11</v>
      </c>
      <c r="M4707" t="s">
        <v>181</v>
      </c>
      <c r="N4707">
        <v>4410015</v>
      </c>
      <c r="O4707" t="s">
        <v>267</v>
      </c>
      <c r="P4707" s="35">
        <v>45208</v>
      </c>
      <c r="Q4707" t="s">
        <v>56</v>
      </c>
      <c r="R4707" s="35">
        <v>45208</v>
      </c>
      <c r="T4707" t="s">
        <v>63</v>
      </c>
      <c r="U4707">
        <v>500</v>
      </c>
      <c r="X4707">
        <v>5</v>
      </c>
      <c r="Y4707" t="s">
        <v>58</v>
      </c>
      <c r="AC4707" t="s">
        <v>59</v>
      </c>
      <c r="AL4707">
        <v>0</v>
      </c>
      <c r="AM4707">
        <v>0</v>
      </c>
    </row>
    <row r="4708" spans="1:39" x14ac:dyDescent="0.3">
      <c r="A4708">
        <v>1348452</v>
      </c>
      <c r="B4708" t="s">
        <v>5127</v>
      </c>
      <c r="C4708" t="s">
        <v>106</v>
      </c>
      <c r="D4708">
        <v>4532438</v>
      </c>
      <c r="E4708" t="s">
        <v>70</v>
      </c>
      <c r="H4708" s="35">
        <v>40981</v>
      </c>
      <c r="I4708" t="s">
        <v>143</v>
      </c>
      <c r="J4708">
        <v>-12</v>
      </c>
      <c r="K4708" t="s">
        <v>11</v>
      </c>
      <c r="M4708" t="s">
        <v>54</v>
      </c>
      <c r="N4708">
        <v>4450757</v>
      </c>
      <c r="O4708" t="s">
        <v>225</v>
      </c>
      <c r="P4708" s="35">
        <v>45277</v>
      </c>
      <c r="Q4708" t="s">
        <v>56</v>
      </c>
      <c r="R4708" s="35">
        <v>44462</v>
      </c>
      <c r="S4708" s="35">
        <v>45215</v>
      </c>
      <c r="T4708" t="s">
        <v>57</v>
      </c>
      <c r="U4708">
        <v>500</v>
      </c>
      <c r="X4708">
        <v>5</v>
      </c>
      <c r="Y4708" t="s">
        <v>58</v>
      </c>
      <c r="AC4708" t="s">
        <v>59</v>
      </c>
      <c r="AL4708">
        <v>0</v>
      </c>
      <c r="AM4708">
        <v>0</v>
      </c>
    </row>
    <row r="4709" spans="1:39" x14ac:dyDescent="0.3">
      <c r="A4709">
        <v>1546083</v>
      </c>
      <c r="B4709" t="s">
        <v>5128</v>
      </c>
      <c r="C4709" t="s">
        <v>1101</v>
      </c>
      <c r="D4709">
        <v>3736610</v>
      </c>
      <c r="E4709" t="s">
        <v>76</v>
      </c>
      <c r="H4709" s="35">
        <v>41935</v>
      </c>
      <c r="I4709" t="s">
        <v>85</v>
      </c>
      <c r="J4709">
        <v>-10</v>
      </c>
      <c r="K4709" t="s">
        <v>6</v>
      </c>
      <c r="M4709" t="s">
        <v>67</v>
      </c>
      <c r="N4709">
        <v>4370002</v>
      </c>
      <c r="O4709" t="s">
        <v>68</v>
      </c>
      <c r="P4709" s="35">
        <v>45243</v>
      </c>
      <c r="Q4709" t="s">
        <v>56</v>
      </c>
      <c r="R4709" s="35">
        <v>45243</v>
      </c>
      <c r="T4709" t="s">
        <v>63</v>
      </c>
      <c r="U4709">
        <v>500</v>
      </c>
      <c r="X4709">
        <v>5</v>
      </c>
      <c r="Y4709" t="s">
        <v>58</v>
      </c>
      <c r="AC4709" t="s">
        <v>59</v>
      </c>
      <c r="AL4709">
        <v>0</v>
      </c>
      <c r="AM4709">
        <v>0</v>
      </c>
    </row>
    <row r="4710" spans="1:39" x14ac:dyDescent="0.3">
      <c r="A4710">
        <v>1221344</v>
      </c>
      <c r="B4710" t="s">
        <v>5129</v>
      </c>
      <c r="C4710" t="s">
        <v>664</v>
      </c>
      <c r="D4710">
        <v>4529904</v>
      </c>
      <c r="E4710" t="s">
        <v>53</v>
      </c>
      <c r="H4710" s="35">
        <v>40701</v>
      </c>
      <c r="I4710" t="s">
        <v>90</v>
      </c>
      <c r="J4710">
        <v>-13</v>
      </c>
      <c r="K4710" t="s">
        <v>11</v>
      </c>
      <c r="M4710" t="s">
        <v>54</v>
      </c>
      <c r="N4710">
        <v>4450616</v>
      </c>
      <c r="O4710" t="s">
        <v>296</v>
      </c>
      <c r="P4710" s="35">
        <v>45213</v>
      </c>
      <c r="Q4710" t="s">
        <v>56</v>
      </c>
      <c r="R4710" s="35">
        <v>43362</v>
      </c>
      <c r="T4710" t="s">
        <v>63</v>
      </c>
      <c r="U4710">
        <v>500</v>
      </c>
      <c r="X4710">
        <v>5</v>
      </c>
      <c r="Y4710" t="s">
        <v>58</v>
      </c>
      <c r="AC4710" t="s">
        <v>59</v>
      </c>
      <c r="AL4710">
        <v>0</v>
      </c>
      <c r="AM4710">
        <v>0</v>
      </c>
    </row>
    <row r="4711" spans="1:39" x14ac:dyDescent="0.3">
      <c r="A4711">
        <v>1310152</v>
      </c>
      <c r="B4711" t="s">
        <v>5130</v>
      </c>
      <c r="C4711" t="s">
        <v>1618</v>
      </c>
      <c r="D4711">
        <v>3732143</v>
      </c>
      <c r="E4711" t="s">
        <v>53</v>
      </c>
      <c r="H4711" s="35">
        <v>41736</v>
      </c>
      <c r="I4711" t="s">
        <v>85</v>
      </c>
      <c r="J4711">
        <v>-10</v>
      </c>
      <c r="K4711" t="s">
        <v>6</v>
      </c>
      <c r="M4711" t="s">
        <v>67</v>
      </c>
      <c r="N4711">
        <v>4370002</v>
      </c>
      <c r="O4711" t="s">
        <v>68</v>
      </c>
      <c r="P4711" s="35">
        <v>45200</v>
      </c>
      <c r="Q4711" t="s">
        <v>56</v>
      </c>
      <c r="R4711" s="35">
        <v>43892</v>
      </c>
      <c r="S4711" s="35">
        <v>45116</v>
      </c>
      <c r="T4711" t="s">
        <v>57</v>
      </c>
      <c r="U4711">
        <v>500</v>
      </c>
      <c r="X4711">
        <v>5</v>
      </c>
      <c r="Y4711" t="s">
        <v>58</v>
      </c>
      <c r="AC4711" t="s">
        <v>59</v>
      </c>
      <c r="AL4711">
        <v>0</v>
      </c>
      <c r="AM4711">
        <v>0</v>
      </c>
    </row>
    <row r="4712" spans="1:39" x14ac:dyDescent="0.3">
      <c r="A4712">
        <v>1497584</v>
      </c>
      <c r="B4712" t="s">
        <v>5131</v>
      </c>
      <c r="C4712" t="s">
        <v>192</v>
      </c>
      <c r="D4712">
        <v>3735703</v>
      </c>
      <c r="E4712" t="s">
        <v>53</v>
      </c>
      <c r="F4712" t="s">
        <v>53</v>
      </c>
      <c r="H4712" s="35">
        <v>41045</v>
      </c>
      <c r="I4712" t="s">
        <v>143</v>
      </c>
      <c r="J4712">
        <v>-12</v>
      </c>
      <c r="K4712" t="s">
        <v>11</v>
      </c>
      <c r="M4712" t="s">
        <v>67</v>
      </c>
      <c r="N4712">
        <v>4370465</v>
      </c>
      <c r="O4712" t="s">
        <v>816</v>
      </c>
      <c r="P4712" s="35">
        <v>45175</v>
      </c>
      <c r="Q4712" t="s">
        <v>56</v>
      </c>
      <c r="R4712" s="35">
        <v>45092</v>
      </c>
      <c r="T4712" t="s">
        <v>63</v>
      </c>
      <c r="U4712">
        <v>500</v>
      </c>
      <c r="X4712">
        <v>5</v>
      </c>
      <c r="Y4712" t="s">
        <v>58</v>
      </c>
      <c r="AC4712" t="s">
        <v>59</v>
      </c>
      <c r="AL4712">
        <v>1</v>
      </c>
      <c r="AM4712">
        <v>0</v>
      </c>
    </row>
    <row r="4713" spans="1:39" x14ac:dyDescent="0.3">
      <c r="A4713">
        <v>1509490</v>
      </c>
      <c r="B4713" t="s">
        <v>5132</v>
      </c>
      <c r="C4713" t="s">
        <v>1080</v>
      </c>
      <c r="D4713">
        <v>4538011</v>
      </c>
      <c r="E4713" t="s">
        <v>53</v>
      </c>
      <c r="H4713" s="35">
        <v>40531</v>
      </c>
      <c r="I4713" t="s">
        <v>110</v>
      </c>
      <c r="J4713">
        <v>-14</v>
      </c>
      <c r="K4713" t="s">
        <v>11</v>
      </c>
      <c r="M4713" t="s">
        <v>54</v>
      </c>
      <c r="N4713">
        <v>4450617</v>
      </c>
      <c r="O4713" t="s">
        <v>107</v>
      </c>
      <c r="P4713" s="35">
        <v>45209</v>
      </c>
      <c r="Q4713" t="s">
        <v>56</v>
      </c>
      <c r="R4713" s="35">
        <v>45179</v>
      </c>
      <c r="T4713" t="s">
        <v>63</v>
      </c>
      <c r="U4713">
        <v>500</v>
      </c>
      <c r="X4713">
        <v>5</v>
      </c>
      <c r="Y4713" t="s">
        <v>58</v>
      </c>
      <c r="AC4713" t="s">
        <v>59</v>
      </c>
      <c r="AL4713">
        <v>1</v>
      </c>
      <c r="AM4713">
        <v>0</v>
      </c>
    </row>
    <row r="4714" spans="1:39" x14ac:dyDescent="0.3">
      <c r="A4714">
        <v>1443714</v>
      </c>
      <c r="B4714" t="s">
        <v>5133</v>
      </c>
      <c r="C4714" t="s">
        <v>142</v>
      </c>
      <c r="D4714">
        <v>3734456</v>
      </c>
      <c r="E4714" t="s">
        <v>70</v>
      </c>
      <c r="F4714" t="s">
        <v>53</v>
      </c>
      <c r="H4714" s="35">
        <v>41264</v>
      </c>
      <c r="I4714" t="s">
        <v>143</v>
      </c>
      <c r="J4714">
        <v>-12</v>
      </c>
      <c r="K4714" t="s">
        <v>11</v>
      </c>
      <c r="M4714" t="s">
        <v>67</v>
      </c>
      <c r="N4714">
        <v>4370289</v>
      </c>
      <c r="O4714" t="s">
        <v>293</v>
      </c>
      <c r="P4714" s="35">
        <v>45173</v>
      </c>
      <c r="Q4714" t="s">
        <v>56</v>
      </c>
      <c r="R4714" s="35">
        <v>44840</v>
      </c>
      <c r="T4714" t="s">
        <v>63</v>
      </c>
      <c r="U4714">
        <v>500</v>
      </c>
      <c r="X4714">
        <v>5</v>
      </c>
      <c r="Y4714" t="s">
        <v>58</v>
      </c>
      <c r="AC4714" t="s">
        <v>59</v>
      </c>
      <c r="AL4714">
        <v>0</v>
      </c>
      <c r="AM4714">
        <v>0</v>
      </c>
    </row>
    <row r="4715" spans="1:39" x14ac:dyDescent="0.3">
      <c r="A4715">
        <v>1428648</v>
      </c>
      <c r="B4715" t="s">
        <v>5134</v>
      </c>
      <c r="C4715" t="s">
        <v>422</v>
      </c>
      <c r="D4715">
        <v>2816412</v>
      </c>
      <c r="E4715" t="s">
        <v>53</v>
      </c>
      <c r="F4715" t="s">
        <v>70</v>
      </c>
      <c r="H4715" s="35">
        <v>41227</v>
      </c>
      <c r="I4715" t="s">
        <v>143</v>
      </c>
      <c r="J4715">
        <v>-12</v>
      </c>
      <c r="K4715" t="s">
        <v>11</v>
      </c>
      <c r="M4715" t="s">
        <v>69</v>
      </c>
      <c r="N4715">
        <v>4280121</v>
      </c>
      <c r="O4715" t="s">
        <v>286</v>
      </c>
      <c r="P4715" s="35">
        <v>45183</v>
      </c>
      <c r="Q4715" t="s">
        <v>56</v>
      </c>
      <c r="R4715" s="35">
        <v>44824</v>
      </c>
      <c r="T4715" t="s">
        <v>63</v>
      </c>
      <c r="U4715">
        <v>500</v>
      </c>
      <c r="X4715">
        <v>5</v>
      </c>
      <c r="Y4715" t="s">
        <v>58</v>
      </c>
      <c r="AC4715" t="s">
        <v>59</v>
      </c>
      <c r="AL4715">
        <v>0</v>
      </c>
      <c r="AM4715">
        <v>0</v>
      </c>
    </row>
    <row r="4716" spans="1:39" x14ac:dyDescent="0.3">
      <c r="A4716">
        <v>1232391</v>
      </c>
      <c r="B4716" t="s">
        <v>5135</v>
      </c>
      <c r="C4716" t="s">
        <v>400</v>
      </c>
      <c r="D4716">
        <v>4530058</v>
      </c>
      <c r="E4716" t="s">
        <v>70</v>
      </c>
      <c r="F4716" t="s">
        <v>53</v>
      </c>
      <c r="H4716" s="35">
        <v>40723</v>
      </c>
      <c r="I4716" t="s">
        <v>90</v>
      </c>
      <c r="J4716">
        <v>-13</v>
      </c>
      <c r="K4716" t="s">
        <v>11</v>
      </c>
      <c r="M4716" t="s">
        <v>54</v>
      </c>
      <c r="N4716">
        <v>4450702</v>
      </c>
      <c r="O4716" t="s">
        <v>298</v>
      </c>
      <c r="P4716" s="35">
        <v>45194</v>
      </c>
      <c r="Q4716" t="s">
        <v>56</v>
      </c>
      <c r="R4716" s="35">
        <v>43378</v>
      </c>
      <c r="T4716" t="s">
        <v>63</v>
      </c>
      <c r="U4716">
        <v>500</v>
      </c>
      <c r="X4716">
        <v>5</v>
      </c>
      <c r="Y4716" t="s">
        <v>58</v>
      </c>
      <c r="AC4716" t="s">
        <v>59</v>
      </c>
      <c r="AL4716">
        <v>0</v>
      </c>
      <c r="AM4716">
        <v>0</v>
      </c>
    </row>
    <row r="4717" spans="1:39" x14ac:dyDescent="0.3">
      <c r="A4717">
        <v>1386071</v>
      </c>
      <c r="B4717" t="s">
        <v>5136</v>
      </c>
      <c r="C4717" t="s">
        <v>5137</v>
      </c>
      <c r="D4717">
        <v>1810494</v>
      </c>
      <c r="E4717" t="s">
        <v>53</v>
      </c>
      <c r="H4717" s="35">
        <v>40573</v>
      </c>
      <c r="I4717" t="s">
        <v>90</v>
      </c>
      <c r="J4717">
        <v>-13</v>
      </c>
      <c r="K4717" t="s">
        <v>11</v>
      </c>
      <c r="M4717" t="s">
        <v>71</v>
      </c>
      <c r="N4717">
        <v>4180696</v>
      </c>
      <c r="O4717" t="s">
        <v>137</v>
      </c>
      <c r="P4717" s="35">
        <v>45303</v>
      </c>
      <c r="Q4717" t="s">
        <v>56</v>
      </c>
      <c r="R4717" s="35">
        <v>44564</v>
      </c>
      <c r="T4717" t="s">
        <v>63</v>
      </c>
      <c r="U4717">
        <v>500</v>
      </c>
      <c r="X4717">
        <v>5</v>
      </c>
      <c r="Y4717" t="s">
        <v>58</v>
      </c>
      <c r="AC4717" t="s">
        <v>59</v>
      </c>
      <c r="AL4717">
        <v>0</v>
      </c>
      <c r="AM4717">
        <v>0</v>
      </c>
    </row>
    <row r="4718" spans="1:39" x14ac:dyDescent="0.3">
      <c r="A4718">
        <v>1508976</v>
      </c>
      <c r="B4718" t="s">
        <v>5138</v>
      </c>
      <c r="C4718" t="s">
        <v>1353</v>
      </c>
      <c r="D4718">
        <v>4115860</v>
      </c>
      <c r="E4718" t="s">
        <v>53</v>
      </c>
      <c r="H4718" s="35">
        <v>42741</v>
      </c>
      <c r="I4718" t="s">
        <v>53</v>
      </c>
      <c r="J4718">
        <v>-9</v>
      </c>
      <c r="K4718" t="s">
        <v>6</v>
      </c>
      <c r="M4718" t="s">
        <v>181</v>
      </c>
      <c r="N4718">
        <v>4410729</v>
      </c>
      <c r="O4718" t="s">
        <v>460</v>
      </c>
      <c r="P4718" s="35">
        <v>45178</v>
      </c>
      <c r="Q4718" t="s">
        <v>56</v>
      </c>
      <c r="R4718" s="35">
        <v>45178</v>
      </c>
      <c r="T4718" t="s">
        <v>63</v>
      </c>
      <c r="U4718">
        <v>500</v>
      </c>
      <c r="X4718">
        <v>5</v>
      </c>
      <c r="Y4718" t="s">
        <v>58</v>
      </c>
      <c r="AC4718" t="s">
        <v>59</v>
      </c>
      <c r="AL4718">
        <v>1</v>
      </c>
      <c r="AM4718">
        <v>0</v>
      </c>
    </row>
    <row r="4719" spans="1:39" x14ac:dyDescent="0.3">
      <c r="A4719">
        <v>1438520</v>
      </c>
      <c r="B4719" t="s">
        <v>5138</v>
      </c>
      <c r="C4719" t="s">
        <v>2081</v>
      </c>
      <c r="D4719">
        <v>4535435</v>
      </c>
      <c r="E4719" t="s">
        <v>70</v>
      </c>
      <c r="F4719" t="s">
        <v>70</v>
      </c>
      <c r="H4719" s="35">
        <v>39841</v>
      </c>
      <c r="I4719" t="s">
        <v>102</v>
      </c>
      <c r="J4719">
        <v>-15</v>
      </c>
      <c r="K4719" t="s">
        <v>11</v>
      </c>
      <c r="M4719" t="s">
        <v>54</v>
      </c>
      <c r="N4719">
        <v>4450192</v>
      </c>
      <c r="O4719" t="s">
        <v>128</v>
      </c>
      <c r="P4719" s="35">
        <v>45195</v>
      </c>
      <c r="Q4719" t="s">
        <v>56</v>
      </c>
      <c r="R4719" s="35">
        <v>44833</v>
      </c>
      <c r="T4719" t="s">
        <v>63</v>
      </c>
      <c r="U4719">
        <v>500</v>
      </c>
      <c r="X4719">
        <v>5</v>
      </c>
      <c r="Y4719" t="s">
        <v>58</v>
      </c>
      <c r="AC4719" t="s">
        <v>59</v>
      </c>
      <c r="AL4719">
        <v>0</v>
      </c>
      <c r="AM4719">
        <v>0</v>
      </c>
    </row>
    <row r="4720" spans="1:39" x14ac:dyDescent="0.3">
      <c r="A4720">
        <v>1273337</v>
      </c>
      <c r="B4720" t="s">
        <v>5138</v>
      </c>
      <c r="C4720" t="s">
        <v>1431</v>
      </c>
      <c r="D4720">
        <v>4114163</v>
      </c>
      <c r="E4720" t="s">
        <v>70</v>
      </c>
      <c r="F4720" t="s">
        <v>70</v>
      </c>
      <c r="H4720" s="35">
        <v>41212</v>
      </c>
      <c r="I4720" t="s">
        <v>143</v>
      </c>
      <c r="J4720">
        <v>-12</v>
      </c>
      <c r="K4720" t="s">
        <v>6</v>
      </c>
      <c r="M4720" t="s">
        <v>181</v>
      </c>
      <c r="N4720">
        <v>4410729</v>
      </c>
      <c r="O4720" t="s">
        <v>460</v>
      </c>
      <c r="P4720" s="35">
        <v>45178</v>
      </c>
      <c r="Q4720" t="s">
        <v>56</v>
      </c>
      <c r="R4720" s="35">
        <v>43729</v>
      </c>
      <c r="T4720" t="s">
        <v>63</v>
      </c>
      <c r="U4720">
        <v>500</v>
      </c>
      <c r="X4720">
        <v>5</v>
      </c>
      <c r="Y4720" t="s">
        <v>58</v>
      </c>
      <c r="AC4720" t="s">
        <v>59</v>
      </c>
      <c r="AL4720">
        <v>0</v>
      </c>
      <c r="AM4720">
        <v>0</v>
      </c>
    </row>
    <row r="4721" spans="1:39" x14ac:dyDescent="0.3">
      <c r="A4721">
        <v>1509386</v>
      </c>
      <c r="B4721" t="s">
        <v>5139</v>
      </c>
      <c r="C4721" t="s">
        <v>277</v>
      </c>
      <c r="D4721">
        <v>4538008</v>
      </c>
      <c r="E4721" t="s">
        <v>53</v>
      </c>
      <c r="H4721" s="35">
        <v>42643</v>
      </c>
      <c r="I4721" t="s">
        <v>53</v>
      </c>
      <c r="J4721">
        <v>-9</v>
      </c>
      <c r="K4721" t="s">
        <v>11</v>
      </c>
      <c r="M4721" t="s">
        <v>54</v>
      </c>
      <c r="N4721">
        <v>4450295</v>
      </c>
      <c r="O4721" t="s">
        <v>514</v>
      </c>
      <c r="P4721" s="35">
        <v>45179</v>
      </c>
      <c r="Q4721" t="s">
        <v>56</v>
      </c>
      <c r="R4721" s="35">
        <v>45179</v>
      </c>
      <c r="T4721" t="s">
        <v>63</v>
      </c>
      <c r="U4721">
        <v>500</v>
      </c>
      <c r="X4721">
        <v>5</v>
      </c>
      <c r="Y4721" t="s">
        <v>58</v>
      </c>
      <c r="AC4721" t="s">
        <v>59</v>
      </c>
      <c r="AL4721">
        <v>0</v>
      </c>
      <c r="AM4721">
        <v>0</v>
      </c>
    </row>
    <row r="4722" spans="1:39" x14ac:dyDescent="0.3">
      <c r="A4722">
        <v>1449202</v>
      </c>
      <c r="B4722" t="s">
        <v>5140</v>
      </c>
      <c r="C4722" t="s">
        <v>2663</v>
      </c>
      <c r="D4722">
        <v>4535591</v>
      </c>
      <c r="E4722" t="s">
        <v>53</v>
      </c>
      <c r="F4722" t="s">
        <v>53</v>
      </c>
      <c r="H4722" s="35">
        <v>41777</v>
      </c>
      <c r="I4722" t="s">
        <v>85</v>
      </c>
      <c r="J4722">
        <v>-10</v>
      </c>
      <c r="K4722" t="s">
        <v>6</v>
      </c>
      <c r="M4722" t="s">
        <v>54</v>
      </c>
      <c r="N4722">
        <v>4450108</v>
      </c>
      <c r="O4722" t="s">
        <v>157</v>
      </c>
      <c r="P4722" s="35">
        <v>45214</v>
      </c>
      <c r="Q4722" t="s">
        <v>56</v>
      </c>
      <c r="R4722" s="35">
        <v>44848</v>
      </c>
      <c r="T4722" t="s">
        <v>63</v>
      </c>
      <c r="U4722">
        <v>500</v>
      </c>
      <c r="X4722">
        <v>5</v>
      </c>
      <c r="Y4722" t="s">
        <v>58</v>
      </c>
      <c r="AC4722" t="s">
        <v>59</v>
      </c>
      <c r="AL4722">
        <v>0</v>
      </c>
      <c r="AM4722">
        <v>0</v>
      </c>
    </row>
    <row r="4723" spans="1:39" x14ac:dyDescent="0.3">
      <c r="A4723">
        <v>1447168</v>
      </c>
      <c r="B4723" t="s">
        <v>5141</v>
      </c>
      <c r="C4723" t="s">
        <v>5142</v>
      </c>
      <c r="D4723">
        <v>3734520</v>
      </c>
      <c r="E4723" t="s">
        <v>53</v>
      </c>
      <c r="F4723" t="s">
        <v>53</v>
      </c>
      <c r="H4723" s="35">
        <v>41026</v>
      </c>
      <c r="I4723" t="s">
        <v>143</v>
      </c>
      <c r="J4723">
        <v>-12</v>
      </c>
      <c r="K4723" t="s">
        <v>11</v>
      </c>
      <c r="M4723" t="s">
        <v>67</v>
      </c>
      <c r="N4723">
        <v>4370038</v>
      </c>
      <c r="O4723" t="s">
        <v>427</v>
      </c>
      <c r="P4723" s="35">
        <v>45175</v>
      </c>
      <c r="Q4723" t="s">
        <v>56</v>
      </c>
      <c r="R4723" s="35">
        <v>44845</v>
      </c>
      <c r="T4723" t="s">
        <v>63</v>
      </c>
      <c r="U4723">
        <v>500</v>
      </c>
      <c r="X4723">
        <v>5</v>
      </c>
      <c r="Y4723" t="s">
        <v>58</v>
      </c>
      <c r="AC4723" t="s">
        <v>59</v>
      </c>
      <c r="AL4723">
        <v>0</v>
      </c>
      <c r="AM4723">
        <v>0</v>
      </c>
    </row>
    <row r="4724" spans="1:39" x14ac:dyDescent="0.3">
      <c r="A4724">
        <v>1356267</v>
      </c>
      <c r="B4724" t="s">
        <v>5143</v>
      </c>
      <c r="C4724" t="s">
        <v>2763</v>
      </c>
      <c r="D4724">
        <v>2816088</v>
      </c>
      <c r="E4724" t="s">
        <v>70</v>
      </c>
      <c r="F4724" t="s">
        <v>70</v>
      </c>
      <c r="H4724" s="35">
        <v>39365</v>
      </c>
      <c r="I4724" t="s">
        <v>125</v>
      </c>
      <c r="J4724">
        <v>-17</v>
      </c>
      <c r="K4724" t="s">
        <v>11</v>
      </c>
      <c r="M4724" t="s">
        <v>69</v>
      </c>
      <c r="N4724">
        <v>4280005</v>
      </c>
      <c r="O4724" t="s">
        <v>205</v>
      </c>
      <c r="P4724" s="35">
        <v>45181</v>
      </c>
      <c r="Q4724" t="s">
        <v>56</v>
      </c>
      <c r="R4724" s="35">
        <v>44471</v>
      </c>
      <c r="T4724" t="s">
        <v>63</v>
      </c>
      <c r="U4724">
        <v>970</v>
      </c>
      <c r="X4724">
        <v>9</v>
      </c>
      <c r="Y4724" t="s">
        <v>58</v>
      </c>
      <c r="AC4724" t="s">
        <v>59</v>
      </c>
      <c r="AL4724">
        <v>0</v>
      </c>
      <c r="AM4724">
        <v>0</v>
      </c>
    </row>
    <row r="4725" spans="1:39" x14ac:dyDescent="0.3">
      <c r="A4725">
        <v>1265084</v>
      </c>
      <c r="B4725" t="s">
        <v>5144</v>
      </c>
      <c r="C4725" t="s">
        <v>914</v>
      </c>
      <c r="D4725">
        <v>3731056</v>
      </c>
      <c r="E4725" t="s">
        <v>53</v>
      </c>
      <c r="F4725" t="s">
        <v>70</v>
      </c>
      <c r="H4725" s="35">
        <v>39672</v>
      </c>
      <c r="I4725" t="s">
        <v>98</v>
      </c>
      <c r="J4725">
        <v>-16</v>
      </c>
      <c r="K4725" t="s">
        <v>11</v>
      </c>
      <c r="M4725" t="s">
        <v>67</v>
      </c>
      <c r="N4725">
        <v>4370269</v>
      </c>
      <c r="O4725" t="s">
        <v>226</v>
      </c>
      <c r="P4725" s="35">
        <v>45177</v>
      </c>
      <c r="Q4725" t="s">
        <v>56</v>
      </c>
      <c r="R4725" s="35">
        <v>43715</v>
      </c>
      <c r="T4725" t="s">
        <v>63</v>
      </c>
      <c r="U4725">
        <v>500</v>
      </c>
      <c r="X4725">
        <v>5</v>
      </c>
      <c r="Y4725" t="s">
        <v>58</v>
      </c>
      <c r="AC4725" t="s">
        <v>59</v>
      </c>
      <c r="AL4725">
        <v>0</v>
      </c>
      <c r="AM4725">
        <v>0</v>
      </c>
    </row>
    <row r="4726" spans="1:39" x14ac:dyDescent="0.3">
      <c r="A4726">
        <v>1342483</v>
      </c>
      <c r="B4726" t="s">
        <v>5145</v>
      </c>
      <c r="C4726" t="s">
        <v>180</v>
      </c>
      <c r="D4726">
        <v>3732850</v>
      </c>
      <c r="E4726" t="s">
        <v>53</v>
      </c>
      <c r="F4726" t="s">
        <v>53</v>
      </c>
      <c r="H4726" s="35">
        <v>41983</v>
      </c>
      <c r="I4726" t="s">
        <v>85</v>
      </c>
      <c r="J4726">
        <v>-10</v>
      </c>
      <c r="K4726" t="s">
        <v>11</v>
      </c>
      <c r="M4726" t="s">
        <v>67</v>
      </c>
      <c r="N4726">
        <v>4370694</v>
      </c>
      <c r="O4726" t="s">
        <v>103</v>
      </c>
      <c r="P4726" s="35">
        <v>45176</v>
      </c>
      <c r="Q4726" t="s">
        <v>56</v>
      </c>
      <c r="R4726" s="35">
        <v>44456</v>
      </c>
      <c r="T4726" t="s">
        <v>63</v>
      </c>
      <c r="U4726">
        <v>500</v>
      </c>
      <c r="X4726">
        <v>5</v>
      </c>
      <c r="Y4726" t="s">
        <v>58</v>
      </c>
      <c r="AC4726" t="s">
        <v>59</v>
      </c>
      <c r="AL4726">
        <v>0</v>
      </c>
      <c r="AM4726">
        <v>0</v>
      </c>
    </row>
    <row r="4727" spans="1:39" x14ac:dyDescent="0.3">
      <c r="A4727">
        <v>1537905</v>
      </c>
      <c r="B4727" t="s">
        <v>5146</v>
      </c>
      <c r="C4727" t="s">
        <v>251</v>
      </c>
      <c r="D4727">
        <v>1811354</v>
      </c>
      <c r="E4727" t="s">
        <v>53</v>
      </c>
      <c r="H4727" s="35">
        <v>42723</v>
      </c>
      <c r="I4727" t="s">
        <v>53</v>
      </c>
      <c r="J4727">
        <v>-9</v>
      </c>
      <c r="K4727" t="s">
        <v>11</v>
      </c>
      <c r="M4727" t="s">
        <v>71</v>
      </c>
      <c r="N4727">
        <v>4180174</v>
      </c>
      <c r="O4727" t="s">
        <v>190</v>
      </c>
      <c r="P4727" s="35">
        <v>45215</v>
      </c>
      <c r="Q4727" t="s">
        <v>56</v>
      </c>
      <c r="R4727" s="35">
        <v>45215</v>
      </c>
      <c r="T4727" t="s">
        <v>63</v>
      </c>
      <c r="U4727">
        <v>500</v>
      </c>
      <c r="X4727">
        <v>5</v>
      </c>
      <c r="Y4727" t="s">
        <v>58</v>
      </c>
      <c r="AC4727" t="s">
        <v>59</v>
      </c>
      <c r="AL4727">
        <v>0</v>
      </c>
      <c r="AM4727">
        <v>0</v>
      </c>
    </row>
    <row r="4728" spans="1:39" x14ac:dyDescent="0.3">
      <c r="A4728">
        <v>1524676</v>
      </c>
      <c r="B4728" t="s">
        <v>5147</v>
      </c>
      <c r="C4728" t="s">
        <v>486</v>
      </c>
      <c r="D4728">
        <v>4115951</v>
      </c>
      <c r="E4728" t="s">
        <v>70</v>
      </c>
      <c r="H4728" s="35">
        <v>40396</v>
      </c>
      <c r="I4728" t="s">
        <v>110</v>
      </c>
      <c r="J4728">
        <v>-14</v>
      </c>
      <c r="K4728" t="s">
        <v>11</v>
      </c>
      <c r="M4728" t="s">
        <v>181</v>
      </c>
      <c r="N4728">
        <v>4410080</v>
      </c>
      <c r="O4728" t="s">
        <v>182</v>
      </c>
      <c r="P4728" s="35">
        <v>45334</v>
      </c>
      <c r="Q4728" t="s">
        <v>56</v>
      </c>
      <c r="R4728" s="35">
        <v>45197</v>
      </c>
      <c r="T4728" t="s">
        <v>63</v>
      </c>
      <c r="U4728">
        <v>500</v>
      </c>
      <c r="X4728">
        <v>5</v>
      </c>
      <c r="Y4728" t="s">
        <v>58</v>
      </c>
      <c r="AC4728" t="s">
        <v>59</v>
      </c>
      <c r="AL4728">
        <v>0</v>
      </c>
      <c r="AM4728">
        <v>0</v>
      </c>
    </row>
    <row r="4729" spans="1:39" x14ac:dyDescent="0.3">
      <c r="A4729">
        <v>1523608</v>
      </c>
      <c r="B4729" t="s">
        <v>5148</v>
      </c>
      <c r="C4729" t="s">
        <v>487</v>
      </c>
      <c r="D4729">
        <v>3611535</v>
      </c>
      <c r="E4729" t="s">
        <v>76</v>
      </c>
      <c r="H4729" s="35">
        <v>42936</v>
      </c>
      <c r="I4729" t="s">
        <v>53</v>
      </c>
      <c r="J4729">
        <v>-9</v>
      </c>
      <c r="K4729" t="s">
        <v>11</v>
      </c>
      <c r="M4729" t="s">
        <v>77</v>
      </c>
      <c r="N4729">
        <v>4360002</v>
      </c>
      <c r="O4729" t="s">
        <v>78</v>
      </c>
      <c r="P4729" s="35">
        <v>45197</v>
      </c>
      <c r="Q4729" t="s">
        <v>56</v>
      </c>
      <c r="R4729" s="35">
        <v>45197</v>
      </c>
      <c r="T4729" t="s">
        <v>63</v>
      </c>
      <c r="U4729">
        <v>500</v>
      </c>
      <c r="X4729">
        <v>5</v>
      </c>
      <c r="Y4729" t="s">
        <v>58</v>
      </c>
      <c r="AC4729" t="s">
        <v>59</v>
      </c>
      <c r="AL4729">
        <v>0</v>
      </c>
      <c r="AM4729">
        <v>0</v>
      </c>
    </row>
    <row r="4730" spans="1:39" x14ac:dyDescent="0.3">
      <c r="A4730">
        <v>1558357</v>
      </c>
      <c r="B4730" t="s">
        <v>5149</v>
      </c>
      <c r="C4730" t="s">
        <v>1034</v>
      </c>
      <c r="D4730">
        <v>4116160</v>
      </c>
      <c r="E4730" t="s">
        <v>53</v>
      </c>
      <c r="H4730" s="35">
        <v>40825</v>
      </c>
      <c r="I4730" t="s">
        <v>90</v>
      </c>
      <c r="J4730">
        <v>-13</v>
      </c>
      <c r="K4730" t="s">
        <v>11</v>
      </c>
      <c r="M4730" t="s">
        <v>181</v>
      </c>
      <c r="N4730">
        <v>4410726</v>
      </c>
      <c r="O4730" t="s">
        <v>389</v>
      </c>
      <c r="P4730" s="35">
        <v>45306</v>
      </c>
      <c r="Q4730" t="s">
        <v>56</v>
      </c>
      <c r="R4730" s="35">
        <v>45306</v>
      </c>
      <c r="T4730" t="s">
        <v>63</v>
      </c>
      <c r="U4730">
        <v>500</v>
      </c>
      <c r="X4730">
        <v>5</v>
      </c>
      <c r="Y4730" t="s">
        <v>58</v>
      </c>
      <c r="AC4730" t="s">
        <v>59</v>
      </c>
      <c r="AL4730">
        <v>1</v>
      </c>
      <c r="AM4730">
        <v>0</v>
      </c>
    </row>
    <row r="4731" spans="1:39" x14ac:dyDescent="0.3">
      <c r="A4731">
        <v>1365728</v>
      </c>
      <c r="B4731" t="s">
        <v>5150</v>
      </c>
      <c r="C4731" t="s">
        <v>349</v>
      </c>
      <c r="D4731">
        <v>2816151</v>
      </c>
      <c r="E4731" t="s">
        <v>53</v>
      </c>
      <c r="F4731" t="s">
        <v>53</v>
      </c>
      <c r="H4731" s="35">
        <v>39451</v>
      </c>
      <c r="I4731" t="s">
        <v>98</v>
      </c>
      <c r="J4731">
        <v>-16</v>
      </c>
      <c r="K4731" t="s">
        <v>11</v>
      </c>
      <c r="M4731" t="s">
        <v>69</v>
      </c>
      <c r="N4731">
        <v>4280104</v>
      </c>
      <c r="O4731" t="s">
        <v>258</v>
      </c>
      <c r="P4731" s="35">
        <v>45207</v>
      </c>
      <c r="Q4731" t="s">
        <v>56</v>
      </c>
      <c r="R4731" s="35">
        <v>44485</v>
      </c>
      <c r="T4731" t="s">
        <v>63</v>
      </c>
      <c r="U4731">
        <v>500</v>
      </c>
      <c r="X4731">
        <v>5</v>
      </c>
      <c r="Y4731" t="s">
        <v>58</v>
      </c>
      <c r="AC4731" t="s">
        <v>59</v>
      </c>
      <c r="AL4731">
        <v>1</v>
      </c>
      <c r="AM4731">
        <v>0</v>
      </c>
    </row>
    <row r="4732" spans="1:39" x14ac:dyDescent="0.3">
      <c r="A4732">
        <v>1181420</v>
      </c>
      <c r="B4732" t="s">
        <v>5151</v>
      </c>
      <c r="C4732" t="s">
        <v>5152</v>
      </c>
      <c r="D4732">
        <v>3729554</v>
      </c>
      <c r="E4732" t="s">
        <v>53</v>
      </c>
      <c r="F4732" t="s">
        <v>53</v>
      </c>
      <c r="H4732" s="35">
        <v>39967</v>
      </c>
      <c r="I4732" t="s">
        <v>102</v>
      </c>
      <c r="J4732">
        <v>-15</v>
      </c>
      <c r="K4732" t="s">
        <v>6</v>
      </c>
      <c r="M4732" t="s">
        <v>67</v>
      </c>
      <c r="N4732">
        <v>4370596</v>
      </c>
      <c r="O4732" t="s">
        <v>280</v>
      </c>
      <c r="P4732" s="35">
        <v>45189</v>
      </c>
      <c r="Q4732" t="s">
        <v>56</v>
      </c>
      <c r="R4732" s="35">
        <v>43013</v>
      </c>
      <c r="T4732" t="s">
        <v>63</v>
      </c>
      <c r="U4732">
        <v>500</v>
      </c>
      <c r="X4732">
        <v>5</v>
      </c>
      <c r="Y4732" t="s">
        <v>58</v>
      </c>
      <c r="AC4732" t="s">
        <v>59</v>
      </c>
      <c r="AL4732">
        <v>0</v>
      </c>
      <c r="AM4732">
        <v>0</v>
      </c>
    </row>
    <row r="4733" spans="1:39" x14ac:dyDescent="0.3">
      <c r="A4733">
        <v>1230094</v>
      </c>
      <c r="B4733" t="s">
        <v>5153</v>
      </c>
      <c r="C4733" t="s">
        <v>235</v>
      </c>
      <c r="D4733">
        <v>3730442</v>
      </c>
      <c r="E4733" t="s">
        <v>70</v>
      </c>
      <c r="F4733" t="s">
        <v>70</v>
      </c>
      <c r="H4733" s="35">
        <v>40163</v>
      </c>
      <c r="I4733" t="s">
        <v>102</v>
      </c>
      <c r="J4733">
        <v>-15</v>
      </c>
      <c r="K4733" t="s">
        <v>11</v>
      </c>
      <c r="M4733" t="s">
        <v>67</v>
      </c>
      <c r="N4733">
        <v>4370464</v>
      </c>
      <c r="O4733" t="s">
        <v>145</v>
      </c>
      <c r="P4733" s="35">
        <v>45175</v>
      </c>
      <c r="Q4733" t="s">
        <v>56</v>
      </c>
      <c r="R4733" s="35">
        <v>43375</v>
      </c>
      <c r="T4733" t="s">
        <v>63</v>
      </c>
      <c r="U4733">
        <v>501</v>
      </c>
      <c r="X4733">
        <v>5</v>
      </c>
      <c r="Y4733" t="s">
        <v>58</v>
      </c>
      <c r="AC4733" t="s">
        <v>59</v>
      </c>
      <c r="AL4733">
        <v>0</v>
      </c>
      <c r="AM4733">
        <v>0</v>
      </c>
    </row>
    <row r="4734" spans="1:39" x14ac:dyDescent="0.3">
      <c r="A4734">
        <v>773017</v>
      </c>
      <c r="B4734" t="s">
        <v>5154</v>
      </c>
      <c r="C4734" t="s">
        <v>604</v>
      </c>
      <c r="D4734">
        <v>8610598</v>
      </c>
      <c r="E4734" t="s">
        <v>70</v>
      </c>
      <c r="F4734" t="s">
        <v>70</v>
      </c>
      <c r="H4734" s="35">
        <v>38455</v>
      </c>
      <c r="I4734" t="s">
        <v>262</v>
      </c>
      <c r="J4734">
        <v>-19</v>
      </c>
      <c r="K4734" t="s">
        <v>6</v>
      </c>
      <c r="M4734" t="s">
        <v>77</v>
      </c>
      <c r="N4734">
        <v>4360124</v>
      </c>
      <c r="O4734" t="s">
        <v>177</v>
      </c>
      <c r="P4734" s="35">
        <v>45218</v>
      </c>
      <c r="Q4734" t="s">
        <v>56</v>
      </c>
      <c r="R4734" s="35">
        <v>40442</v>
      </c>
      <c r="S4734" s="35">
        <v>45218</v>
      </c>
      <c r="T4734" t="s">
        <v>57</v>
      </c>
      <c r="U4734">
        <v>621</v>
      </c>
      <c r="X4734">
        <v>6</v>
      </c>
      <c r="Y4734" t="s">
        <v>58</v>
      </c>
      <c r="AB4734" s="35">
        <v>45216</v>
      </c>
      <c r="AC4734" t="s">
        <v>59</v>
      </c>
      <c r="AL4734">
        <v>0</v>
      </c>
      <c r="AM4734">
        <v>0</v>
      </c>
    </row>
    <row r="4735" spans="1:39" x14ac:dyDescent="0.3">
      <c r="A4735">
        <v>1553104</v>
      </c>
      <c r="B4735" t="s">
        <v>5155</v>
      </c>
      <c r="C4735" t="s">
        <v>5156</v>
      </c>
      <c r="D4735">
        <v>1811458</v>
      </c>
      <c r="E4735" t="s">
        <v>76</v>
      </c>
      <c r="H4735" s="35">
        <v>38471</v>
      </c>
      <c r="I4735" t="s">
        <v>262</v>
      </c>
      <c r="J4735">
        <v>-19</v>
      </c>
      <c r="K4735" t="s">
        <v>6</v>
      </c>
      <c r="M4735" t="s">
        <v>71</v>
      </c>
      <c r="N4735">
        <v>4180696</v>
      </c>
      <c r="O4735" t="s">
        <v>137</v>
      </c>
      <c r="P4735" s="35">
        <v>45265</v>
      </c>
      <c r="Q4735" t="s">
        <v>56</v>
      </c>
      <c r="R4735" s="35">
        <v>45265</v>
      </c>
      <c r="T4735" t="s">
        <v>73</v>
      </c>
      <c r="U4735">
        <v>500</v>
      </c>
      <c r="X4735">
        <v>5</v>
      </c>
      <c r="Y4735" t="s">
        <v>58</v>
      </c>
      <c r="AC4735" t="s">
        <v>59</v>
      </c>
      <c r="AL4735">
        <v>0</v>
      </c>
      <c r="AM4735">
        <v>0</v>
      </c>
    </row>
    <row r="4736" spans="1:39" x14ac:dyDescent="0.3">
      <c r="A4736">
        <v>1486622</v>
      </c>
      <c r="B4736" t="s">
        <v>5157</v>
      </c>
      <c r="C4736" t="s">
        <v>5158</v>
      </c>
      <c r="D4736">
        <v>4537342</v>
      </c>
      <c r="E4736" t="s">
        <v>53</v>
      </c>
      <c r="F4736" t="s">
        <v>53</v>
      </c>
      <c r="H4736" s="35">
        <v>42106</v>
      </c>
      <c r="I4736" t="s">
        <v>53</v>
      </c>
      <c r="J4736">
        <v>-9</v>
      </c>
      <c r="K4736" t="s">
        <v>6</v>
      </c>
      <c r="M4736" t="s">
        <v>54</v>
      </c>
      <c r="N4736">
        <v>4450410</v>
      </c>
      <c r="O4736" t="s">
        <v>81</v>
      </c>
      <c r="P4736" s="35">
        <v>45260</v>
      </c>
      <c r="Q4736" t="s">
        <v>56</v>
      </c>
      <c r="R4736" s="35">
        <v>45059</v>
      </c>
      <c r="T4736" t="s">
        <v>82</v>
      </c>
      <c r="U4736">
        <v>500</v>
      </c>
      <c r="X4736">
        <v>5</v>
      </c>
      <c r="Y4736" t="s">
        <v>58</v>
      </c>
      <c r="AC4736" t="s">
        <v>59</v>
      </c>
      <c r="AL4736">
        <v>0</v>
      </c>
      <c r="AM4736">
        <v>0</v>
      </c>
    </row>
    <row r="4737" spans="1:39" x14ac:dyDescent="0.3">
      <c r="A4737">
        <v>1399744</v>
      </c>
      <c r="B4737" t="s">
        <v>5157</v>
      </c>
      <c r="C4737" t="s">
        <v>5159</v>
      </c>
      <c r="D4737">
        <v>4533177</v>
      </c>
      <c r="E4737" t="s">
        <v>53</v>
      </c>
      <c r="F4737" t="s">
        <v>53</v>
      </c>
      <c r="H4737" s="35">
        <v>40150</v>
      </c>
      <c r="I4737" t="s">
        <v>102</v>
      </c>
      <c r="J4737">
        <v>-15</v>
      </c>
      <c r="K4737" t="s">
        <v>11</v>
      </c>
      <c r="M4737" t="s">
        <v>54</v>
      </c>
      <c r="N4737">
        <v>4450410</v>
      </c>
      <c r="O4737" t="s">
        <v>81</v>
      </c>
      <c r="P4737" s="35">
        <v>45260</v>
      </c>
      <c r="Q4737" t="s">
        <v>56</v>
      </c>
      <c r="R4737" s="35">
        <v>44677</v>
      </c>
      <c r="T4737" t="s">
        <v>82</v>
      </c>
      <c r="U4737">
        <v>500</v>
      </c>
      <c r="X4737">
        <v>5</v>
      </c>
      <c r="Y4737" t="s">
        <v>58</v>
      </c>
      <c r="AC4737" t="s">
        <v>59</v>
      </c>
      <c r="AL4737">
        <v>0</v>
      </c>
      <c r="AM4737">
        <v>0</v>
      </c>
    </row>
    <row r="4738" spans="1:39" x14ac:dyDescent="0.3">
      <c r="A4738">
        <v>1546085</v>
      </c>
      <c r="B4738" t="s">
        <v>5160</v>
      </c>
      <c r="C4738" t="s">
        <v>380</v>
      </c>
      <c r="D4738">
        <v>3736611</v>
      </c>
      <c r="E4738" t="s">
        <v>76</v>
      </c>
      <c r="H4738" s="35">
        <v>41923</v>
      </c>
      <c r="I4738" t="s">
        <v>85</v>
      </c>
      <c r="J4738">
        <v>-10</v>
      </c>
      <c r="K4738" t="s">
        <v>11</v>
      </c>
      <c r="M4738" t="s">
        <v>67</v>
      </c>
      <c r="N4738">
        <v>4370002</v>
      </c>
      <c r="O4738" t="s">
        <v>68</v>
      </c>
      <c r="P4738" s="35">
        <v>45243</v>
      </c>
      <c r="Q4738" t="s">
        <v>56</v>
      </c>
      <c r="R4738" s="35">
        <v>45243</v>
      </c>
      <c r="T4738" t="s">
        <v>63</v>
      </c>
      <c r="U4738">
        <v>500</v>
      </c>
      <c r="X4738">
        <v>5</v>
      </c>
      <c r="Y4738" t="s">
        <v>58</v>
      </c>
      <c r="AC4738" t="s">
        <v>59</v>
      </c>
      <c r="AL4738">
        <v>0</v>
      </c>
      <c r="AM4738">
        <v>0</v>
      </c>
    </row>
    <row r="4739" spans="1:39" x14ac:dyDescent="0.3">
      <c r="A4739">
        <v>1563126</v>
      </c>
      <c r="B4739" t="s">
        <v>5519</v>
      </c>
      <c r="C4739" t="s">
        <v>3477</v>
      </c>
      <c r="D4739">
        <v>1811502</v>
      </c>
      <c r="E4739" t="s">
        <v>76</v>
      </c>
      <c r="H4739" s="35">
        <v>39104</v>
      </c>
      <c r="I4739" t="s">
        <v>125</v>
      </c>
      <c r="J4739">
        <v>-17</v>
      </c>
      <c r="K4739" t="s">
        <v>11</v>
      </c>
      <c r="M4739" t="s">
        <v>71</v>
      </c>
      <c r="N4739">
        <v>4180696</v>
      </c>
      <c r="O4739" t="s">
        <v>137</v>
      </c>
      <c r="P4739" s="35">
        <v>45329</v>
      </c>
      <c r="Q4739" t="s">
        <v>56</v>
      </c>
      <c r="R4739" s="35">
        <v>45329</v>
      </c>
      <c r="T4739" t="s">
        <v>63</v>
      </c>
      <c r="U4739">
        <v>500</v>
      </c>
      <c r="X4739">
        <v>5</v>
      </c>
      <c r="Y4739" t="s">
        <v>58</v>
      </c>
      <c r="AC4739" t="s">
        <v>59</v>
      </c>
      <c r="AL4739">
        <v>0</v>
      </c>
      <c r="AM4739">
        <v>0</v>
      </c>
    </row>
    <row r="4740" spans="1:39" x14ac:dyDescent="0.3">
      <c r="A4740">
        <v>1543410</v>
      </c>
      <c r="B4740" t="s">
        <v>5161</v>
      </c>
      <c r="C4740" t="s">
        <v>4699</v>
      </c>
      <c r="D4740">
        <v>4538467</v>
      </c>
      <c r="E4740" t="s">
        <v>53</v>
      </c>
      <c r="H4740" s="35">
        <v>41936</v>
      </c>
      <c r="I4740" t="s">
        <v>85</v>
      </c>
      <c r="J4740">
        <v>-10</v>
      </c>
      <c r="K4740" t="s">
        <v>11</v>
      </c>
      <c r="M4740" t="s">
        <v>54</v>
      </c>
      <c r="N4740">
        <v>4450754</v>
      </c>
      <c r="O4740" t="s">
        <v>208</v>
      </c>
      <c r="P4740" s="35">
        <v>45233</v>
      </c>
      <c r="Q4740" t="s">
        <v>56</v>
      </c>
      <c r="R4740" s="35">
        <v>45233</v>
      </c>
      <c r="T4740" t="s">
        <v>63</v>
      </c>
      <c r="U4740">
        <v>500</v>
      </c>
      <c r="X4740">
        <v>5</v>
      </c>
      <c r="Y4740" t="s">
        <v>58</v>
      </c>
      <c r="AC4740" t="s">
        <v>59</v>
      </c>
      <c r="AL4740">
        <v>0</v>
      </c>
      <c r="AM4740">
        <v>0</v>
      </c>
    </row>
    <row r="4741" spans="1:39" x14ac:dyDescent="0.3">
      <c r="A4741">
        <v>1419893</v>
      </c>
      <c r="B4741" t="s">
        <v>5161</v>
      </c>
      <c r="C4741" t="s">
        <v>207</v>
      </c>
      <c r="D4741">
        <v>3733881</v>
      </c>
      <c r="E4741" t="s">
        <v>70</v>
      </c>
      <c r="F4741" t="s">
        <v>53</v>
      </c>
      <c r="H4741" s="35">
        <v>41048</v>
      </c>
      <c r="I4741" t="s">
        <v>143</v>
      </c>
      <c r="J4741">
        <v>-12</v>
      </c>
      <c r="K4741" t="s">
        <v>11</v>
      </c>
      <c r="M4741" t="s">
        <v>67</v>
      </c>
      <c r="N4741">
        <v>4370284</v>
      </c>
      <c r="O4741" t="s">
        <v>622</v>
      </c>
      <c r="P4741" s="35">
        <v>45196</v>
      </c>
      <c r="Q4741" t="s">
        <v>56</v>
      </c>
      <c r="R4741" s="35">
        <v>44811</v>
      </c>
      <c r="T4741" t="s">
        <v>63</v>
      </c>
      <c r="U4741">
        <v>500</v>
      </c>
      <c r="X4741">
        <v>5</v>
      </c>
      <c r="Y4741" t="s">
        <v>58</v>
      </c>
      <c r="AC4741" t="s">
        <v>59</v>
      </c>
      <c r="AL4741">
        <v>0</v>
      </c>
      <c r="AM4741">
        <v>0</v>
      </c>
    </row>
    <row r="4742" spans="1:39" x14ac:dyDescent="0.3">
      <c r="A4742">
        <v>1014660</v>
      </c>
      <c r="B4742" t="s">
        <v>5161</v>
      </c>
      <c r="C4742" t="s">
        <v>299</v>
      </c>
      <c r="D4742">
        <v>7922260</v>
      </c>
      <c r="E4742" t="s">
        <v>53</v>
      </c>
      <c r="H4742" s="35">
        <v>38372</v>
      </c>
      <c r="I4742" t="s">
        <v>262</v>
      </c>
      <c r="J4742">
        <v>-19</v>
      </c>
      <c r="K4742" t="s">
        <v>11</v>
      </c>
      <c r="M4742" t="s">
        <v>67</v>
      </c>
      <c r="N4742">
        <v>4370033</v>
      </c>
      <c r="O4742" t="s">
        <v>122</v>
      </c>
      <c r="P4742" s="35">
        <v>45271</v>
      </c>
      <c r="Q4742" t="s">
        <v>56</v>
      </c>
      <c r="R4742" s="35">
        <v>41902</v>
      </c>
      <c r="S4742" s="35">
        <v>45208</v>
      </c>
      <c r="T4742" t="s">
        <v>57</v>
      </c>
      <c r="U4742">
        <v>500</v>
      </c>
      <c r="X4742">
        <v>5</v>
      </c>
      <c r="Y4742" t="s">
        <v>58</v>
      </c>
      <c r="AC4742" t="s">
        <v>59</v>
      </c>
      <c r="AL4742">
        <v>0</v>
      </c>
      <c r="AM4742">
        <v>0</v>
      </c>
    </row>
    <row r="4743" spans="1:39" x14ac:dyDescent="0.3">
      <c r="A4743">
        <v>1381865</v>
      </c>
      <c r="B4743" t="s">
        <v>5162</v>
      </c>
      <c r="C4743" t="s">
        <v>428</v>
      </c>
      <c r="D4743">
        <v>4532887</v>
      </c>
      <c r="E4743" t="s">
        <v>70</v>
      </c>
      <c r="F4743" t="s">
        <v>53</v>
      </c>
      <c r="H4743" s="35">
        <v>40108</v>
      </c>
      <c r="I4743" t="s">
        <v>102</v>
      </c>
      <c r="J4743">
        <v>-15</v>
      </c>
      <c r="K4743" t="s">
        <v>11</v>
      </c>
      <c r="M4743" t="s">
        <v>54</v>
      </c>
      <c r="N4743">
        <v>4450760</v>
      </c>
      <c r="O4743" t="s">
        <v>648</v>
      </c>
      <c r="P4743" s="35">
        <v>45186</v>
      </c>
      <c r="Q4743" t="s">
        <v>56</v>
      </c>
      <c r="R4743" s="35">
        <v>44540</v>
      </c>
      <c r="T4743" t="s">
        <v>63</v>
      </c>
      <c r="U4743">
        <v>500</v>
      </c>
      <c r="X4743">
        <v>5</v>
      </c>
      <c r="Y4743" t="s">
        <v>58</v>
      </c>
      <c r="AC4743" t="s">
        <v>59</v>
      </c>
      <c r="AL4743">
        <v>0</v>
      </c>
      <c r="AM4743">
        <v>0</v>
      </c>
    </row>
    <row r="4744" spans="1:39" x14ac:dyDescent="0.3">
      <c r="A4744">
        <v>1242417</v>
      </c>
      <c r="B4744" t="s">
        <v>5162</v>
      </c>
      <c r="C4744" t="s">
        <v>1644</v>
      </c>
      <c r="D4744">
        <v>4530208</v>
      </c>
      <c r="E4744" t="s">
        <v>53</v>
      </c>
      <c r="F4744" t="s">
        <v>53</v>
      </c>
      <c r="H4744" s="35">
        <v>40108</v>
      </c>
      <c r="I4744" t="s">
        <v>102</v>
      </c>
      <c r="J4744">
        <v>-15</v>
      </c>
      <c r="K4744" t="s">
        <v>11</v>
      </c>
      <c r="M4744" t="s">
        <v>54</v>
      </c>
      <c r="N4744">
        <v>4450760</v>
      </c>
      <c r="O4744" t="s">
        <v>648</v>
      </c>
      <c r="P4744" s="35">
        <v>45186</v>
      </c>
      <c r="Q4744" t="s">
        <v>56</v>
      </c>
      <c r="R4744" s="35">
        <v>43405</v>
      </c>
      <c r="T4744" t="s">
        <v>63</v>
      </c>
      <c r="U4744">
        <v>500</v>
      </c>
      <c r="X4744">
        <v>5</v>
      </c>
      <c r="Y4744" t="s">
        <v>58</v>
      </c>
      <c r="AC4744" t="s">
        <v>59</v>
      </c>
      <c r="AL4744">
        <v>0</v>
      </c>
      <c r="AM4744">
        <v>0</v>
      </c>
    </row>
    <row r="4745" spans="1:39" x14ac:dyDescent="0.3">
      <c r="A4745">
        <v>1551732</v>
      </c>
      <c r="B4745" t="s">
        <v>5163</v>
      </c>
      <c r="C4745" t="s">
        <v>123</v>
      </c>
      <c r="D4745">
        <v>3611715</v>
      </c>
      <c r="E4745" t="s">
        <v>53</v>
      </c>
      <c r="H4745" s="35">
        <v>42063</v>
      </c>
      <c r="I4745" t="s">
        <v>53</v>
      </c>
      <c r="J4745">
        <v>-9</v>
      </c>
      <c r="K4745" t="s">
        <v>11</v>
      </c>
      <c r="M4745" t="s">
        <v>77</v>
      </c>
      <c r="N4745">
        <v>4360727</v>
      </c>
      <c r="O4745" t="s">
        <v>1043</v>
      </c>
      <c r="P4745" s="35">
        <v>45259</v>
      </c>
      <c r="Q4745" t="s">
        <v>56</v>
      </c>
      <c r="R4745" s="35">
        <v>45259</v>
      </c>
      <c r="T4745" t="s">
        <v>63</v>
      </c>
      <c r="U4745">
        <v>500</v>
      </c>
      <c r="X4745">
        <v>5</v>
      </c>
      <c r="Y4745" t="s">
        <v>58</v>
      </c>
      <c r="AC4745" t="s">
        <v>59</v>
      </c>
      <c r="AL4745">
        <v>0</v>
      </c>
      <c r="AM4745">
        <v>1</v>
      </c>
    </row>
    <row r="4746" spans="1:39" x14ac:dyDescent="0.3">
      <c r="A4746">
        <v>1562897</v>
      </c>
      <c r="B4746" t="s">
        <v>5520</v>
      </c>
      <c r="C4746" t="s">
        <v>1825</v>
      </c>
      <c r="D4746">
        <v>4539562</v>
      </c>
      <c r="E4746" t="s">
        <v>53</v>
      </c>
      <c r="H4746" s="35">
        <v>41977</v>
      </c>
      <c r="I4746" t="s">
        <v>85</v>
      </c>
      <c r="J4746">
        <v>-10</v>
      </c>
      <c r="K4746" t="s">
        <v>11</v>
      </c>
      <c r="M4746" t="s">
        <v>54</v>
      </c>
      <c r="N4746">
        <v>4450760</v>
      </c>
      <c r="O4746" t="s">
        <v>648</v>
      </c>
      <c r="P4746" s="35">
        <v>45328</v>
      </c>
      <c r="Q4746" t="s">
        <v>56</v>
      </c>
      <c r="R4746" s="35">
        <v>45328</v>
      </c>
      <c r="T4746" t="s">
        <v>63</v>
      </c>
      <c r="U4746">
        <v>500</v>
      </c>
      <c r="X4746">
        <v>5</v>
      </c>
      <c r="Y4746" t="s">
        <v>58</v>
      </c>
      <c r="AC4746" t="s">
        <v>59</v>
      </c>
      <c r="AL4746">
        <v>0</v>
      </c>
      <c r="AM4746">
        <v>0</v>
      </c>
    </row>
    <row r="4747" spans="1:39" x14ac:dyDescent="0.3">
      <c r="A4747">
        <v>1106540</v>
      </c>
      <c r="B4747" t="s">
        <v>5164</v>
      </c>
      <c r="C4747" t="s">
        <v>400</v>
      </c>
      <c r="D4747">
        <v>4527982</v>
      </c>
      <c r="E4747" t="s">
        <v>70</v>
      </c>
      <c r="F4747" t="s">
        <v>70</v>
      </c>
      <c r="H4747" s="35">
        <v>39539</v>
      </c>
      <c r="I4747" t="s">
        <v>98</v>
      </c>
      <c r="J4747">
        <v>-16</v>
      </c>
      <c r="K4747" t="s">
        <v>11</v>
      </c>
      <c r="M4747" t="s">
        <v>54</v>
      </c>
      <c r="N4747">
        <v>4450410</v>
      </c>
      <c r="O4747" t="s">
        <v>81</v>
      </c>
      <c r="P4747" s="35">
        <v>45163</v>
      </c>
      <c r="Q4747" t="s">
        <v>56</v>
      </c>
      <c r="R4747" s="35">
        <v>42498</v>
      </c>
      <c r="T4747" t="s">
        <v>63</v>
      </c>
      <c r="U4747">
        <v>770</v>
      </c>
      <c r="X4747">
        <v>7</v>
      </c>
      <c r="Y4747" t="s">
        <v>58</v>
      </c>
      <c r="AC4747" t="s">
        <v>59</v>
      </c>
      <c r="AL4747">
        <v>0</v>
      </c>
      <c r="AM4747">
        <v>0</v>
      </c>
    </row>
    <row r="4748" spans="1:39" x14ac:dyDescent="0.3">
      <c r="A4748">
        <v>1195773</v>
      </c>
      <c r="B4748" t="s">
        <v>5165</v>
      </c>
      <c r="C4748" t="s">
        <v>780</v>
      </c>
      <c r="D4748">
        <v>4113683</v>
      </c>
      <c r="E4748" t="s">
        <v>70</v>
      </c>
      <c r="F4748" t="s">
        <v>70</v>
      </c>
      <c r="H4748" s="35">
        <v>40480</v>
      </c>
      <c r="I4748" t="s">
        <v>110</v>
      </c>
      <c r="J4748">
        <v>-14</v>
      </c>
      <c r="K4748" t="s">
        <v>11</v>
      </c>
      <c r="M4748" t="s">
        <v>181</v>
      </c>
      <c r="N4748">
        <v>4410080</v>
      </c>
      <c r="O4748" t="s">
        <v>182</v>
      </c>
      <c r="P4748" s="35">
        <v>45181</v>
      </c>
      <c r="Q4748" t="s">
        <v>56</v>
      </c>
      <c r="R4748" s="35">
        <v>43056</v>
      </c>
      <c r="T4748" t="s">
        <v>63</v>
      </c>
      <c r="U4748">
        <v>526</v>
      </c>
      <c r="X4748">
        <v>5</v>
      </c>
      <c r="Y4748" t="s">
        <v>58</v>
      </c>
      <c r="AB4748" s="35">
        <v>44510</v>
      </c>
      <c r="AC4748" t="s">
        <v>59</v>
      </c>
      <c r="AL4748">
        <v>0</v>
      </c>
      <c r="AM4748">
        <v>0</v>
      </c>
    </row>
    <row r="4749" spans="1:39" x14ac:dyDescent="0.3">
      <c r="A4749">
        <v>1526678</v>
      </c>
      <c r="B4749" t="s">
        <v>5166</v>
      </c>
      <c r="C4749" t="s">
        <v>4451</v>
      </c>
      <c r="D4749">
        <v>3736251</v>
      </c>
      <c r="E4749" t="s">
        <v>53</v>
      </c>
      <c r="H4749" s="35">
        <v>41679</v>
      </c>
      <c r="I4749" t="s">
        <v>85</v>
      </c>
      <c r="J4749">
        <v>-10</v>
      </c>
      <c r="K4749" t="s">
        <v>11</v>
      </c>
      <c r="M4749" t="s">
        <v>67</v>
      </c>
      <c r="N4749">
        <v>4370183</v>
      </c>
      <c r="O4749" t="s">
        <v>169</v>
      </c>
      <c r="P4749" s="35">
        <v>45199</v>
      </c>
      <c r="Q4749" t="s">
        <v>56</v>
      </c>
      <c r="R4749" s="35">
        <v>45199</v>
      </c>
      <c r="T4749" t="s">
        <v>63</v>
      </c>
      <c r="U4749">
        <v>500</v>
      </c>
      <c r="X4749">
        <v>5</v>
      </c>
      <c r="Y4749" t="s">
        <v>58</v>
      </c>
      <c r="AC4749" t="s">
        <v>59</v>
      </c>
      <c r="AL4749">
        <v>0</v>
      </c>
      <c r="AM4749">
        <v>0</v>
      </c>
    </row>
    <row r="4750" spans="1:39" x14ac:dyDescent="0.3">
      <c r="A4750">
        <v>1526683</v>
      </c>
      <c r="B4750" t="s">
        <v>5166</v>
      </c>
      <c r="C4750" t="s">
        <v>342</v>
      </c>
      <c r="D4750">
        <v>3736252</v>
      </c>
      <c r="E4750" t="s">
        <v>53</v>
      </c>
      <c r="H4750" s="35">
        <v>40749</v>
      </c>
      <c r="I4750" t="s">
        <v>90</v>
      </c>
      <c r="J4750">
        <v>-13</v>
      </c>
      <c r="K4750" t="s">
        <v>11</v>
      </c>
      <c r="M4750" t="s">
        <v>67</v>
      </c>
      <c r="N4750">
        <v>4370183</v>
      </c>
      <c r="O4750" t="s">
        <v>169</v>
      </c>
      <c r="P4750" s="35">
        <v>45199</v>
      </c>
      <c r="Q4750" t="s">
        <v>56</v>
      </c>
      <c r="R4750" s="35">
        <v>45199</v>
      </c>
      <c r="T4750" t="s">
        <v>63</v>
      </c>
      <c r="U4750">
        <v>500</v>
      </c>
      <c r="X4750">
        <v>5</v>
      </c>
      <c r="Y4750" t="s">
        <v>58</v>
      </c>
      <c r="AC4750" t="s">
        <v>59</v>
      </c>
      <c r="AL4750">
        <v>0</v>
      </c>
      <c r="AM4750">
        <v>0</v>
      </c>
    </row>
    <row r="4751" spans="1:39" x14ac:dyDescent="0.3">
      <c r="A4751">
        <v>1271533</v>
      </c>
      <c r="B4751" t="s">
        <v>5167</v>
      </c>
      <c r="C4751" t="s">
        <v>384</v>
      </c>
      <c r="D4751">
        <v>3731264</v>
      </c>
      <c r="E4751" t="s">
        <v>70</v>
      </c>
      <c r="F4751" t="s">
        <v>70</v>
      </c>
      <c r="H4751" s="35">
        <v>39853</v>
      </c>
      <c r="I4751" t="s">
        <v>102</v>
      </c>
      <c r="J4751">
        <v>-15</v>
      </c>
      <c r="K4751" t="s">
        <v>11</v>
      </c>
      <c r="M4751" t="s">
        <v>67</v>
      </c>
      <c r="N4751">
        <v>4370615</v>
      </c>
      <c r="O4751" t="s">
        <v>864</v>
      </c>
      <c r="P4751" s="35">
        <v>45182</v>
      </c>
      <c r="Q4751" t="s">
        <v>56</v>
      </c>
      <c r="R4751" s="35">
        <v>43727</v>
      </c>
      <c r="T4751" t="s">
        <v>63</v>
      </c>
      <c r="U4751">
        <v>535</v>
      </c>
      <c r="X4751">
        <v>5</v>
      </c>
      <c r="Y4751" t="s">
        <v>58</v>
      </c>
      <c r="AC4751" t="s">
        <v>59</v>
      </c>
      <c r="AL4751">
        <v>0</v>
      </c>
      <c r="AM4751">
        <v>0</v>
      </c>
    </row>
    <row r="4752" spans="1:39" x14ac:dyDescent="0.3">
      <c r="A4752">
        <v>1522313</v>
      </c>
      <c r="B4752" t="s">
        <v>5168</v>
      </c>
      <c r="C4752" t="s">
        <v>5169</v>
      </c>
      <c r="D4752">
        <v>3611500</v>
      </c>
      <c r="E4752" t="s">
        <v>76</v>
      </c>
      <c r="H4752" s="35">
        <v>41433</v>
      </c>
      <c r="I4752" t="s">
        <v>66</v>
      </c>
      <c r="J4752">
        <v>-11</v>
      </c>
      <c r="K4752" t="s">
        <v>6</v>
      </c>
      <c r="M4752" t="s">
        <v>77</v>
      </c>
      <c r="N4752">
        <v>4360002</v>
      </c>
      <c r="O4752" t="s">
        <v>78</v>
      </c>
      <c r="P4752" s="35">
        <v>45196</v>
      </c>
      <c r="Q4752" t="s">
        <v>56</v>
      </c>
      <c r="R4752" s="35">
        <v>45196</v>
      </c>
      <c r="T4752" t="s">
        <v>63</v>
      </c>
      <c r="U4752">
        <v>500</v>
      </c>
      <c r="X4752">
        <v>5</v>
      </c>
      <c r="Y4752" t="s">
        <v>58</v>
      </c>
      <c r="AC4752" t="s">
        <v>59</v>
      </c>
      <c r="AL4752">
        <v>0</v>
      </c>
      <c r="AM4752">
        <v>0</v>
      </c>
    </row>
    <row r="4753" spans="1:39" x14ac:dyDescent="0.3">
      <c r="A4753">
        <v>1540506</v>
      </c>
      <c r="B4753" t="s">
        <v>5170</v>
      </c>
      <c r="C4753" t="s">
        <v>610</v>
      </c>
      <c r="D4753">
        <v>1811366</v>
      </c>
      <c r="E4753" t="s">
        <v>53</v>
      </c>
      <c r="H4753" s="35">
        <v>41978</v>
      </c>
      <c r="I4753" t="s">
        <v>85</v>
      </c>
      <c r="J4753">
        <v>-10</v>
      </c>
      <c r="K4753" t="s">
        <v>6</v>
      </c>
      <c r="M4753" t="s">
        <v>71</v>
      </c>
      <c r="N4753">
        <v>4180729</v>
      </c>
      <c r="O4753" t="s">
        <v>851</v>
      </c>
      <c r="P4753" s="35">
        <v>45220</v>
      </c>
      <c r="Q4753" t="s">
        <v>56</v>
      </c>
      <c r="R4753" s="35">
        <v>45220</v>
      </c>
      <c r="S4753" s="35">
        <v>45215</v>
      </c>
      <c r="T4753" t="s">
        <v>57</v>
      </c>
      <c r="U4753">
        <v>500</v>
      </c>
      <c r="X4753">
        <v>5</v>
      </c>
      <c r="Y4753" t="s">
        <v>58</v>
      </c>
      <c r="AC4753" t="s">
        <v>59</v>
      </c>
      <c r="AL4753">
        <v>0</v>
      </c>
      <c r="AM4753">
        <v>0</v>
      </c>
    </row>
    <row r="4754" spans="1:39" x14ac:dyDescent="0.3">
      <c r="A4754">
        <v>1309025</v>
      </c>
      <c r="B4754" t="s">
        <v>5171</v>
      </c>
      <c r="C4754" t="s">
        <v>458</v>
      </c>
      <c r="D4754">
        <v>4531711</v>
      </c>
      <c r="E4754" t="s">
        <v>53</v>
      </c>
      <c r="F4754" t="s">
        <v>53</v>
      </c>
      <c r="H4754" s="35">
        <v>42623</v>
      </c>
      <c r="I4754" t="s">
        <v>53</v>
      </c>
      <c r="J4754">
        <v>-9</v>
      </c>
      <c r="K4754" t="s">
        <v>11</v>
      </c>
      <c r="M4754" t="s">
        <v>54</v>
      </c>
      <c r="N4754">
        <v>4450571</v>
      </c>
      <c r="O4754" t="s">
        <v>332</v>
      </c>
      <c r="P4754" s="35">
        <v>45209</v>
      </c>
      <c r="Q4754" t="s">
        <v>56</v>
      </c>
      <c r="R4754" s="35">
        <v>43872</v>
      </c>
      <c r="S4754" s="35">
        <v>45114</v>
      </c>
      <c r="T4754" t="s">
        <v>57</v>
      </c>
      <c r="U4754">
        <v>500</v>
      </c>
      <c r="X4754">
        <v>5</v>
      </c>
      <c r="Y4754" t="s">
        <v>58</v>
      </c>
      <c r="AC4754" t="s">
        <v>59</v>
      </c>
      <c r="AL4754">
        <v>0</v>
      </c>
      <c r="AM4754">
        <v>0</v>
      </c>
    </row>
    <row r="4755" spans="1:39" x14ac:dyDescent="0.3">
      <c r="A4755">
        <v>1234011</v>
      </c>
      <c r="B4755" t="s">
        <v>5172</v>
      </c>
      <c r="C4755" t="s">
        <v>1112</v>
      </c>
      <c r="D4755">
        <v>4530089</v>
      </c>
      <c r="E4755" t="s">
        <v>70</v>
      </c>
      <c r="F4755" t="s">
        <v>70</v>
      </c>
      <c r="H4755" s="35">
        <v>39164</v>
      </c>
      <c r="I4755" t="s">
        <v>125</v>
      </c>
      <c r="J4755">
        <v>-17</v>
      </c>
      <c r="K4755" t="s">
        <v>11</v>
      </c>
      <c r="M4755" t="s">
        <v>54</v>
      </c>
      <c r="N4755">
        <v>4450108</v>
      </c>
      <c r="O4755" t="s">
        <v>157</v>
      </c>
      <c r="P4755" s="35">
        <v>45175</v>
      </c>
      <c r="Q4755" t="s">
        <v>56</v>
      </c>
      <c r="R4755" s="35">
        <v>43381</v>
      </c>
      <c r="T4755" t="s">
        <v>63</v>
      </c>
      <c r="U4755">
        <v>915</v>
      </c>
      <c r="X4755">
        <v>9</v>
      </c>
      <c r="Y4755" t="s">
        <v>58</v>
      </c>
      <c r="AC4755" t="s">
        <v>59</v>
      </c>
      <c r="AL4755">
        <v>0</v>
      </c>
      <c r="AM4755">
        <v>0</v>
      </c>
    </row>
    <row r="4756" spans="1:39" x14ac:dyDescent="0.3">
      <c r="A4756">
        <v>1364858</v>
      </c>
      <c r="B4756" t="s">
        <v>5173</v>
      </c>
      <c r="C4756" t="s">
        <v>156</v>
      </c>
      <c r="D4756">
        <v>4115133</v>
      </c>
      <c r="E4756" t="s">
        <v>70</v>
      </c>
      <c r="F4756" t="s">
        <v>70</v>
      </c>
      <c r="H4756" s="35">
        <v>38764</v>
      </c>
      <c r="I4756" t="s">
        <v>94</v>
      </c>
      <c r="J4756">
        <v>-18</v>
      </c>
      <c r="K4756" t="s">
        <v>11</v>
      </c>
      <c r="M4756" t="s">
        <v>181</v>
      </c>
      <c r="N4756">
        <v>4410726</v>
      </c>
      <c r="O4756" t="s">
        <v>389</v>
      </c>
      <c r="P4756" s="35">
        <v>45183</v>
      </c>
      <c r="Q4756" t="s">
        <v>56</v>
      </c>
      <c r="R4756" s="35">
        <v>44484</v>
      </c>
      <c r="T4756" t="s">
        <v>63</v>
      </c>
      <c r="U4756">
        <v>508</v>
      </c>
      <c r="X4756">
        <v>5</v>
      </c>
      <c r="Y4756" t="s">
        <v>58</v>
      </c>
      <c r="AC4756" t="s">
        <v>59</v>
      </c>
      <c r="AL4756">
        <v>0</v>
      </c>
      <c r="AM4756">
        <v>0</v>
      </c>
    </row>
    <row r="4757" spans="1:39" x14ac:dyDescent="0.3">
      <c r="A4757">
        <v>1540553</v>
      </c>
      <c r="B4757" t="s">
        <v>5174</v>
      </c>
      <c r="C4757" t="s">
        <v>5175</v>
      </c>
      <c r="D4757">
        <v>3736506</v>
      </c>
      <c r="E4757" t="s">
        <v>53</v>
      </c>
      <c r="H4757" s="35">
        <v>42952</v>
      </c>
      <c r="I4757" t="s">
        <v>53</v>
      </c>
      <c r="J4757">
        <v>-9</v>
      </c>
      <c r="K4757" t="s">
        <v>11</v>
      </c>
      <c r="M4757" t="s">
        <v>67</v>
      </c>
      <c r="N4757">
        <v>4370002</v>
      </c>
      <c r="O4757" t="s">
        <v>68</v>
      </c>
      <c r="P4757" s="35">
        <v>45220</v>
      </c>
      <c r="Q4757" t="s">
        <v>56</v>
      </c>
      <c r="R4757" s="35">
        <v>45220</v>
      </c>
      <c r="T4757" t="s">
        <v>63</v>
      </c>
      <c r="U4757">
        <v>500</v>
      </c>
      <c r="X4757">
        <v>5</v>
      </c>
      <c r="Y4757" t="s">
        <v>58</v>
      </c>
      <c r="AC4757" t="s">
        <v>59</v>
      </c>
      <c r="AL4757">
        <v>0</v>
      </c>
      <c r="AM4757">
        <v>0</v>
      </c>
    </row>
    <row r="4758" spans="1:39" x14ac:dyDescent="0.3">
      <c r="A4758">
        <v>1393579</v>
      </c>
      <c r="B4758" t="s">
        <v>5176</v>
      </c>
      <c r="C4758" t="s">
        <v>2081</v>
      </c>
      <c r="D4758">
        <v>4115339</v>
      </c>
      <c r="E4758" t="s">
        <v>70</v>
      </c>
      <c r="F4758" t="s">
        <v>70</v>
      </c>
      <c r="H4758" s="35">
        <v>39491</v>
      </c>
      <c r="I4758" t="s">
        <v>98</v>
      </c>
      <c r="J4758">
        <v>-16</v>
      </c>
      <c r="K4758" t="s">
        <v>11</v>
      </c>
      <c r="M4758" t="s">
        <v>181</v>
      </c>
      <c r="N4758">
        <v>4410612</v>
      </c>
      <c r="O4758" t="s">
        <v>213</v>
      </c>
      <c r="P4758" s="35">
        <v>45178</v>
      </c>
      <c r="Q4758" t="s">
        <v>56</v>
      </c>
      <c r="R4758" s="35">
        <v>44620</v>
      </c>
      <c r="T4758" t="s">
        <v>63</v>
      </c>
      <c r="U4758">
        <v>500</v>
      </c>
      <c r="X4758">
        <v>5</v>
      </c>
      <c r="Y4758" t="s">
        <v>58</v>
      </c>
      <c r="AC4758" t="s">
        <v>59</v>
      </c>
      <c r="AL4758">
        <v>1</v>
      </c>
      <c r="AM4758">
        <v>0</v>
      </c>
    </row>
    <row r="4759" spans="1:39" x14ac:dyDescent="0.3">
      <c r="A4759">
        <v>1316545</v>
      </c>
      <c r="B4759" t="s">
        <v>5177</v>
      </c>
      <c r="C4759" t="s">
        <v>1034</v>
      </c>
      <c r="D4759">
        <v>4114518</v>
      </c>
      <c r="E4759" t="s">
        <v>70</v>
      </c>
      <c r="F4759" t="s">
        <v>53</v>
      </c>
      <c r="H4759" s="35">
        <v>41616</v>
      </c>
      <c r="I4759" t="s">
        <v>66</v>
      </c>
      <c r="J4759">
        <v>-11</v>
      </c>
      <c r="K4759" t="s">
        <v>11</v>
      </c>
      <c r="M4759" t="s">
        <v>181</v>
      </c>
      <c r="N4759">
        <v>4410697</v>
      </c>
      <c r="O4759" t="s">
        <v>423</v>
      </c>
      <c r="P4759" s="35">
        <v>45177</v>
      </c>
      <c r="Q4759" t="s">
        <v>56</v>
      </c>
      <c r="R4759" s="35">
        <v>44087</v>
      </c>
      <c r="S4759" s="35">
        <v>45140</v>
      </c>
      <c r="T4759" t="s">
        <v>57</v>
      </c>
      <c r="U4759">
        <v>528</v>
      </c>
      <c r="X4759">
        <v>5</v>
      </c>
      <c r="Y4759" t="s">
        <v>58</v>
      </c>
      <c r="AC4759" t="s">
        <v>59</v>
      </c>
      <c r="AL4759">
        <v>0</v>
      </c>
      <c r="AM4759">
        <v>0</v>
      </c>
    </row>
    <row r="4760" spans="1:39" x14ac:dyDescent="0.3">
      <c r="A4760">
        <v>1348001</v>
      </c>
      <c r="B4760" t="s">
        <v>5178</v>
      </c>
      <c r="C4760" t="s">
        <v>202</v>
      </c>
      <c r="D4760">
        <v>3732944</v>
      </c>
      <c r="E4760" t="s">
        <v>53</v>
      </c>
      <c r="F4760" t="s">
        <v>53</v>
      </c>
      <c r="H4760" s="35">
        <v>41876</v>
      </c>
      <c r="I4760" t="s">
        <v>85</v>
      </c>
      <c r="J4760">
        <v>-10</v>
      </c>
      <c r="K4760" t="s">
        <v>11</v>
      </c>
      <c r="M4760" t="s">
        <v>67</v>
      </c>
      <c r="N4760">
        <v>4370015</v>
      </c>
      <c r="O4760" t="s">
        <v>561</v>
      </c>
      <c r="P4760" s="35">
        <v>45178</v>
      </c>
      <c r="Q4760" t="s">
        <v>56</v>
      </c>
      <c r="R4760" s="35">
        <v>44462</v>
      </c>
      <c r="T4760" t="s">
        <v>63</v>
      </c>
      <c r="U4760">
        <v>500</v>
      </c>
      <c r="X4760">
        <v>5</v>
      </c>
      <c r="Y4760" t="s">
        <v>58</v>
      </c>
      <c r="AC4760" t="s">
        <v>59</v>
      </c>
      <c r="AL4760">
        <v>0</v>
      </c>
      <c r="AM4760">
        <v>0</v>
      </c>
    </row>
    <row r="4761" spans="1:39" x14ac:dyDescent="0.3">
      <c r="A4761">
        <v>1026307</v>
      </c>
      <c r="B4761" t="s">
        <v>5179</v>
      </c>
      <c r="C4761" t="s">
        <v>338</v>
      </c>
      <c r="D4761">
        <v>3726407</v>
      </c>
      <c r="E4761" t="s">
        <v>53</v>
      </c>
      <c r="F4761" t="s">
        <v>53</v>
      </c>
      <c r="H4761" s="35">
        <v>38447</v>
      </c>
      <c r="I4761" t="s">
        <v>262</v>
      </c>
      <c r="J4761">
        <v>-19</v>
      </c>
      <c r="K4761" t="s">
        <v>11</v>
      </c>
      <c r="M4761" t="s">
        <v>67</v>
      </c>
      <c r="N4761">
        <v>4370349</v>
      </c>
      <c r="O4761" t="s">
        <v>220</v>
      </c>
      <c r="P4761" s="35">
        <v>45309</v>
      </c>
      <c r="Q4761" t="s">
        <v>56</v>
      </c>
      <c r="R4761" s="35">
        <v>41921</v>
      </c>
      <c r="S4761" s="35">
        <v>44791</v>
      </c>
      <c r="T4761" t="s">
        <v>73</v>
      </c>
      <c r="U4761">
        <v>500</v>
      </c>
      <c r="X4761">
        <v>5</v>
      </c>
      <c r="Y4761" t="s">
        <v>58</v>
      </c>
      <c r="AC4761" t="s">
        <v>59</v>
      </c>
      <c r="AL4761">
        <v>0</v>
      </c>
      <c r="AM4761">
        <v>0</v>
      </c>
    </row>
    <row r="4762" spans="1:39" x14ac:dyDescent="0.3">
      <c r="A4762">
        <v>1419806</v>
      </c>
      <c r="B4762" t="s">
        <v>5180</v>
      </c>
      <c r="C4762" t="s">
        <v>5181</v>
      </c>
      <c r="D4762">
        <v>2816327</v>
      </c>
      <c r="E4762" t="s">
        <v>53</v>
      </c>
      <c r="F4762" t="s">
        <v>53</v>
      </c>
      <c r="H4762" s="35">
        <v>41080</v>
      </c>
      <c r="I4762" t="s">
        <v>143</v>
      </c>
      <c r="J4762">
        <v>-12</v>
      </c>
      <c r="K4762" t="s">
        <v>11</v>
      </c>
      <c r="M4762" t="s">
        <v>69</v>
      </c>
      <c r="N4762">
        <v>4280121</v>
      </c>
      <c r="O4762" t="s">
        <v>286</v>
      </c>
      <c r="P4762" s="35">
        <v>45183</v>
      </c>
      <c r="Q4762" t="s">
        <v>56</v>
      </c>
      <c r="R4762" s="35">
        <v>44811</v>
      </c>
      <c r="T4762" t="s">
        <v>63</v>
      </c>
      <c r="U4762">
        <v>500</v>
      </c>
      <c r="X4762">
        <v>5</v>
      </c>
      <c r="Y4762" t="s">
        <v>58</v>
      </c>
      <c r="AC4762" t="s">
        <v>59</v>
      </c>
      <c r="AL4762">
        <v>0</v>
      </c>
      <c r="AM4762">
        <v>0</v>
      </c>
    </row>
    <row r="4763" spans="1:39" x14ac:dyDescent="0.3">
      <c r="A4763">
        <v>1535117</v>
      </c>
      <c r="B4763" t="s">
        <v>5182</v>
      </c>
      <c r="C4763" t="s">
        <v>984</v>
      </c>
      <c r="D4763">
        <v>3736430</v>
      </c>
      <c r="E4763" t="s">
        <v>53</v>
      </c>
      <c r="H4763" s="35">
        <v>40563</v>
      </c>
      <c r="I4763" t="s">
        <v>90</v>
      </c>
      <c r="J4763">
        <v>-13</v>
      </c>
      <c r="K4763" t="s">
        <v>11</v>
      </c>
      <c r="M4763" t="s">
        <v>67</v>
      </c>
      <c r="N4763">
        <v>4370146</v>
      </c>
      <c r="O4763" t="s">
        <v>408</v>
      </c>
      <c r="P4763" s="35">
        <v>45210</v>
      </c>
      <c r="Q4763" t="s">
        <v>56</v>
      </c>
      <c r="R4763" s="35">
        <v>45210</v>
      </c>
      <c r="T4763" t="s">
        <v>63</v>
      </c>
      <c r="U4763">
        <v>500</v>
      </c>
      <c r="X4763">
        <v>5</v>
      </c>
      <c r="Y4763" t="s">
        <v>58</v>
      </c>
      <c r="AC4763" t="s">
        <v>59</v>
      </c>
      <c r="AL4763">
        <v>0</v>
      </c>
      <c r="AM4763">
        <v>0</v>
      </c>
    </row>
    <row r="4764" spans="1:39" x14ac:dyDescent="0.3">
      <c r="A4764">
        <v>1425063</v>
      </c>
      <c r="B4764" t="s">
        <v>5183</v>
      </c>
      <c r="C4764" t="s">
        <v>4916</v>
      </c>
      <c r="D4764">
        <v>4535274</v>
      </c>
      <c r="E4764" t="s">
        <v>53</v>
      </c>
      <c r="F4764" t="s">
        <v>53</v>
      </c>
      <c r="H4764" s="35">
        <v>41196</v>
      </c>
      <c r="I4764" t="s">
        <v>143</v>
      </c>
      <c r="J4764">
        <v>-12</v>
      </c>
      <c r="K4764" t="s">
        <v>6</v>
      </c>
      <c r="M4764" t="s">
        <v>54</v>
      </c>
      <c r="N4764">
        <v>4450410</v>
      </c>
      <c r="O4764" t="s">
        <v>81</v>
      </c>
      <c r="P4764" s="35">
        <v>45176</v>
      </c>
      <c r="Q4764" t="s">
        <v>56</v>
      </c>
      <c r="R4764" s="35">
        <v>44819</v>
      </c>
      <c r="T4764" t="s">
        <v>63</v>
      </c>
      <c r="U4764">
        <v>500</v>
      </c>
      <c r="X4764">
        <v>5</v>
      </c>
      <c r="Y4764" t="s">
        <v>58</v>
      </c>
      <c r="AC4764" t="s">
        <v>59</v>
      </c>
      <c r="AL4764">
        <v>0</v>
      </c>
      <c r="AM4764">
        <v>0</v>
      </c>
    </row>
    <row r="4765" spans="1:39" x14ac:dyDescent="0.3">
      <c r="A4765">
        <v>1282174</v>
      </c>
      <c r="B4765" t="s">
        <v>5184</v>
      </c>
      <c r="C4765" t="s">
        <v>1877</v>
      </c>
      <c r="D4765">
        <v>3731569</v>
      </c>
      <c r="E4765" t="s">
        <v>53</v>
      </c>
      <c r="F4765" t="s">
        <v>53</v>
      </c>
      <c r="H4765" s="35">
        <v>40524</v>
      </c>
      <c r="I4765" t="s">
        <v>110</v>
      </c>
      <c r="J4765">
        <v>-14</v>
      </c>
      <c r="K4765" t="s">
        <v>11</v>
      </c>
      <c r="M4765" t="s">
        <v>67</v>
      </c>
      <c r="N4765">
        <v>4370349</v>
      </c>
      <c r="O4765" t="s">
        <v>220</v>
      </c>
      <c r="P4765" s="35">
        <v>45222</v>
      </c>
      <c r="Q4765" t="s">
        <v>56</v>
      </c>
      <c r="R4765" s="35">
        <v>43741</v>
      </c>
      <c r="T4765" t="s">
        <v>63</v>
      </c>
      <c r="U4765">
        <v>500</v>
      </c>
      <c r="X4765">
        <v>5</v>
      </c>
      <c r="Y4765" t="s">
        <v>58</v>
      </c>
      <c r="AC4765" t="s">
        <v>59</v>
      </c>
      <c r="AL4765">
        <v>0</v>
      </c>
      <c r="AM4765">
        <v>0</v>
      </c>
    </row>
    <row r="4766" spans="1:39" x14ac:dyDescent="0.3">
      <c r="A4766">
        <v>1563994</v>
      </c>
      <c r="B4766" t="s">
        <v>138</v>
      </c>
      <c r="C4766" t="s">
        <v>5521</v>
      </c>
      <c r="D4766">
        <v>1811519</v>
      </c>
      <c r="E4766" t="s">
        <v>76</v>
      </c>
      <c r="H4766" s="35">
        <v>42326</v>
      </c>
      <c r="I4766" t="s">
        <v>53</v>
      </c>
      <c r="J4766">
        <v>-9</v>
      </c>
      <c r="K4766" t="s">
        <v>6</v>
      </c>
      <c r="M4766" t="s">
        <v>71</v>
      </c>
      <c r="N4766">
        <v>4180696</v>
      </c>
      <c r="O4766" t="s">
        <v>137</v>
      </c>
      <c r="P4766" s="35">
        <v>45336</v>
      </c>
      <c r="Q4766" t="s">
        <v>56</v>
      </c>
      <c r="R4766" s="35">
        <v>45336</v>
      </c>
      <c r="T4766" t="s">
        <v>63</v>
      </c>
      <c r="U4766">
        <v>500</v>
      </c>
      <c r="X4766">
        <v>5</v>
      </c>
      <c r="Y4766" t="s">
        <v>58</v>
      </c>
      <c r="AC4766" t="s">
        <v>59</v>
      </c>
      <c r="AL4766">
        <v>0</v>
      </c>
      <c r="AM4766">
        <v>0</v>
      </c>
    </row>
    <row r="4767" spans="1:39" x14ac:dyDescent="0.3">
      <c r="A4767">
        <v>1133173</v>
      </c>
      <c r="B4767" t="s">
        <v>5185</v>
      </c>
      <c r="C4767" t="s">
        <v>2112</v>
      </c>
      <c r="D4767">
        <v>3728496</v>
      </c>
      <c r="E4767" t="s">
        <v>70</v>
      </c>
      <c r="H4767" s="35">
        <v>40459</v>
      </c>
      <c r="I4767" t="s">
        <v>110</v>
      </c>
      <c r="J4767">
        <v>-14</v>
      </c>
      <c r="K4767" t="s">
        <v>11</v>
      </c>
      <c r="M4767" t="s">
        <v>71</v>
      </c>
      <c r="N4767">
        <v>4180613</v>
      </c>
      <c r="O4767" t="s">
        <v>87</v>
      </c>
      <c r="P4767" s="35">
        <v>45217</v>
      </c>
      <c r="Q4767" t="s">
        <v>56</v>
      </c>
      <c r="R4767" s="35">
        <v>42650</v>
      </c>
      <c r="T4767" t="s">
        <v>63</v>
      </c>
      <c r="U4767">
        <v>500</v>
      </c>
      <c r="X4767">
        <v>5</v>
      </c>
      <c r="Y4767" t="s">
        <v>58</v>
      </c>
      <c r="AC4767" t="s">
        <v>59</v>
      </c>
      <c r="AL4767">
        <v>0</v>
      </c>
      <c r="AM4767">
        <v>0</v>
      </c>
    </row>
    <row r="4768" spans="1:39" x14ac:dyDescent="0.3">
      <c r="A4768">
        <v>1469028</v>
      </c>
      <c r="B4768" t="s">
        <v>5186</v>
      </c>
      <c r="C4768" t="s">
        <v>127</v>
      </c>
      <c r="D4768">
        <v>3734816</v>
      </c>
      <c r="E4768" t="s">
        <v>53</v>
      </c>
      <c r="F4768" t="s">
        <v>53</v>
      </c>
      <c r="H4768" s="35">
        <v>39879</v>
      </c>
      <c r="I4768" t="s">
        <v>102</v>
      </c>
      <c r="J4768">
        <v>-15</v>
      </c>
      <c r="K4768" t="s">
        <v>11</v>
      </c>
      <c r="M4768" t="s">
        <v>67</v>
      </c>
      <c r="N4768">
        <v>4370024</v>
      </c>
      <c r="O4768" t="s">
        <v>429</v>
      </c>
      <c r="P4768" s="35">
        <v>45280</v>
      </c>
      <c r="Q4768" t="s">
        <v>56</v>
      </c>
      <c r="R4768" s="35">
        <v>44937</v>
      </c>
      <c r="T4768" t="s">
        <v>63</v>
      </c>
      <c r="U4768">
        <v>500</v>
      </c>
      <c r="X4768">
        <v>5</v>
      </c>
      <c r="Y4768" t="s">
        <v>58</v>
      </c>
      <c r="AC4768" t="s">
        <v>59</v>
      </c>
      <c r="AL4768">
        <v>0</v>
      </c>
      <c r="AM4768">
        <v>0</v>
      </c>
    </row>
    <row r="4769" spans="1:39" x14ac:dyDescent="0.3">
      <c r="A4769">
        <v>1465329</v>
      </c>
      <c r="B4769" t="s">
        <v>5187</v>
      </c>
      <c r="C4769" t="s">
        <v>737</v>
      </c>
      <c r="D4769">
        <v>3734799</v>
      </c>
      <c r="E4769" t="s">
        <v>53</v>
      </c>
      <c r="F4769" t="s">
        <v>53</v>
      </c>
      <c r="H4769" s="35">
        <v>40370</v>
      </c>
      <c r="I4769" t="s">
        <v>110</v>
      </c>
      <c r="J4769">
        <v>-14</v>
      </c>
      <c r="K4769" t="s">
        <v>11</v>
      </c>
      <c r="M4769" t="s">
        <v>67</v>
      </c>
      <c r="N4769">
        <v>4370102</v>
      </c>
      <c r="O4769" t="s">
        <v>498</v>
      </c>
      <c r="P4769" s="35">
        <v>45239</v>
      </c>
      <c r="Q4769" t="s">
        <v>56</v>
      </c>
      <c r="R4769" s="35">
        <v>44904</v>
      </c>
      <c r="S4769" s="35">
        <v>45183</v>
      </c>
      <c r="T4769" t="s">
        <v>57</v>
      </c>
      <c r="U4769">
        <v>500</v>
      </c>
      <c r="X4769">
        <v>5</v>
      </c>
      <c r="Y4769" t="s">
        <v>58</v>
      </c>
      <c r="AC4769" t="s">
        <v>59</v>
      </c>
      <c r="AL4769">
        <v>0</v>
      </c>
      <c r="AM4769">
        <v>0</v>
      </c>
    </row>
    <row r="4770" spans="1:39" x14ac:dyDescent="0.3">
      <c r="A4770">
        <v>1421146</v>
      </c>
      <c r="B4770" t="s">
        <v>5188</v>
      </c>
      <c r="C4770" t="s">
        <v>422</v>
      </c>
      <c r="D4770">
        <v>3733922</v>
      </c>
      <c r="E4770" t="s">
        <v>70</v>
      </c>
      <c r="F4770" t="s">
        <v>70</v>
      </c>
      <c r="H4770" s="35">
        <v>40172</v>
      </c>
      <c r="I4770" t="s">
        <v>102</v>
      </c>
      <c r="J4770">
        <v>-15</v>
      </c>
      <c r="K4770" t="s">
        <v>11</v>
      </c>
      <c r="M4770" t="s">
        <v>67</v>
      </c>
      <c r="N4770">
        <v>4370001</v>
      </c>
      <c r="O4770" t="s">
        <v>461</v>
      </c>
      <c r="P4770" s="35">
        <v>45183</v>
      </c>
      <c r="Q4770" t="s">
        <v>56</v>
      </c>
      <c r="R4770" s="35">
        <v>44813</v>
      </c>
      <c r="T4770" t="s">
        <v>63</v>
      </c>
      <c r="U4770">
        <v>504</v>
      </c>
      <c r="X4770">
        <v>5</v>
      </c>
      <c r="Y4770" t="s">
        <v>58</v>
      </c>
      <c r="AC4770" t="s">
        <v>59</v>
      </c>
      <c r="AL4770">
        <v>0</v>
      </c>
      <c r="AM4770">
        <v>0</v>
      </c>
    </row>
    <row r="4771" spans="1:39" x14ac:dyDescent="0.3">
      <c r="A4771">
        <v>952706</v>
      </c>
      <c r="B4771" t="s">
        <v>5189</v>
      </c>
      <c r="C4771" t="s">
        <v>269</v>
      </c>
      <c r="D4771">
        <v>406879</v>
      </c>
      <c r="E4771" t="s">
        <v>70</v>
      </c>
      <c r="F4771" t="s">
        <v>70</v>
      </c>
      <c r="H4771" s="35">
        <v>39160</v>
      </c>
      <c r="I4771" t="s">
        <v>125</v>
      </c>
      <c r="J4771">
        <v>-17</v>
      </c>
      <c r="K4771" t="s">
        <v>11</v>
      </c>
      <c r="M4771" t="s">
        <v>71</v>
      </c>
      <c r="N4771">
        <v>4180174</v>
      </c>
      <c r="O4771" t="s">
        <v>190</v>
      </c>
      <c r="P4771" s="35">
        <v>45158</v>
      </c>
      <c r="Q4771" t="s">
        <v>56</v>
      </c>
      <c r="R4771" s="35">
        <v>41532</v>
      </c>
      <c r="T4771" t="s">
        <v>63</v>
      </c>
      <c r="U4771">
        <v>1382</v>
      </c>
      <c r="X4771">
        <v>13</v>
      </c>
      <c r="Y4771" t="s">
        <v>58</v>
      </c>
      <c r="AB4771" s="35">
        <v>44378</v>
      </c>
      <c r="AC4771" t="s">
        <v>59</v>
      </c>
      <c r="AL4771">
        <v>0</v>
      </c>
      <c r="AM4771">
        <v>0</v>
      </c>
    </row>
    <row r="4772" spans="1:39" x14ac:dyDescent="0.3">
      <c r="A4772">
        <v>1277234</v>
      </c>
      <c r="B4772" t="s">
        <v>5190</v>
      </c>
      <c r="C4772" t="s">
        <v>835</v>
      </c>
      <c r="D4772">
        <v>2815593</v>
      </c>
      <c r="E4772" t="s">
        <v>70</v>
      </c>
      <c r="F4772" t="s">
        <v>70</v>
      </c>
      <c r="H4772" s="35">
        <v>41094</v>
      </c>
      <c r="I4772" t="s">
        <v>143</v>
      </c>
      <c r="J4772">
        <v>-12</v>
      </c>
      <c r="K4772" t="s">
        <v>11</v>
      </c>
      <c r="M4772" t="s">
        <v>69</v>
      </c>
      <c r="N4772">
        <v>4280681</v>
      </c>
      <c r="O4772" t="s">
        <v>91</v>
      </c>
      <c r="P4772" s="35">
        <v>45180</v>
      </c>
      <c r="Q4772" t="s">
        <v>56</v>
      </c>
      <c r="R4772" s="35">
        <v>43734</v>
      </c>
      <c r="T4772" t="s">
        <v>63</v>
      </c>
      <c r="U4772">
        <v>500</v>
      </c>
      <c r="X4772">
        <v>5</v>
      </c>
      <c r="Y4772" t="s">
        <v>58</v>
      </c>
      <c r="AC4772" t="s">
        <v>59</v>
      </c>
      <c r="AL4772">
        <v>0</v>
      </c>
      <c r="AM4772">
        <v>0</v>
      </c>
    </row>
    <row r="4773" spans="1:39" x14ac:dyDescent="0.3">
      <c r="A4773">
        <v>1423296</v>
      </c>
      <c r="B4773" t="s">
        <v>5190</v>
      </c>
      <c r="C4773" t="s">
        <v>870</v>
      </c>
      <c r="D4773">
        <v>2816363</v>
      </c>
      <c r="E4773" t="s">
        <v>70</v>
      </c>
      <c r="F4773" t="s">
        <v>53</v>
      </c>
      <c r="H4773" s="35">
        <v>42550</v>
      </c>
      <c r="I4773" t="s">
        <v>53</v>
      </c>
      <c r="J4773">
        <v>-9</v>
      </c>
      <c r="K4773" t="s">
        <v>11</v>
      </c>
      <c r="M4773" t="s">
        <v>69</v>
      </c>
      <c r="N4773">
        <v>4280681</v>
      </c>
      <c r="O4773" t="s">
        <v>91</v>
      </c>
      <c r="P4773" s="35">
        <v>45180</v>
      </c>
      <c r="Q4773" t="s">
        <v>56</v>
      </c>
      <c r="R4773" s="35">
        <v>44817</v>
      </c>
      <c r="T4773" t="s">
        <v>63</v>
      </c>
      <c r="U4773">
        <v>500</v>
      </c>
      <c r="X4773">
        <v>5</v>
      </c>
      <c r="Y4773" t="s">
        <v>58</v>
      </c>
      <c r="AC4773" t="s">
        <v>59</v>
      </c>
      <c r="AL4773">
        <v>1</v>
      </c>
      <c r="AM4773">
        <v>0</v>
      </c>
    </row>
    <row r="4774" spans="1:39" x14ac:dyDescent="0.3">
      <c r="A4774">
        <v>1558935</v>
      </c>
      <c r="B4774" t="s">
        <v>5191</v>
      </c>
      <c r="C4774" t="s">
        <v>2314</v>
      </c>
      <c r="D4774">
        <v>2817084</v>
      </c>
      <c r="E4774" t="s">
        <v>76</v>
      </c>
      <c r="H4774" s="35">
        <v>41540</v>
      </c>
      <c r="I4774" t="s">
        <v>66</v>
      </c>
      <c r="J4774">
        <v>-11</v>
      </c>
      <c r="K4774" t="s">
        <v>11</v>
      </c>
      <c r="M4774" t="s">
        <v>69</v>
      </c>
      <c r="N4774">
        <v>4280121</v>
      </c>
      <c r="O4774" t="s">
        <v>286</v>
      </c>
      <c r="P4774" s="35">
        <v>45309</v>
      </c>
      <c r="Q4774" t="s">
        <v>56</v>
      </c>
      <c r="R4774" s="35">
        <v>45309</v>
      </c>
      <c r="T4774" t="s">
        <v>63</v>
      </c>
      <c r="U4774">
        <v>500</v>
      </c>
      <c r="X4774">
        <v>5</v>
      </c>
      <c r="Y4774" t="s">
        <v>58</v>
      </c>
      <c r="AC4774" t="s">
        <v>59</v>
      </c>
      <c r="AL4774">
        <v>0</v>
      </c>
      <c r="AM4774">
        <v>0</v>
      </c>
    </row>
    <row r="4775" spans="1:39" x14ac:dyDescent="0.3">
      <c r="A4775">
        <v>1122819</v>
      </c>
      <c r="B4775" t="s">
        <v>5192</v>
      </c>
      <c r="C4775" t="s">
        <v>386</v>
      </c>
      <c r="D4775">
        <v>4528283</v>
      </c>
      <c r="E4775" t="s">
        <v>53</v>
      </c>
      <c r="H4775" s="35">
        <v>39905</v>
      </c>
      <c r="I4775" t="s">
        <v>102</v>
      </c>
      <c r="J4775">
        <v>-15</v>
      </c>
      <c r="K4775" t="s">
        <v>11</v>
      </c>
      <c r="M4775" t="s">
        <v>54</v>
      </c>
      <c r="N4775">
        <v>4450410</v>
      </c>
      <c r="O4775" t="s">
        <v>81</v>
      </c>
      <c r="P4775" s="35">
        <v>45181</v>
      </c>
      <c r="Q4775" t="s">
        <v>56</v>
      </c>
      <c r="R4775" s="35">
        <v>42635</v>
      </c>
      <c r="T4775" t="s">
        <v>63</v>
      </c>
      <c r="U4775">
        <v>500</v>
      </c>
      <c r="X4775">
        <v>5</v>
      </c>
      <c r="Y4775" t="s">
        <v>58</v>
      </c>
      <c r="AC4775" t="s">
        <v>59</v>
      </c>
      <c r="AL4775">
        <v>0</v>
      </c>
      <c r="AM4775">
        <v>0</v>
      </c>
    </row>
    <row r="4776" spans="1:39" x14ac:dyDescent="0.3">
      <c r="A4776">
        <v>1508375</v>
      </c>
      <c r="B4776" t="s">
        <v>5193</v>
      </c>
      <c r="C4776" t="s">
        <v>724</v>
      </c>
      <c r="D4776">
        <v>4537995</v>
      </c>
      <c r="E4776" t="s">
        <v>53</v>
      </c>
      <c r="H4776" s="35">
        <v>40786</v>
      </c>
      <c r="I4776" t="s">
        <v>90</v>
      </c>
      <c r="J4776">
        <v>-13</v>
      </c>
      <c r="K4776" t="s">
        <v>11</v>
      </c>
      <c r="M4776" t="s">
        <v>54</v>
      </c>
      <c r="N4776">
        <v>4450144</v>
      </c>
      <c r="O4776" t="s">
        <v>374</v>
      </c>
      <c r="P4776" s="35">
        <v>45177</v>
      </c>
      <c r="Q4776" t="s">
        <v>56</v>
      </c>
      <c r="R4776" s="35">
        <v>45177</v>
      </c>
      <c r="T4776" t="s">
        <v>63</v>
      </c>
      <c r="U4776">
        <v>500</v>
      </c>
      <c r="X4776">
        <v>5</v>
      </c>
      <c r="Y4776" t="s">
        <v>58</v>
      </c>
      <c r="AC4776" t="s">
        <v>59</v>
      </c>
      <c r="AL4776">
        <v>0</v>
      </c>
      <c r="AM4776">
        <v>0</v>
      </c>
    </row>
    <row r="4777" spans="1:39" x14ac:dyDescent="0.3">
      <c r="A4777">
        <v>1544765</v>
      </c>
      <c r="B4777" t="s">
        <v>5194</v>
      </c>
      <c r="C4777" t="s">
        <v>487</v>
      </c>
      <c r="D4777">
        <v>4116079</v>
      </c>
      <c r="E4777" t="s">
        <v>53</v>
      </c>
      <c r="H4777" s="35">
        <v>40903</v>
      </c>
      <c r="I4777" t="s">
        <v>90</v>
      </c>
      <c r="J4777">
        <v>-13</v>
      </c>
      <c r="K4777" t="s">
        <v>11</v>
      </c>
      <c r="M4777" t="s">
        <v>181</v>
      </c>
      <c r="N4777">
        <v>4410724</v>
      </c>
      <c r="O4777" t="s">
        <v>265</v>
      </c>
      <c r="P4777" s="35">
        <v>45239</v>
      </c>
      <c r="Q4777" t="s">
        <v>56</v>
      </c>
      <c r="R4777" s="35">
        <v>45239</v>
      </c>
      <c r="T4777" t="s">
        <v>63</v>
      </c>
      <c r="U4777">
        <v>500</v>
      </c>
      <c r="X4777">
        <v>5</v>
      </c>
      <c r="Y4777" t="s">
        <v>58</v>
      </c>
      <c r="AC4777" t="s">
        <v>59</v>
      </c>
      <c r="AL4777">
        <v>0</v>
      </c>
      <c r="AM4777">
        <v>0</v>
      </c>
    </row>
    <row r="4778" spans="1:39" x14ac:dyDescent="0.3">
      <c r="A4778">
        <v>1548927</v>
      </c>
      <c r="B4778" t="s">
        <v>5195</v>
      </c>
      <c r="C4778" t="s">
        <v>1888</v>
      </c>
      <c r="D4778">
        <v>3736650</v>
      </c>
      <c r="E4778" t="s">
        <v>53</v>
      </c>
      <c r="H4778" s="35">
        <v>42971</v>
      </c>
      <c r="I4778" t="s">
        <v>53</v>
      </c>
      <c r="J4778">
        <v>-9</v>
      </c>
      <c r="K4778" t="s">
        <v>11</v>
      </c>
      <c r="M4778" t="s">
        <v>67</v>
      </c>
      <c r="N4778">
        <v>4370269</v>
      </c>
      <c r="O4778" t="s">
        <v>226</v>
      </c>
      <c r="P4778" s="35">
        <v>45252</v>
      </c>
      <c r="Q4778" t="s">
        <v>56</v>
      </c>
      <c r="R4778" s="35">
        <v>45252</v>
      </c>
      <c r="T4778" t="s">
        <v>63</v>
      </c>
      <c r="U4778">
        <v>500</v>
      </c>
      <c r="X4778">
        <v>5</v>
      </c>
      <c r="Y4778" t="s">
        <v>58</v>
      </c>
      <c r="AC4778" t="s">
        <v>59</v>
      </c>
      <c r="AL4778">
        <v>0</v>
      </c>
      <c r="AM4778">
        <v>0</v>
      </c>
    </row>
    <row r="4779" spans="1:39" x14ac:dyDescent="0.3">
      <c r="A4779">
        <v>1548923</v>
      </c>
      <c r="B4779" t="s">
        <v>5195</v>
      </c>
      <c r="C4779" t="s">
        <v>65</v>
      </c>
      <c r="D4779">
        <v>3736649</v>
      </c>
      <c r="E4779" t="s">
        <v>53</v>
      </c>
      <c r="H4779" s="35">
        <v>42334</v>
      </c>
      <c r="I4779" t="s">
        <v>53</v>
      </c>
      <c r="J4779">
        <v>-9</v>
      </c>
      <c r="K4779" t="s">
        <v>11</v>
      </c>
      <c r="M4779" t="s">
        <v>67</v>
      </c>
      <c r="N4779">
        <v>4370269</v>
      </c>
      <c r="O4779" t="s">
        <v>226</v>
      </c>
      <c r="P4779" s="35">
        <v>45252</v>
      </c>
      <c r="Q4779" t="s">
        <v>56</v>
      </c>
      <c r="R4779" s="35">
        <v>45252</v>
      </c>
      <c r="T4779" t="s">
        <v>63</v>
      </c>
      <c r="U4779">
        <v>500</v>
      </c>
      <c r="X4779">
        <v>5</v>
      </c>
      <c r="Y4779" t="s">
        <v>58</v>
      </c>
      <c r="AC4779" t="s">
        <v>59</v>
      </c>
      <c r="AL4779">
        <v>0</v>
      </c>
      <c r="AM4779">
        <v>0</v>
      </c>
    </row>
    <row r="4780" spans="1:39" x14ac:dyDescent="0.3">
      <c r="A4780">
        <v>1561947</v>
      </c>
      <c r="B4780" t="s">
        <v>5196</v>
      </c>
      <c r="C4780" t="s">
        <v>2884</v>
      </c>
      <c r="D4780">
        <v>3736807</v>
      </c>
      <c r="E4780" t="s">
        <v>53</v>
      </c>
      <c r="H4780" s="35">
        <v>41181</v>
      </c>
      <c r="I4780" t="s">
        <v>143</v>
      </c>
      <c r="J4780">
        <v>-12</v>
      </c>
      <c r="K4780" t="s">
        <v>11</v>
      </c>
      <c r="M4780" t="s">
        <v>67</v>
      </c>
      <c r="N4780">
        <v>4370464</v>
      </c>
      <c r="O4780" t="s">
        <v>145</v>
      </c>
      <c r="P4780" s="35">
        <v>45326</v>
      </c>
      <c r="Q4780" t="s">
        <v>56</v>
      </c>
      <c r="R4780" s="35">
        <v>45326</v>
      </c>
      <c r="T4780" t="s">
        <v>63</v>
      </c>
      <c r="U4780">
        <v>500</v>
      </c>
      <c r="X4780">
        <v>5</v>
      </c>
      <c r="Y4780" t="s">
        <v>58</v>
      </c>
      <c r="AC4780" t="s">
        <v>59</v>
      </c>
      <c r="AL4780">
        <v>1</v>
      </c>
      <c r="AM4780">
        <v>0</v>
      </c>
    </row>
    <row r="4781" spans="1:39" x14ac:dyDescent="0.3">
      <c r="A4781">
        <v>1518379</v>
      </c>
      <c r="B4781" t="s">
        <v>5197</v>
      </c>
      <c r="C4781" t="s">
        <v>5198</v>
      </c>
      <c r="D4781">
        <v>3611339</v>
      </c>
      <c r="E4781" t="s">
        <v>53</v>
      </c>
      <c r="H4781" s="35">
        <v>41546</v>
      </c>
      <c r="I4781" t="s">
        <v>66</v>
      </c>
      <c r="J4781">
        <v>-11</v>
      </c>
      <c r="K4781" t="s">
        <v>11</v>
      </c>
      <c r="M4781" t="s">
        <v>77</v>
      </c>
      <c r="N4781">
        <v>4360729</v>
      </c>
      <c r="O4781" t="s">
        <v>319</v>
      </c>
      <c r="P4781" s="35">
        <v>45191</v>
      </c>
      <c r="Q4781" t="s">
        <v>56</v>
      </c>
      <c r="R4781" s="35">
        <v>45191</v>
      </c>
      <c r="T4781" t="s">
        <v>63</v>
      </c>
      <c r="U4781">
        <v>500</v>
      </c>
      <c r="X4781">
        <v>5</v>
      </c>
      <c r="Y4781" t="s">
        <v>58</v>
      </c>
      <c r="AC4781" t="s">
        <v>59</v>
      </c>
      <c r="AL4781">
        <v>0</v>
      </c>
      <c r="AM4781">
        <v>0</v>
      </c>
    </row>
    <row r="4782" spans="1:39" x14ac:dyDescent="0.3">
      <c r="A4782">
        <v>1558071</v>
      </c>
      <c r="B4782" t="s">
        <v>5199</v>
      </c>
      <c r="C4782" t="s">
        <v>1588</v>
      </c>
      <c r="D4782">
        <v>2817070</v>
      </c>
      <c r="E4782" t="s">
        <v>53</v>
      </c>
      <c r="H4782" s="35">
        <v>41878</v>
      </c>
      <c r="I4782" t="s">
        <v>85</v>
      </c>
      <c r="J4782">
        <v>-10</v>
      </c>
      <c r="K4782" t="s">
        <v>11</v>
      </c>
      <c r="M4782" t="s">
        <v>69</v>
      </c>
      <c r="N4782">
        <v>4280716</v>
      </c>
      <c r="O4782" t="s">
        <v>489</v>
      </c>
      <c r="P4782" s="35">
        <v>45303</v>
      </c>
      <c r="Q4782" t="s">
        <v>56</v>
      </c>
      <c r="R4782" s="35">
        <v>45303</v>
      </c>
      <c r="T4782" t="s">
        <v>63</v>
      </c>
      <c r="U4782">
        <v>500</v>
      </c>
      <c r="X4782">
        <v>5</v>
      </c>
      <c r="Y4782" t="s">
        <v>58</v>
      </c>
      <c r="AC4782" t="s">
        <v>59</v>
      </c>
      <c r="AL4782">
        <v>0</v>
      </c>
      <c r="AM4782">
        <v>0</v>
      </c>
    </row>
    <row r="4783" spans="1:39" x14ac:dyDescent="0.3">
      <c r="A4783">
        <v>1424893</v>
      </c>
      <c r="B4783" t="s">
        <v>5200</v>
      </c>
      <c r="C4783" t="s">
        <v>486</v>
      </c>
      <c r="D4783">
        <v>3734007</v>
      </c>
      <c r="E4783" t="s">
        <v>70</v>
      </c>
      <c r="F4783" t="s">
        <v>70</v>
      </c>
      <c r="H4783" s="35">
        <v>40271</v>
      </c>
      <c r="I4783" t="s">
        <v>110</v>
      </c>
      <c r="J4783">
        <v>-14</v>
      </c>
      <c r="K4783" t="s">
        <v>11</v>
      </c>
      <c r="M4783" t="s">
        <v>67</v>
      </c>
      <c r="N4783">
        <v>4370001</v>
      </c>
      <c r="O4783" t="s">
        <v>461</v>
      </c>
      <c r="P4783" s="35">
        <v>45216</v>
      </c>
      <c r="Q4783" t="s">
        <v>56</v>
      </c>
      <c r="R4783" s="35">
        <v>44819</v>
      </c>
      <c r="T4783" t="s">
        <v>63</v>
      </c>
      <c r="U4783">
        <v>500</v>
      </c>
      <c r="X4783">
        <v>5</v>
      </c>
      <c r="Y4783" t="s">
        <v>58</v>
      </c>
      <c r="AC4783" t="s">
        <v>59</v>
      </c>
      <c r="AL4783">
        <v>0</v>
      </c>
      <c r="AM4783">
        <v>0</v>
      </c>
    </row>
    <row r="4784" spans="1:39" x14ac:dyDescent="0.3">
      <c r="A4784">
        <v>1538821</v>
      </c>
      <c r="B4784" t="s">
        <v>5200</v>
      </c>
      <c r="C4784" t="s">
        <v>5201</v>
      </c>
      <c r="D4784">
        <v>3736489</v>
      </c>
      <c r="E4784" t="s">
        <v>76</v>
      </c>
      <c r="H4784" s="35">
        <v>41213</v>
      </c>
      <c r="I4784" t="s">
        <v>143</v>
      </c>
      <c r="J4784">
        <v>-12</v>
      </c>
      <c r="K4784" t="s">
        <v>6</v>
      </c>
      <c r="M4784" t="s">
        <v>67</v>
      </c>
      <c r="N4784">
        <v>4370001</v>
      </c>
      <c r="O4784" t="s">
        <v>461</v>
      </c>
      <c r="P4784" s="35">
        <v>45217</v>
      </c>
      <c r="Q4784" t="s">
        <v>56</v>
      </c>
      <c r="R4784" s="35">
        <v>45217</v>
      </c>
      <c r="T4784" t="s">
        <v>63</v>
      </c>
      <c r="U4784">
        <v>500</v>
      </c>
      <c r="X4784">
        <v>5</v>
      </c>
      <c r="Y4784" t="s">
        <v>58</v>
      </c>
      <c r="AC4784" t="s">
        <v>59</v>
      </c>
      <c r="AL4784">
        <v>0</v>
      </c>
      <c r="AM4784">
        <v>0</v>
      </c>
    </row>
    <row r="4785" spans="1:39" x14ac:dyDescent="0.3">
      <c r="A4785">
        <v>1438937</v>
      </c>
      <c r="B4785" t="s">
        <v>5202</v>
      </c>
      <c r="C4785" t="s">
        <v>540</v>
      </c>
      <c r="D4785">
        <v>3734385</v>
      </c>
      <c r="E4785" t="s">
        <v>53</v>
      </c>
      <c r="F4785" t="s">
        <v>53</v>
      </c>
      <c r="H4785" s="35">
        <v>41774</v>
      </c>
      <c r="I4785" t="s">
        <v>85</v>
      </c>
      <c r="J4785">
        <v>-10</v>
      </c>
      <c r="K4785" t="s">
        <v>11</v>
      </c>
      <c r="M4785" t="s">
        <v>67</v>
      </c>
      <c r="N4785">
        <v>4370002</v>
      </c>
      <c r="O4785" t="s">
        <v>68</v>
      </c>
      <c r="P4785" s="35">
        <v>45176</v>
      </c>
      <c r="Q4785" t="s">
        <v>56</v>
      </c>
      <c r="R4785" s="35">
        <v>44834</v>
      </c>
      <c r="T4785" t="s">
        <v>63</v>
      </c>
      <c r="U4785">
        <v>500</v>
      </c>
      <c r="X4785">
        <v>5</v>
      </c>
      <c r="Y4785" t="s">
        <v>58</v>
      </c>
      <c r="AC4785" t="s">
        <v>59</v>
      </c>
      <c r="AL4785">
        <v>0</v>
      </c>
      <c r="AM4785">
        <v>0</v>
      </c>
    </row>
    <row r="4786" spans="1:39" x14ac:dyDescent="0.3">
      <c r="A4786">
        <v>1432338</v>
      </c>
      <c r="B4786" t="s">
        <v>5203</v>
      </c>
      <c r="C4786" t="s">
        <v>104</v>
      </c>
      <c r="D4786">
        <v>3734262</v>
      </c>
      <c r="E4786" t="s">
        <v>70</v>
      </c>
      <c r="F4786" t="s">
        <v>53</v>
      </c>
      <c r="H4786" s="35">
        <v>41247</v>
      </c>
      <c r="I4786" t="s">
        <v>143</v>
      </c>
      <c r="J4786">
        <v>-12</v>
      </c>
      <c r="K4786" t="s">
        <v>11</v>
      </c>
      <c r="M4786" t="s">
        <v>67</v>
      </c>
      <c r="N4786">
        <v>4370442</v>
      </c>
      <c r="O4786" t="s">
        <v>554</v>
      </c>
      <c r="P4786" s="35">
        <v>45173</v>
      </c>
      <c r="Q4786" t="s">
        <v>56</v>
      </c>
      <c r="R4786" s="35">
        <v>44826</v>
      </c>
      <c r="T4786" t="s">
        <v>63</v>
      </c>
      <c r="U4786">
        <v>504</v>
      </c>
      <c r="X4786">
        <v>5</v>
      </c>
      <c r="Y4786" t="s">
        <v>58</v>
      </c>
      <c r="AC4786" t="s">
        <v>59</v>
      </c>
      <c r="AL4786">
        <v>0</v>
      </c>
      <c r="AM4786">
        <v>0</v>
      </c>
    </row>
    <row r="4787" spans="1:39" x14ac:dyDescent="0.3">
      <c r="A4787">
        <v>1536914</v>
      </c>
      <c r="B4787" t="s">
        <v>5204</v>
      </c>
      <c r="C4787" t="s">
        <v>659</v>
      </c>
      <c r="D4787">
        <v>3611670</v>
      </c>
      <c r="E4787" t="s">
        <v>53</v>
      </c>
      <c r="H4787" s="35">
        <v>38486</v>
      </c>
      <c r="I4787" t="s">
        <v>262</v>
      </c>
      <c r="J4787">
        <v>-19</v>
      </c>
      <c r="K4787" t="s">
        <v>11</v>
      </c>
      <c r="M4787" t="s">
        <v>77</v>
      </c>
      <c r="N4787">
        <v>4360002</v>
      </c>
      <c r="O4787" t="s">
        <v>78</v>
      </c>
      <c r="P4787" s="35">
        <v>45213</v>
      </c>
      <c r="Q4787" t="s">
        <v>56</v>
      </c>
      <c r="R4787" s="35">
        <v>45213</v>
      </c>
      <c r="S4787" s="35">
        <v>45217</v>
      </c>
      <c r="T4787" t="s">
        <v>57</v>
      </c>
      <c r="U4787">
        <v>500</v>
      </c>
      <c r="X4787">
        <v>5</v>
      </c>
      <c r="Y4787" t="s">
        <v>58</v>
      </c>
      <c r="AC4787" t="s">
        <v>59</v>
      </c>
      <c r="AL4787">
        <v>0</v>
      </c>
      <c r="AM4787">
        <v>0</v>
      </c>
    </row>
    <row r="4788" spans="1:39" x14ac:dyDescent="0.3">
      <c r="A4788">
        <v>1541484</v>
      </c>
      <c r="B4788" t="s">
        <v>5204</v>
      </c>
      <c r="C4788" t="s">
        <v>458</v>
      </c>
      <c r="D4788">
        <v>3736514</v>
      </c>
      <c r="E4788" t="s">
        <v>53</v>
      </c>
      <c r="H4788" s="35">
        <v>40517</v>
      </c>
      <c r="I4788" t="s">
        <v>110</v>
      </c>
      <c r="J4788">
        <v>-14</v>
      </c>
      <c r="K4788" t="s">
        <v>11</v>
      </c>
      <c r="M4788" t="s">
        <v>67</v>
      </c>
      <c r="N4788">
        <v>4370596</v>
      </c>
      <c r="O4788" t="s">
        <v>280</v>
      </c>
      <c r="P4788" s="35">
        <v>45224</v>
      </c>
      <c r="Q4788" t="s">
        <v>56</v>
      </c>
      <c r="R4788" s="35">
        <v>45224</v>
      </c>
      <c r="S4788" s="35">
        <v>45190</v>
      </c>
      <c r="T4788" t="s">
        <v>57</v>
      </c>
      <c r="U4788">
        <v>500</v>
      </c>
      <c r="X4788">
        <v>5</v>
      </c>
      <c r="Y4788" t="s">
        <v>58</v>
      </c>
      <c r="AC4788" t="s">
        <v>59</v>
      </c>
      <c r="AL4788">
        <v>1</v>
      </c>
      <c r="AM4788">
        <v>0</v>
      </c>
    </row>
    <row r="4789" spans="1:39" x14ac:dyDescent="0.3">
      <c r="A4789">
        <v>1444663</v>
      </c>
      <c r="B4789" t="s">
        <v>5205</v>
      </c>
      <c r="C4789" t="s">
        <v>1133</v>
      </c>
      <c r="D4789">
        <v>2816551</v>
      </c>
      <c r="E4789" t="s">
        <v>70</v>
      </c>
      <c r="F4789" t="s">
        <v>70</v>
      </c>
      <c r="H4789" s="35">
        <v>40573</v>
      </c>
      <c r="I4789" t="s">
        <v>90</v>
      </c>
      <c r="J4789">
        <v>-13</v>
      </c>
      <c r="K4789" t="s">
        <v>11</v>
      </c>
      <c r="M4789" t="s">
        <v>69</v>
      </c>
      <c r="N4789">
        <v>4280681</v>
      </c>
      <c r="O4789" t="s">
        <v>91</v>
      </c>
      <c r="P4789" s="35">
        <v>45183</v>
      </c>
      <c r="Q4789" t="s">
        <v>56</v>
      </c>
      <c r="R4789" s="35">
        <v>44841</v>
      </c>
      <c r="S4789" s="35">
        <v>45182</v>
      </c>
      <c r="T4789" t="s">
        <v>57</v>
      </c>
      <c r="U4789">
        <v>600</v>
      </c>
      <c r="X4789">
        <v>6</v>
      </c>
      <c r="Y4789" t="s">
        <v>58</v>
      </c>
      <c r="AC4789" t="s">
        <v>59</v>
      </c>
      <c r="AL4789">
        <v>0</v>
      </c>
      <c r="AM4789">
        <v>0</v>
      </c>
    </row>
    <row r="4790" spans="1:39" x14ac:dyDescent="0.3">
      <c r="A4790">
        <v>1361458</v>
      </c>
      <c r="B4790" t="s">
        <v>5205</v>
      </c>
      <c r="C4790" t="s">
        <v>231</v>
      </c>
      <c r="D4790">
        <v>2816128</v>
      </c>
      <c r="E4790" t="s">
        <v>70</v>
      </c>
      <c r="F4790" t="s">
        <v>70</v>
      </c>
      <c r="H4790" s="35">
        <v>39714</v>
      </c>
      <c r="I4790" t="s">
        <v>98</v>
      </c>
      <c r="J4790">
        <v>-16</v>
      </c>
      <c r="K4790" t="s">
        <v>11</v>
      </c>
      <c r="M4790" t="s">
        <v>69</v>
      </c>
      <c r="N4790">
        <v>4280681</v>
      </c>
      <c r="O4790" t="s">
        <v>91</v>
      </c>
      <c r="P4790" s="35">
        <v>45183</v>
      </c>
      <c r="Q4790" t="s">
        <v>56</v>
      </c>
      <c r="R4790" s="35">
        <v>44478</v>
      </c>
      <c r="T4790" t="s">
        <v>63</v>
      </c>
      <c r="U4790">
        <v>500</v>
      </c>
      <c r="X4790">
        <v>5</v>
      </c>
      <c r="Y4790" t="s">
        <v>58</v>
      </c>
      <c r="AC4790" t="s">
        <v>59</v>
      </c>
      <c r="AL4790">
        <v>1</v>
      </c>
      <c r="AM4790">
        <v>0</v>
      </c>
    </row>
    <row r="4791" spans="1:39" x14ac:dyDescent="0.3">
      <c r="A4791">
        <v>1455200</v>
      </c>
      <c r="B4791" t="s">
        <v>5206</v>
      </c>
      <c r="C4791" t="s">
        <v>5207</v>
      </c>
      <c r="D4791">
        <v>1810978</v>
      </c>
      <c r="E4791" t="s">
        <v>70</v>
      </c>
      <c r="F4791" t="s">
        <v>53</v>
      </c>
      <c r="H4791" s="35">
        <v>39853</v>
      </c>
      <c r="I4791" t="s">
        <v>102</v>
      </c>
      <c r="J4791">
        <v>-15</v>
      </c>
      <c r="K4791" t="s">
        <v>11</v>
      </c>
      <c r="M4791" t="s">
        <v>71</v>
      </c>
      <c r="N4791">
        <v>4180174</v>
      </c>
      <c r="O4791" t="s">
        <v>190</v>
      </c>
      <c r="P4791" s="35">
        <v>45215</v>
      </c>
      <c r="Q4791" t="s">
        <v>56</v>
      </c>
      <c r="R4791" s="35">
        <v>44862</v>
      </c>
      <c r="T4791" t="s">
        <v>63</v>
      </c>
      <c r="U4791">
        <v>500</v>
      </c>
      <c r="X4791">
        <v>5</v>
      </c>
      <c r="Y4791" t="s">
        <v>58</v>
      </c>
      <c r="AC4791" t="s">
        <v>59</v>
      </c>
      <c r="AL4791">
        <v>0</v>
      </c>
      <c r="AM4791">
        <v>0</v>
      </c>
    </row>
    <row r="4792" spans="1:39" x14ac:dyDescent="0.3">
      <c r="A4792">
        <v>1529899</v>
      </c>
      <c r="B4792" t="s">
        <v>5208</v>
      </c>
      <c r="C4792" t="s">
        <v>5209</v>
      </c>
      <c r="D4792">
        <v>3736344</v>
      </c>
      <c r="E4792" t="s">
        <v>53</v>
      </c>
      <c r="H4792" s="35">
        <v>42739</v>
      </c>
      <c r="I4792" t="s">
        <v>53</v>
      </c>
      <c r="J4792">
        <v>-9</v>
      </c>
      <c r="K4792" t="s">
        <v>11</v>
      </c>
      <c r="M4792" t="s">
        <v>67</v>
      </c>
      <c r="N4792">
        <v>4370002</v>
      </c>
      <c r="O4792" t="s">
        <v>68</v>
      </c>
      <c r="P4792" s="35">
        <v>45203</v>
      </c>
      <c r="Q4792" t="s">
        <v>56</v>
      </c>
      <c r="R4792" s="35">
        <v>45203</v>
      </c>
      <c r="T4792" t="s">
        <v>63</v>
      </c>
      <c r="U4792">
        <v>500</v>
      </c>
      <c r="X4792">
        <v>5</v>
      </c>
      <c r="Y4792" t="s">
        <v>58</v>
      </c>
      <c r="AC4792" t="s">
        <v>59</v>
      </c>
      <c r="AL4792">
        <v>0</v>
      </c>
      <c r="AM4792">
        <v>0</v>
      </c>
    </row>
    <row r="4793" spans="1:39" x14ac:dyDescent="0.3">
      <c r="A4793">
        <v>1506836</v>
      </c>
      <c r="B4793" t="s">
        <v>5208</v>
      </c>
      <c r="C4793" t="s">
        <v>1233</v>
      </c>
      <c r="D4793">
        <v>2816763</v>
      </c>
      <c r="E4793" t="s">
        <v>53</v>
      </c>
      <c r="H4793" s="35">
        <v>40697</v>
      </c>
      <c r="I4793" t="s">
        <v>90</v>
      </c>
      <c r="J4793">
        <v>-13</v>
      </c>
      <c r="K4793" t="s">
        <v>11</v>
      </c>
      <c r="M4793" t="s">
        <v>69</v>
      </c>
      <c r="N4793">
        <v>4280045</v>
      </c>
      <c r="O4793" t="s">
        <v>172</v>
      </c>
      <c r="P4793" s="35">
        <v>45172</v>
      </c>
      <c r="Q4793" t="s">
        <v>56</v>
      </c>
      <c r="R4793" s="35">
        <v>45172</v>
      </c>
      <c r="T4793" t="s">
        <v>63</v>
      </c>
      <c r="U4793">
        <v>500</v>
      </c>
      <c r="X4793">
        <v>5</v>
      </c>
      <c r="Y4793" t="s">
        <v>58</v>
      </c>
      <c r="AC4793" t="s">
        <v>59</v>
      </c>
      <c r="AL4793">
        <v>0</v>
      </c>
      <c r="AM4793">
        <v>0</v>
      </c>
    </row>
    <row r="4794" spans="1:39" x14ac:dyDescent="0.3">
      <c r="A4794">
        <v>1473298</v>
      </c>
      <c r="B4794" t="s">
        <v>5210</v>
      </c>
      <c r="C4794" t="s">
        <v>5211</v>
      </c>
      <c r="D4794">
        <v>3735463</v>
      </c>
      <c r="E4794" t="s">
        <v>53</v>
      </c>
      <c r="F4794" t="s">
        <v>581</v>
      </c>
      <c r="H4794" s="35">
        <v>41228</v>
      </c>
      <c r="I4794" t="s">
        <v>143</v>
      </c>
      <c r="J4794">
        <v>-12</v>
      </c>
      <c r="K4794" t="s">
        <v>11</v>
      </c>
      <c r="M4794" t="s">
        <v>67</v>
      </c>
      <c r="N4794">
        <v>4370132</v>
      </c>
      <c r="O4794" t="s">
        <v>148</v>
      </c>
      <c r="P4794" s="35">
        <v>45271</v>
      </c>
      <c r="Q4794" t="s">
        <v>56</v>
      </c>
      <c r="R4794" s="35">
        <v>44964</v>
      </c>
      <c r="S4794" s="35">
        <v>45203</v>
      </c>
      <c r="T4794" t="s">
        <v>57</v>
      </c>
      <c r="U4794">
        <v>500</v>
      </c>
      <c r="X4794">
        <v>5</v>
      </c>
      <c r="Y4794" t="s">
        <v>58</v>
      </c>
      <c r="AC4794" t="s">
        <v>59</v>
      </c>
      <c r="AL4794">
        <v>0</v>
      </c>
      <c r="AM4794">
        <v>0</v>
      </c>
    </row>
    <row r="4795" spans="1:39" x14ac:dyDescent="0.3">
      <c r="A4795">
        <v>1549829</v>
      </c>
      <c r="B4795" t="s">
        <v>5210</v>
      </c>
      <c r="C4795" t="s">
        <v>5212</v>
      </c>
      <c r="D4795">
        <v>3736671</v>
      </c>
      <c r="E4795" t="s">
        <v>53</v>
      </c>
      <c r="H4795" s="35">
        <v>41985</v>
      </c>
      <c r="I4795" t="s">
        <v>85</v>
      </c>
      <c r="J4795">
        <v>-10</v>
      </c>
      <c r="K4795" t="s">
        <v>11</v>
      </c>
      <c r="M4795" t="s">
        <v>67</v>
      </c>
      <c r="N4795">
        <v>4370132</v>
      </c>
      <c r="O4795" t="s">
        <v>148</v>
      </c>
      <c r="P4795" s="35">
        <v>45255</v>
      </c>
      <c r="Q4795" t="s">
        <v>56</v>
      </c>
      <c r="R4795" s="35">
        <v>45255</v>
      </c>
      <c r="S4795" s="35">
        <v>45203</v>
      </c>
      <c r="T4795" t="s">
        <v>57</v>
      </c>
      <c r="U4795">
        <v>500</v>
      </c>
      <c r="X4795">
        <v>5</v>
      </c>
      <c r="Y4795" t="s">
        <v>58</v>
      </c>
      <c r="AC4795" t="s">
        <v>59</v>
      </c>
      <c r="AL4795">
        <v>0</v>
      </c>
      <c r="AM4795">
        <v>0</v>
      </c>
    </row>
    <row r="4796" spans="1:39" x14ac:dyDescent="0.3">
      <c r="A4796">
        <v>1360579</v>
      </c>
      <c r="B4796" t="s">
        <v>5213</v>
      </c>
      <c r="C4796" t="s">
        <v>277</v>
      </c>
      <c r="D4796">
        <v>4532592</v>
      </c>
      <c r="E4796" t="s">
        <v>53</v>
      </c>
      <c r="F4796" t="s">
        <v>53</v>
      </c>
      <c r="H4796" s="35">
        <v>41467</v>
      </c>
      <c r="I4796" t="s">
        <v>66</v>
      </c>
      <c r="J4796">
        <v>-11</v>
      </c>
      <c r="K4796" t="s">
        <v>11</v>
      </c>
      <c r="M4796" t="s">
        <v>54</v>
      </c>
      <c r="N4796">
        <v>4450773</v>
      </c>
      <c r="O4796" t="s">
        <v>397</v>
      </c>
      <c r="P4796" s="35">
        <v>45190</v>
      </c>
      <c r="Q4796" t="s">
        <v>56</v>
      </c>
      <c r="R4796" s="35">
        <v>44477</v>
      </c>
      <c r="T4796" t="s">
        <v>63</v>
      </c>
      <c r="U4796">
        <v>500</v>
      </c>
      <c r="X4796">
        <v>5</v>
      </c>
      <c r="Y4796" t="s">
        <v>58</v>
      </c>
      <c r="AC4796" t="s">
        <v>59</v>
      </c>
      <c r="AL4796">
        <v>1</v>
      </c>
      <c r="AM4796">
        <v>1</v>
      </c>
    </row>
    <row r="4797" spans="1:39" x14ac:dyDescent="0.3">
      <c r="A4797">
        <v>1426243</v>
      </c>
      <c r="B4797" t="s">
        <v>5213</v>
      </c>
      <c r="C4797" t="s">
        <v>5214</v>
      </c>
      <c r="D4797">
        <v>4115391</v>
      </c>
      <c r="E4797" t="s">
        <v>70</v>
      </c>
      <c r="F4797" t="s">
        <v>53</v>
      </c>
      <c r="H4797" s="35">
        <v>40656</v>
      </c>
      <c r="I4797" t="s">
        <v>90</v>
      </c>
      <c r="J4797">
        <v>-13</v>
      </c>
      <c r="K4797" t="s">
        <v>6</v>
      </c>
      <c r="M4797" t="s">
        <v>181</v>
      </c>
      <c r="N4797">
        <v>4410065</v>
      </c>
      <c r="O4797" t="s">
        <v>272</v>
      </c>
      <c r="P4797" s="35">
        <v>45183</v>
      </c>
      <c r="Q4797" t="s">
        <v>56</v>
      </c>
      <c r="R4797" s="35">
        <v>44820</v>
      </c>
      <c r="T4797" t="s">
        <v>63</v>
      </c>
      <c r="U4797">
        <v>500</v>
      </c>
      <c r="X4797">
        <v>5</v>
      </c>
      <c r="Y4797" t="s">
        <v>58</v>
      </c>
      <c r="AC4797" t="s">
        <v>59</v>
      </c>
      <c r="AL4797">
        <v>0</v>
      </c>
      <c r="AM4797">
        <v>0</v>
      </c>
    </row>
    <row r="4798" spans="1:39" x14ac:dyDescent="0.3">
      <c r="A4798">
        <v>1445702</v>
      </c>
      <c r="B4798" t="s">
        <v>5215</v>
      </c>
      <c r="C4798" t="s">
        <v>121</v>
      </c>
      <c r="D4798">
        <v>4535550</v>
      </c>
      <c r="E4798" t="s">
        <v>53</v>
      </c>
      <c r="F4798" t="s">
        <v>53</v>
      </c>
      <c r="H4798" s="35">
        <v>40936</v>
      </c>
      <c r="I4798" t="s">
        <v>143</v>
      </c>
      <c r="J4798">
        <v>-12</v>
      </c>
      <c r="K4798" t="s">
        <v>11</v>
      </c>
      <c r="M4798" t="s">
        <v>54</v>
      </c>
      <c r="N4798">
        <v>4450210</v>
      </c>
      <c r="O4798" t="s">
        <v>416</v>
      </c>
      <c r="P4798" s="35">
        <v>45190</v>
      </c>
      <c r="Q4798" t="s">
        <v>56</v>
      </c>
      <c r="R4798" s="35">
        <v>44842</v>
      </c>
      <c r="T4798" t="s">
        <v>63</v>
      </c>
      <c r="U4798">
        <v>500</v>
      </c>
      <c r="X4798">
        <v>5</v>
      </c>
      <c r="Y4798" t="s">
        <v>58</v>
      </c>
      <c r="AC4798" t="s">
        <v>59</v>
      </c>
      <c r="AL4798">
        <v>0</v>
      </c>
      <c r="AM4798">
        <v>0</v>
      </c>
    </row>
    <row r="4799" spans="1:39" x14ac:dyDescent="0.3">
      <c r="A4799">
        <v>1056113</v>
      </c>
      <c r="B4799" t="s">
        <v>5216</v>
      </c>
      <c r="C4799" t="s">
        <v>5217</v>
      </c>
      <c r="D4799">
        <v>3726950</v>
      </c>
      <c r="E4799" t="s">
        <v>70</v>
      </c>
      <c r="F4799" t="s">
        <v>70</v>
      </c>
      <c r="H4799" s="35">
        <v>40389</v>
      </c>
      <c r="I4799" t="s">
        <v>110</v>
      </c>
      <c r="J4799">
        <v>-14</v>
      </c>
      <c r="K4799" t="s">
        <v>11</v>
      </c>
      <c r="M4799" t="s">
        <v>67</v>
      </c>
      <c r="N4799">
        <v>4370002</v>
      </c>
      <c r="O4799" t="s">
        <v>68</v>
      </c>
      <c r="P4799" s="35">
        <v>45182</v>
      </c>
      <c r="Q4799" t="s">
        <v>56</v>
      </c>
      <c r="R4799" s="35">
        <v>42167</v>
      </c>
      <c r="T4799" t="s">
        <v>63</v>
      </c>
      <c r="U4799">
        <v>875</v>
      </c>
      <c r="X4799">
        <v>8</v>
      </c>
      <c r="Y4799" t="s">
        <v>58</v>
      </c>
      <c r="AC4799" t="s">
        <v>59</v>
      </c>
      <c r="AL4799">
        <v>0</v>
      </c>
      <c r="AM4799">
        <v>0</v>
      </c>
    </row>
    <row r="4800" spans="1:39" x14ac:dyDescent="0.3">
      <c r="A4800">
        <v>1507108</v>
      </c>
      <c r="B4800" t="s">
        <v>5218</v>
      </c>
      <c r="C4800" t="s">
        <v>251</v>
      </c>
      <c r="D4800">
        <v>1811260</v>
      </c>
      <c r="E4800" t="s">
        <v>76</v>
      </c>
      <c r="H4800" s="35">
        <v>39980</v>
      </c>
      <c r="I4800" t="s">
        <v>102</v>
      </c>
      <c r="J4800">
        <v>-15</v>
      </c>
      <c r="K4800" t="s">
        <v>11</v>
      </c>
      <c r="M4800" t="s">
        <v>71</v>
      </c>
      <c r="N4800">
        <v>4180696</v>
      </c>
      <c r="O4800" t="s">
        <v>137</v>
      </c>
      <c r="P4800" s="35">
        <v>45173</v>
      </c>
      <c r="Q4800" t="s">
        <v>56</v>
      </c>
      <c r="R4800" s="35">
        <v>45173</v>
      </c>
      <c r="T4800" t="s">
        <v>63</v>
      </c>
      <c r="U4800">
        <v>500</v>
      </c>
      <c r="X4800">
        <v>5</v>
      </c>
      <c r="Y4800" t="s">
        <v>58</v>
      </c>
      <c r="AC4800" t="s">
        <v>59</v>
      </c>
      <c r="AL4800">
        <v>0</v>
      </c>
      <c r="AM4800">
        <v>0</v>
      </c>
    </row>
    <row r="4801" spans="1:39" x14ac:dyDescent="0.3">
      <c r="A4801">
        <v>1527224</v>
      </c>
      <c r="B4801" t="s">
        <v>5219</v>
      </c>
      <c r="C4801" t="s">
        <v>3356</v>
      </c>
      <c r="D4801">
        <v>3611611</v>
      </c>
      <c r="E4801" t="s">
        <v>76</v>
      </c>
      <c r="H4801" s="35">
        <v>42681</v>
      </c>
      <c r="I4801" t="s">
        <v>53</v>
      </c>
      <c r="J4801">
        <v>-9</v>
      </c>
      <c r="K4801" t="s">
        <v>6</v>
      </c>
      <c r="M4801" t="s">
        <v>77</v>
      </c>
      <c r="N4801">
        <v>4360002</v>
      </c>
      <c r="O4801" t="s">
        <v>78</v>
      </c>
      <c r="P4801" s="35">
        <v>45200</v>
      </c>
      <c r="Q4801" t="s">
        <v>56</v>
      </c>
      <c r="R4801" s="35">
        <v>45200</v>
      </c>
      <c r="T4801" t="s">
        <v>63</v>
      </c>
      <c r="U4801">
        <v>500</v>
      </c>
      <c r="X4801">
        <v>5</v>
      </c>
      <c r="Y4801" t="s">
        <v>58</v>
      </c>
      <c r="AC4801" t="s">
        <v>59</v>
      </c>
      <c r="AL4801">
        <v>0</v>
      </c>
      <c r="AM4801">
        <v>0</v>
      </c>
    </row>
    <row r="4802" spans="1:39" x14ac:dyDescent="0.3">
      <c r="A4802">
        <v>1340919</v>
      </c>
      <c r="B4802" t="s">
        <v>5220</v>
      </c>
      <c r="C4802" t="s">
        <v>104</v>
      </c>
      <c r="D4802">
        <v>2815972</v>
      </c>
      <c r="E4802" t="s">
        <v>70</v>
      </c>
      <c r="F4802" t="s">
        <v>70</v>
      </c>
      <c r="H4802" s="35">
        <v>40259</v>
      </c>
      <c r="I4802" t="s">
        <v>110</v>
      </c>
      <c r="J4802">
        <v>-14</v>
      </c>
      <c r="K4802" t="s">
        <v>11</v>
      </c>
      <c r="M4802" t="s">
        <v>69</v>
      </c>
      <c r="N4802">
        <v>4280004</v>
      </c>
      <c r="O4802" t="s">
        <v>99</v>
      </c>
      <c r="P4802" s="35">
        <v>45194</v>
      </c>
      <c r="Q4802" t="s">
        <v>56</v>
      </c>
      <c r="R4802" s="35">
        <v>44454</v>
      </c>
      <c r="T4802" t="s">
        <v>63</v>
      </c>
      <c r="U4802">
        <v>500</v>
      </c>
      <c r="X4802">
        <v>5</v>
      </c>
      <c r="Y4802" t="s">
        <v>58</v>
      </c>
      <c r="AC4802" t="s">
        <v>59</v>
      </c>
      <c r="AL4802">
        <v>0</v>
      </c>
      <c r="AM4802">
        <v>0</v>
      </c>
    </row>
    <row r="4803" spans="1:39" x14ac:dyDescent="0.3">
      <c r="A4803">
        <v>1514002</v>
      </c>
      <c r="B4803" t="s">
        <v>5221</v>
      </c>
      <c r="C4803" t="s">
        <v>743</v>
      </c>
      <c r="D4803">
        <v>2816798</v>
      </c>
      <c r="E4803" t="s">
        <v>53</v>
      </c>
      <c r="H4803" s="35">
        <v>42231</v>
      </c>
      <c r="I4803" t="s">
        <v>53</v>
      </c>
      <c r="J4803">
        <v>-9</v>
      </c>
      <c r="K4803" t="s">
        <v>11</v>
      </c>
      <c r="M4803" t="s">
        <v>69</v>
      </c>
      <c r="N4803">
        <v>4280322</v>
      </c>
      <c r="O4803" t="s">
        <v>324</v>
      </c>
      <c r="P4803" s="35">
        <v>45187</v>
      </c>
      <c r="Q4803" t="s">
        <v>56</v>
      </c>
      <c r="R4803" s="35">
        <v>45187</v>
      </c>
      <c r="T4803" t="s">
        <v>63</v>
      </c>
      <c r="U4803">
        <v>500</v>
      </c>
      <c r="X4803">
        <v>5</v>
      </c>
      <c r="Y4803" t="s">
        <v>58</v>
      </c>
      <c r="AC4803" t="s">
        <v>59</v>
      </c>
      <c r="AL4803">
        <v>0</v>
      </c>
      <c r="AM4803">
        <v>0</v>
      </c>
    </row>
    <row r="4804" spans="1:39" x14ac:dyDescent="0.3">
      <c r="A4804">
        <v>1513052</v>
      </c>
      <c r="B4804" t="s">
        <v>5222</v>
      </c>
      <c r="C4804" t="s">
        <v>342</v>
      </c>
      <c r="D4804">
        <v>3736054</v>
      </c>
      <c r="E4804" t="s">
        <v>70</v>
      </c>
      <c r="H4804" s="35">
        <v>41158</v>
      </c>
      <c r="I4804" t="s">
        <v>143</v>
      </c>
      <c r="J4804">
        <v>-12</v>
      </c>
      <c r="K4804" t="s">
        <v>11</v>
      </c>
      <c r="M4804" t="s">
        <v>67</v>
      </c>
      <c r="N4804">
        <v>4370269</v>
      </c>
      <c r="O4804" t="s">
        <v>226</v>
      </c>
      <c r="P4804" s="35">
        <v>45185</v>
      </c>
      <c r="Q4804" t="s">
        <v>56</v>
      </c>
      <c r="R4804" s="35">
        <v>45185</v>
      </c>
      <c r="T4804" t="s">
        <v>63</v>
      </c>
      <c r="U4804">
        <v>500</v>
      </c>
      <c r="X4804">
        <v>5</v>
      </c>
      <c r="Y4804" t="s">
        <v>58</v>
      </c>
      <c r="AC4804" t="s">
        <v>59</v>
      </c>
      <c r="AL4804">
        <v>0</v>
      </c>
      <c r="AM4804">
        <v>0</v>
      </c>
    </row>
    <row r="4805" spans="1:39" x14ac:dyDescent="0.3">
      <c r="A4805">
        <v>1507993</v>
      </c>
      <c r="B4805" t="s">
        <v>5223</v>
      </c>
      <c r="C4805" t="s">
        <v>5224</v>
      </c>
      <c r="D4805">
        <v>3735946</v>
      </c>
      <c r="E4805" t="s">
        <v>70</v>
      </c>
      <c r="H4805" s="35">
        <v>41318</v>
      </c>
      <c r="I4805" t="s">
        <v>66</v>
      </c>
      <c r="J4805">
        <v>-11</v>
      </c>
      <c r="K4805" t="s">
        <v>11</v>
      </c>
      <c r="M4805" t="s">
        <v>67</v>
      </c>
      <c r="N4805">
        <v>4370566</v>
      </c>
      <c r="O4805" t="s">
        <v>111</v>
      </c>
      <c r="P4805" s="35">
        <v>45176</v>
      </c>
      <c r="Q4805" t="s">
        <v>56</v>
      </c>
      <c r="R4805" s="35">
        <v>45176</v>
      </c>
      <c r="T4805" t="s">
        <v>63</v>
      </c>
      <c r="U4805">
        <v>500</v>
      </c>
      <c r="X4805">
        <v>5</v>
      </c>
      <c r="Y4805" t="s">
        <v>58</v>
      </c>
      <c r="AC4805" t="s">
        <v>59</v>
      </c>
      <c r="AL4805">
        <v>0</v>
      </c>
      <c r="AM4805">
        <v>0</v>
      </c>
    </row>
    <row r="4806" spans="1:39" x14ac:dyDescent="0.3">
      <c r="A4806">
        <v>1511365</v>
      </c>
      <c r="B4806" t="s">
        <v>5225</v>
      </c>
      <c r="C4806" t="s">
        <v>410</v>
      </c>
      <c r="D4806">
        <v>3611308</v>
      </c>
      <c r="E4806" t="s">
        <v>70</v>
      </c>
      <c r="H4806" s="35">
        <v>40926</v>
      </c>
      <c r="I4806" t="s">
        <v>143</v>
      </c>
      <c r="J4806">
        <v>-12</v>
      </c>
      <c r="K4806" t="s">
        <v>11</v>
      </c>
      <c r="M4806" t="s">
        <v>77</v>
      </c>
      <c r="N4806">
        <v>4360002</v>
      </c>
      <c r="O4806" t="s">
        <v>78</v>
      </c>
      <c r="P4806" s="35">
        <v>45183</v>
      </c>
      <c r="Q4806" t="s">
        <v>56</v>
      </c>
      <c r="R4806" s="35">
        <v>45183</v>
      </c>
      <c r="T4806" t="s">
        <v>63</v>
      </c>
      <c r="U4806">
        <v>500</v>
      </c>
      <c r="X4806">
        <v>5</v>
      </c>
      <c r="Y4806" t="s">
        <v>58</v>
      </c>
      <c r="AC4806" t="s">
        <v>59</v>
      </c>
      <c r="AL4806">
        <v>0</v>
      </c>
      <c r="AM4806">
        <v>0</v>
      </c>
    </row>
    <row r="4807" spans="1:39" x14ac:dyDescent="0.3">
      <c r="A4807">
        <v>1522131</v>
      </c>
      <c r="B4807" t="s">
        <v>5226</v>
      </c>
      <c r="C4807" t="s">
        <v>3968</v>
      </c>
      <c r="D4807">
        <v>3611454</v>
      </c>
      <c r="E4807" t="s">
        <v>76</v>
      </c>
      <c r="H4807" s="35">
        <v>41492</v>
      </c>
      <c r="I4807" t="s">
        <v>66</v>
      </c>
      <c r="J4807">
        <v>-11</v>
      </c>
      <c r="K4807" t="s">
        <v>11</v>
      </c>
      <c r="M4807" t="s">
        <v>77</v>
      </c>
      <c r="N4807">
        <v>4360002</v>
      </c>
      <c r="O4807" t="s">
        <v>78</v>
      </c>
      <c r="P4807" s="35">
        <v>45195</v>
      </c>
      <c r="Q4807" t="s">
        <v>56</v>
      </c>
      <c r="R4807" s="35">
        <v>45195</v>
      </c>
      <c r="T4807" t="s">
        <v>63</v>
      </c>
      <c r="U4807">
        <v>500</v>
      </c>
      <c r="X4807">
        <v>5</v>
      </c>
      <c r="Y4807" t="s">
        <v>58</v>
      </c>
      <c r="AC4807" t="s">
        <v>59</v>
      </c>
      <c r="AL4807">
        <v>0</v>
      </c>
      <c r="AM4807">
        <v>0</v>
      </c>
    </row>
    <row r="4808" spans="1:39" x14ac:dyDescent="0.3">
      <c r="A4808">
        <v>1509402</v>
      </c>
      <c r="B4808" t="s">
        <v>5227</v>
      </c>
      <c r="C4808" t="s">
        <v>617</v>
      </c>
      <c r="D4808">
        <v>4115863</v>
      </c>
      <c r="E4808" t="s">
        <v>53</v>
      </c>
      <c r="H4808" s="35">
        <v>40870</v>
      </c>
      <c r="I4808" t="s">
        <v>90</v>
      </c>
      <c r="J4808">
        <v>-13</v>
      </c>
      <c r="K4808" t="s">
        <v>11</v>
      </c>
      <c r="M4808" t="s">
        <v>181</v>
      </c>
      <c r="N4808">
        <v>4410016</v>
      </c>
      <c r="O4808" t="s">
        <v>793</v>
      </c>
      <c r="P4808" s="35">
        <v>45179</v>
      </c>
      <c r="Q4808" t="s">
        <v>56</v>
      </c>
      <c r="R4808" s="35">
        <v>45179</v>
      </c>
      <c r="T4808" t="s">
        <v>63</v>
      </c>
      <c r="U4808">
        <v>500</v>
      </c>
      <c r="X4808">
        <v>5</v>
      </c>
      <c r="Y4808" t="s">
        <v>58</v>
      </c>
      <c r="AC4808" t="s">
        <v>59</v>
      </c>
      <c r="AL4808">
        <v>0</v>
      </c>
      <c r="AM4808">
        <v>0</v>
      </c>
    </row>
    <row r="4809" spans="1:39" x14ac:dyDescent="0.3">
      <c r="A4809">
        <v>1528901</v>
      </c>
      <c r="B4809" t="s">
        <v>5227</v>
      </c>
      <c r="C4809" t="s">
        <v>612</v>
      </c>
      <c r="D4809">
        <v>4115980</v>
      </c>
      <c r="E4809" t="s">
        <v>53</v>
      </c>
      <c r="H4809" s="35">
        <v>41978</v>
      </c>
      <c r="I4809" t="s">
        <v>85</v>
      </c>
      <c r="J4809">
        <v>-10</v>
      </c>
      <c r="K4809" t="s">
        <v>6</v>
      </c>
      <c r="M4809" t="s">
        <v>181</v>
      </c>
      <c r="N4809">
        <v>4410016</v>
      </c>
      <c r="O4809" t="s">
        <v>793</v>
      </c>
      <c r="P4809" s="35">
        <v>45202</v>
      </c>
      <c r="Q4809" t="s">
        <v>56</v>
      </c>
      <c r="R4809" s="35">
        <v>45202</v>
      </c>
      <c r="T4809" t="s">
        <v>63</v>
      </c>
      <c r="U4809">
        <v>500</v>
      </c>
      <c r="X4809">
        <v>5</v>
      </c>
      <c r="Y4809" t="s">
        <v>58</v>
      </c>
      <c r="AC4809" t="s">
        <v>59</v>
      </c>
      <c r="AL4809">
        <v>0</v>
      </c>
      <c r="AM4809">
        <v>0</v>
      </c>
    </row>
    <row r="4810" spans="1:39" x14ac:dyDescent="0.3">
      <c r="A4810">
        <v>1373813</v>
      </c>
      <c r="B4810" t="s">
        <v>5227</v>
      </c>
      <c r="C4810" t="s">
        <v>127</v>
      </c>
      <c r="D4810">
        <v>4115182</v>
      </c>
      <c r="E4810" t="s">
        <v>53</v>
      </c>
      <c r="F4810" t="s">
        <v>53</v>
      </c>
      <c r="H4810" s="35">
        <v>43006</v>
      </c>
      <c r="I4810" t="s">
        <v>53</v>
      </c>
      <c r="J4810">
        <v>-9</v>
      </c>
      <c r="K4810" t="s">
        <v>11</v>
      </c>
      <c r="M4810" t="s">
        <v>181</v>
      </c>
      <c r="N4810">
        <v>4410016</v>
      </c>
      <c r="O4810" t="s">
        <v>793</v>
      </c>
      <c r="P4810" s="35">
        <v>45202</v>
      </c>
      <c r="Q4810" t="s">
        <v>56</v>
      </c>
      <c r="R4810" s="35">
        <v>44511</v>
      </c>
      <c r="T4810" t="s">
        <v>63</v>
      </c>
      <c r="U4810">
        <v>500</v>
      </c>
      <c r="X4810">
        <v>5</v>
      </c>
      <c r="Y4810" t="s">
        <v>58</v>
      </c>
      <c r="AC4810" t="s">
        <v>59</v>
      </c>
      <c r="AL4810">
        <v>0</v>
      </c>
      <c r="AM4810">
        <v>0</v>
      </c>
    </row>
    <row r="4811" spans="1:39" x14ac:dyDescent="0.3">
      <c r="A4811">
        <v>1517190</v>
      </c>
      <c r="B4811" t="s">
        <v>5227</v>
      </c>
      <c r="C4811" t="s">
        <v>602</v>
      </c>
      <c r="D4811">
        <v>4538155</v>
      </c>
      <c r="E4811" t="s">
        <v>53</v>
      </c>
      <c r="H4811" s="35">
        <v>41611</v>
      </c>
      <c r="I4811" t="s">
        <v>66</v>
      </c>
      <c r="J4811">
        <v>-11</v>
      </c>
      <c r="K4811" t="s">
        <v>11</v>
      </c>
      <c r="M4811" t="s">
        <v>54</v>
      </c>
      <c r="N4811">
        <v>4450757</v>
      </c>
      <c r="O4811" t="s">
        <v>225</v>
      </c>
      <c r="P4811" s="35">
        <v>45190</v>
      </c>
      <c r="Q4811" t="s">
        <v>56</v>
      </c>
      <c r="R4811" s="35">
        <v>45190</v>
      </c>
      <c r="T4811" t="s">
        <v>63</v>
      </c>
      <c r="U4811">
        <v>500</v>
      </c>
      <c r="X4811">
        <v>5</v>
      </c>
      <c r="Y4811" t="s">
        <v>58</v>
      </c>
      <c r="AC4811" t="s">
        <v>59</v>
      </c>
      <c r="AL4811">
        <v>0</v>
      </c>
      <c r="AM4811">
        <v>0</v>
      </c>
    </row>
    <row r="4812" spans="1:39" x14ac:dyDescent="0.3">
      <c r="A4812">
        <v>1353443</v>
      </c>
      <c r="B4812" t="s">
        <v>5228</v>
      </c>
      <c r="C4812" t="s">
        <v>5229</v>
      </c>
      <c r="D4812">
        <v>3733038</v>
      </c>
      <c r="E4812" t="s">
        <v>70</v>
      </c>
      <c r="F4812" t="s">
        <v>53</v>
      </c>
      <c r="H4812" s="35">
        <v>41535</v>
      </c>
      <c r="I4812" t="s">
        <v>66</v>
      </c>
      <c r="J4812">
        <v>-11</v>
      </c>
      <c r="K4812" t="s">
        <v>6</v>
      </c>
      <c r="M4812" t="s">
        <v>67</v>
      </c>
      <c r="N4812">
        <v>4370596</v>
      </c>
      <c r="O4812" t="s">
        <v>280</v>
      </c>
      <c r="P4812" s="35">
        <v>45171</v>
      </c>
      <c r="Q4812" t="s">
        <v>56</v>
      </c>
      <c r="R4812" s="35">
        <v>44468</v>
      </c>
      <c r="T4812" t="s">
        <v>63</v>
      </c>
      <c r="U4812">
        <v>500</v>
      </c>
      <c r="X4812">
        <v>5</v>
      </c>
      <c r="Y4812" t="s">
        <v>58</v>
      </c>
      <c r="AC4812" t="s">
        <v>59</v>
      </c>
      <c r="AL4812">
        <v>1</v>
      </c>
      <c r="AM4812">
        <v>0</v>
      </c>
    </row>
    <row r="4813" spans="1:39" x14ac:dyDescent="0.3">
      <c r="A4813">
        <v>1274363</v>
      </c>
      <c r="B4813" t="s">
        <v>5228</v>
      </c>
      <c r="C4813" t="s">
        <v>990</v>
      </c>
      <c r="D4813">
        <v>3731390</v>
      </c>
      <c r="E4813" t="s">
        <v>70</v>
      </c>
      <c r="F4813" t="s">
        <v>70</v>
      </c>
      <c r="H4813" s="35">
        <v>40286</v>
      </c>
      <c r="I4813" t="s">
        <v>110</v>
      </c>
      <c r="J4813">
        <v>-14</v>
      </c>
      <c r="K4813" t="s">
        <v>11</v>
      </c>
      <c r="M4813" t="s">
        <v>67</v>
      </c>
      <c r="N4813">
        <v>4370596</v>
      </c>
      <c r="O4813" t="s">
        <v>280</v>
      </c>
      <c r="P4813" s="35">
        <v>45171</v>
      </c>
      <c r="Q4813" t="s">
        <v>56</v>
      </c>
      <c r="R4813" s="35">
        <v>43730</v>
      </c>
      <c r="T4813" t="s">
        <v>63</v>
      </c>
      <c r="U4813">
        <v>500</v>
      </c>
      <c r="X4813">
        <v>5</v>
      </c>
      <c r="Y4813" t="s">
        <v>58</v>
      </c>
      <c r="AC4813" t="s">
        <v>59</v>
      </c>
      <c r="AL4813">
        <v>0</v>
      </c>
      <c r="AM4813">
        <v>0</v>
      </c>
    </row>
    <row r="4814" spans="1:39" x14ac:dyDescent="0.3">
      <c r="A4814">
        <v>1355005</v>
      </c>
      <c r="B4814" t="s">
        <v>5230</v>
      </c>
      <c r="C4814" t="s">
        <v>5231</v>
      </c>
      <c r="D4814">
        <v>4532547</v>
      </c>
      <c r="E4814" t="s">
        <v>70</v>
      </c>
      <c r="F4814" t="s">
        <v>70</v>
      </c>
      <c r="H4814" s="35">
        <v>39081</v>
      </c>
      <c r="I4814" t="s">
        <v>94</v>
      </c>
      <c r="J4814">
        <v>-18</v>
      </c>
      <c r="K4814" t="s">
        <v>11</v>
      </c>
      <c r="M4814" t="s">
        <v>54</v>
      </c>
      <c r="N4814">
        <v>4450108</v>
      </c>
      <c r="O4814" t="s">
        <v>157</v>
      </c>
      <c r="P4814" s="35">
        <v>45175</v>
      </c>
      <c r="Q4814" t="s">
        <v>56</v>
      </c>
      <c r="R4814" s="35">
        <v>44470</v>
      </c>
      <c r="T4814" t="s">
        <v>63</v>
      </c>
      <c r="U4814">
        <v>980</v>
      </c>
      <c r="X4814">
        <v>9</v>
      </c>
      <c r="Y4814" t="s">
        <v>58</v>
      </c>
      <c r="AC4814" t="s">
        <v>320</v>
      </c>
      <c r="AL4814">
        <v>0</v>
      </c>
      <c r="AM4814">
        <v>0</v>
      </c>
    </row>
    <row r="4815" spans="1:39" x14ac:dyDescent="0.3">
      <c r="A4815">
        <v>1232568</v>
      </c>
      <c r="B4815" t="s">
        <v>5232</v>
      </c>
      <c r="C4815" t="s">
        <v>2620</v>
      </c>
      <c r="D4815">
        <v>4530064</v>
      </c>
      <c r="E4815" t="s">
        <v>70</v>
      </c>
      <c r="F4815" t="s">
        <v>70</v>
      </c>
      <c r="H4815" s="35">
        <v>39020</v>
      </c>
      <c r="I4815" t="s">
        <v>94</v>
      </c>
      <c r="J4815">
        <v>-18</v>
      </c>
      <c r="K4815" t="s">
        <v>11</v>
      </c>
      <c r="M4815" t="s">
        <v>54</v>
      </c>
      <c r="N4815">
        <v>4450754</v>
      </c>
      <c r="O4815" t="s">
        <v>208</v>
      </c>
      <c r="P4815" s="35">
        <v>45188</v>
      </c>
      <c r="Q4815" t="s">
        <v>56</v>
      </c>
      <c r="R4815" s="35">
        <v>43378</v>
      </c>
      <c r="T4815" t="s">
        <v>63</v>
      </c>
      <c r="U4815">
        <v>672</v>
      </c>
      <c r="X4815">
        <v>6</v>
      </c>
      <c r="Y4815" t="s">
        <v>58</v>
      </c>
      <c r="AC4815" t="s">
        <v>59</v>
      </c>
      <c r="AL4815">
        <v>0</v>
      </c>
      <c r="AM4815">
        <v>0</v>
      </c>
    </row>
    <row r="4816" spans="1:39" x14ac:dyDescent="0.3">
      <c r="A4816">
        <v>1355286</v>
      </c>
      <c r="B4816" t="s">
        <v>5233</v>
      </c>
      <c r="C4816" t="s">
        <v>5234</v>
      </c>
      <c r="D4816">
        <v>4532548</v>
      </c>
      <c r="E4816" t="s">
        <v>70</v>
      </c>
      <c r="F4816" t="s">
        <v>53</v>
      </c>
      <c r="H4816" s="35">
        <v>41159</v>
      </c>
      <c r="I4816" t="s">
        <v>143</v>
      </c>
      <c r="J4816">
        <v>-12</v>
      </c>
      <c r="K4816" t="s">
        <v>11</v>
      </c>
      <c r="M4816" t="s">
        <v>54</v>
      </c>
      <c r="N4816">
        <v>4450184</v>
      </c>
      <c r="O4816" t="s">
        <v>275</v>
      </c>
      <c r="P4816" s="35">
        <v>45207</v>
      </c>
      <c r="Q4816" t="s">
        <v>56</v>
      </c>
      <c r="R4816" s="35">
        <v>44470</v>
      </c>
      <c r="T4816" t="s">
        <v>63</v>
      </c>
      <c r="U4816">
        <v>500</v>
      </c>
      <c r="X4816">
        <v>5</v>
      </c>
      <c r="Y4816" t="s">
        <v>58</v>
      </c>
      <c r="AC4816" t="s">
        <v>59</v>
      </c>
      <c r="AL4816">
        <v>0</v>
      </c>
      <c r="AM4816">
        <v>0</v>
      </c>
    </row>
    <row r="4817" spans="1:39" x14ac:dyDescent="0.3">
      <c r="A4817">
        <v>1360338</v>
      </c>
      <c r="B4817" t="s">
        <v>5235</v>
      </c>
      <c r="C4817" t="s">
        <v>486</v>
      </c>
      <c r="D4817">
        <v>369917</v>
      </c>
      <c r="E4817" t="s">
        <v>53</v>
      </c>
      <c r="H4817" s="35">
        <v>41121</v>
      </c>
      <c r="I4817" t="s">
        <v>143</v>
      </c>
      <c r="J4817">
        <v>-12</v>
      </c>
      <c r="K4817" t="s">
        <v>11</v>
      </c>
      <c r="M4817" t="s">
        <v>77</v>
      </c>
      <c r="N4817">
        <v>4360005</v>
      </c>
      <c r="O4817" t="s">
        <v>1216</v>
      </c>
      <c r="P4817" s="35">
        <v>45302</v>
      </c>
      <c r="Q4817" t="s">
        <v>56</v>
      </c>
      <c r="R4817" s="35">
        <v>44476</v>
      </c>
      <c r="T4817" t="s">
        <v>82</v>
      </c>
      <c r="U4817">
        <v>500</v>
      </c>
      <c r="X4817">
        <v>5</v>
      </c>
      <c r="Y4817" t="s">
        <v>58</v>
      </c>
      <c r="AC4817" t="s">
        <v>59</v>
      </c>
      <c r="AL4817">
        <v>0</v>
      </c>
      <c r="AM4817">
        <v>0</v>
      </c>
    </row>
    <row r="4818" spans="1:39" x14ac:dyDescent="0.3">
      <c r="A4818">
        <v>1518152</v>
      </c>
      <c r="B4818" t="s">
        <v>5236</v>
      </c>
      <c r="C4818" t="s">
        <v>523</v>
      </c>
      <c r="D4818">
        <v>4538177</v>
      </c>
      <c r="E4818" t="s">
        <v>53</v>
      </c>
      <c r="H4818" s="35">
        <v>41892</v>
      </c>
      <c r="I4818" t="s">
        <v>85</v>
      </c>
      <c r="J4818">
        <v>-10</v>
      </c>
      <c r="K4818" t="s">
        <v>6</v>
      </c>
      <c r="M4818" t="s">
        <v>54</v>
      </c>
      <c r="N4818">
        <v>4450759</v>
      </c>
      <c r="O4818" t="s">
        <v>499</v>
      </c>
      <c r="P4818" s="35">
        <v>45190</v>
      </c>
      <c r="Q4818" t="s">
        <v>56</v>
      </c>
      <c r="R4818" s="35">
        <v>45190</v>
      </c>
      <c r="T4818" t="s">
        <v>63</v>
      </c>
      <c r="U4818">
        <v>500</v>
      </c>
      <c r="X4818">
        <v>5</v>
      </c>
      <c r="Y4818" t="s">
        <v>58</v>
      </c>
      <c r="AC4818" t="s">
        <v>59</v>
      </c>
      <c r="AL4818">
        <v>0</v>
      </c>
      <c r="AM4818">
        <v>0</v>
      </c>
    </row>
    <row r="4819" spans="1:39" x14ac:dyDescent="0.3">
      <c r="A4819">
        <v>1430715</v>
      </c>
      <c r="B4819" t="s">
        <v>5237</v>
      </c>
      <c r="C4819" t="s">
        <v>173</v>
      </c>
      <c r="D4819">
        <v>3610171</v>
      </c>
      <c r="E4819" t="s">
        <v>70</v>
      </c>
      <c r="F4819" t="s">
        <v>70</v>
      </c>
      <c r="H4819" s="35">
        <v>40602</v>
      </c>
      <c r="I4819" t="s">
        <v>90</v>
      </c>
      <c r="J4819">
        <v>-13</v>
      </c>
      <c r="K4819" t="s">
        <v>11</v>
      </c>
      <c r="M4819" t="s">
        <v>77</v>
      </c>
      <c r="N4819">
        <v>4360002</v>
      </c>
      <c r="O4819" t="s">
        <v>78</v>
      </c>
      <c r="P4819" s="35">
        <v>45183</v>
      </c>
      <c r="Q4819" t="s">
        <v>56</v>
      </c>
      <c r="R4819" s="35">
        <v>44825</v>
      </c>
      <c r="T4819" t="s">
        <v>63</v>
      </c>
      <c r="U4819">
        <v>500</v>
      </c>
      <c r="X4819">
        <v>5</v>
      </c>
      <c r="Y4819" t="s">
        <v>58</v>
      </c>
      <c r="AC4819" t="s">
        <v>320</v>
      </c>
      <c r="AL4819">
        <v>0</v>
      </c>
      <c r="AM4819">
        <v>0</v>
      </c>
    </row>
    <row r="4820" spans="1:39" x14ac:dyDescent="0.3">
      <c r="A4820">
        <v>1430724</v>
      </c>
      <c r="B4820" t="s">
        <v>5237</v>
      </c>
      <c r="C4820" t="s">
        <v>112</v>
      </c>
      <c r="D4820">
        <v>3610172</v>
      </c>
      <c r="E4820" t="s">
        <v>70</v>
      </c>
      <c r="F4820" t="s">
        <v>70</v>
      </c>
      <c r="H4820" s="35">
        <v>40602</v>
      </c>
      <c r="I4820" t="s">
        <v>90</v>
      </c>
      <c r="J4820">
        <v>-13</v>
      </c>
      <c r="K4820" t="s">
        <v>11</v>
      </c>
      <c r="M4820" t="s">
        <v>77</v>
      </c>
      <c r="N4820">
        <v>4360002</v>
      </c>
      <c r="O4820" t="s">
        <v>78</v>
      </c>
      <c r="P4820" s="35">
        <v>45183</v>
      </c>
      <c r="Q4820" t="s">
        <v>56</v>
      </c>
      <c r="R4820" s="35">
        <v>44825</v>
      </c>
      <c r="T4820" t="s">
        <v>63</v>
      </c>
      <c r="U4820">
        <v>522</v>
      </c>
      <c r="X4820">
        <v>5</v>
      </c>
      <c r="Y4820" t="s">
        <v>58</v>
      </c>
      <c r="AC4820" t="s">
        <v>320</v>
      </c>
      <c r="AL4820">
        <v>0</v>
      </c>
      <c r="AM4820">
        <v>0</v>
      </c>
    </row>
    <row r="4821" spans="1:39" x14ac:dyDescent="0.3">
      <c r="A4821">
        <v>1234173</v>
      </c>
      <c r="B4821" t="s">
        <v>5238</v>
      </c>
      <c r="C4821" t="s">
        <v>1133</v>
      </c>
      <c r="D4821">
        <v>4530095</v>
      </c>
      <c r="E4821" t="s">
        <v>70</v>
      </c>
      <c r="F4821" t="s">
        <v>70</v>
      </c>
      <c r="H4821" s="35">
        <v>41664</v>
      </c>
      <c r="I4821" t="s">
        <v>85</v>
      </c>
      <c r="J4821">
        <v>-10</v>
      </c>
      <c r="K4821" t="s">
        <v>11</v>
      </c>
      <c r="M4821" t="s">
        <v>54</v>
      </c>
      <c r="N4821">
        <v>4450759</v>
      </c>
      <c r="O4821" t="s">
        <v>499</v>
      </c>
      <c r="P4821" s="35">
        <v>45179</v>
      </c>
      <c r="Q4821" t="s">
        <v>56</v>
      </c>
      <c r="R4821" s="35">
        <v>43381</v>
      </c>
      <c r="T4821" t="s">
        <v>63</v>
      </c>
      <c r="U4821">
        <v>500</v>
      </c>
      <c r="X4821">
        <v>5</v>
      </c>
      <c r="Y4821" t="s">
        <v>58</v>
      </c>
      <c r="AC4821" t="s">
        <v>59</v>
      </c>
      <c r="AL4821">
        <v>0</v>
      </c>
      <c r="AM4821">
        <v>0</v>
      </c>
    </row>
    <row r="4822" spans="1:39" x14ac:dyDescent="0.3">
      <c r="A4822">
        <v>1443435</v>
      </c>
      <c r="B4822" t="s">
        <v>5239</v>
      </c>
      <c r="C4822" t="s">
        <v>877</v>
      </c>
      <c r="D4822">
        <v>3734454</v>
      </c>
      <c r="E4822" t="s">
        <v>53</v>
      </c>
      <c r="F4822" t="s">
        <v>53</v>
      </c>
      <c r="H4822" s="35">
        <v>42550</v>
      </c>
      <c r="I4822" t="s">
        <v>53</v>
      </c>
      <c r="J4822">
        <v>-9</v>
      </c>
      <c r="K4822" t="s">
        <v>11</v>
      </c>
      <c r="M4822" t="s">
        <v>67</v>
      </c>
      <c r="N4822">
        <v>4370015</v>
      </c>
      <c r="O4822" t="s">
        <v>561</v>
      </c>
      <c r="P4822" s="35">
        <v>45195</v>
      </c>
      <c r="Q4822" t="s">
        <v>56</v>
      </c>
      <c r="R4822" s="35">
        <v>44839</v>
      </c>
      <c r="S4822" s="35">
        <v>45195</v>
      </c>
      <c r="T4822" t="s">
        <v>57</v>
      </c>
      <c r="U4822">
        <v>500</v>
      </c>
      <c r="X4822">
        <v>5</v>
      </c>
      <c r="Y4822" t="s">
        <v>58</v>
      </c>
      <c r="AC4822" t="s">
        <v>59</v>
      </c>
      <c r="AL4822">
        <v>0</v>
      </c>
      <c r="AM4822">
        <v>0</v>
      </c>
    </row>
    <row r="4823" spans="1:39" x14ac:dyDescent="0.3">
      <c r="A4823">
        <v>1351132</v>
      </c>
      <c r="B4823" t="s">
        <v>5239</v>
      </c>
      <c r="C4823" t="s">
        <v>1828</v>
      </c>
      <c r="D4823">
        <v>3732981</v>
      </c>
      <c r="E4823" t="s">
        <v>53</v>
      </c>
      <c r="F4823" t="s">
        <v>53</v>
      </c>
      <c r="H4823" s="35">
        <v>41821</v>
      </c>
      <c r="I4823" t="s">
        <v>85</v>
      </c>
      <c r="J4823">
        <v>-10</v>
      </c>
      <c r="K4823" t="s">
        <v>11</v>
      </c>
      <c r="M4823" t="s">
        <v>67</v>
      </c>
      <c r="N4823">
        <v>4370015</v>
      </c>
      <c r="O4823" t="s">
        <v>561</v>
      </c>
      <c r="P4823" s="35">
        <v>45176</v>
      </c>
      <c r="Q4823" t="s">
        <v>56</v>
      </c>
      <c r="R4823" s="35">
        <v>44466</v>
      </c>
      <c r="T4823" t="s">
        <v>63</v>
      </c>
      <c r="U4823">
        <v>500</v>
      </c>
      <c r="X4823">
        <v>5</v>
      </c>
      <c r="Y4823" t="s">
        <v>58</v>
      </c>
      <c r="AC4823" t="s">
        <v>59</v>
      </c>
      <c r="AL4823">
        <v>0</v>
      </c>
      <c r="AM4823">
        <v>0</v>
      </c>
    </row>
    <row r="4824" spans="1:39" x14ac:dyDescent="0.3">
      <c r="A4824">
        <v>1537927</v>
      </c>
      <c r="B4824" t="s">
        <v>5240</v>
      </c>
      <c r="C4824" t="s">
        <v>1322</v>
      </c>
      <c r="D4824">
        <v>3736465</v>
      </c>
      <c r="E4824" t="s">
        <v>53</v>
      </c>
      <c r="H4824" s="35">
        <v>41390</v>
      </c>
      <c r="I4824" t="s">
        <v>66</v>
      </c>
      <c r="J4824">
        <v>-11</v>
      </c>
      <c r="K4824" t="s">
        <v>11</v>
      </c>
      <c r="M4824" t="s">
        <v>67</v>
      </c>
      <c r="N4824">
        <v>4370478</v>
      </c>
      <c r="O4824" t="s">
        <v>185</v>
      </c>
      <c r="P4824" s="35">
        <v>45215</v>
      </c>
      <c r="Q4824" t="s">
        <v>56</v>
      </c>
      <c r="R4824" s="35">
        <v>45215</v>
      </c>
      <c r="S4824" s="35">
        <v>45190</v>
      </c>
      <c r="T4824" t="s">
        <v>57</v>
      </c>
      <c r="U4824">
        <v>500</v>
      </c>
      <c r="X4824">
        <v>5</v>
      </c>
      <c r="Y4824" t="s">
        <v>58</v>
      </c>
      <c r="AC4824" t="s">
        <v>59</v>
      </c>
      <c r="AL4824">
        <v>0</v>
      </c>
      <c r="AM4824">
        <v>0</v>
      </c>
    </row>
    <row r="4825" spans="1:39" x14ac:dyDescent="0.3">
      <c r="A4825">
        <v>1064242</v>
      </c>
      <c r="B4825" t="s">
        <v>5241</v>
      </c>
      <c r="C4825" t="s">
        <v>5242</v>
      </c>
      <c r="D4825">
        <v>3727136</v>
      </c>
      <c r="E4825" t="s">
        <v>70</v>
      </c>
      <c r="F4825" t="s">
        <v>70</v>
      </c>
      <c r="H4825" s="35">
        <v>40006</v>
      </c>
      <c r="I4825" t="s">
        <v>102</v>
      </c>
      <c r="J4825">
        <v>-15</v>
      </c>
      <c r="K4825" t="s">
        <v>11</v>
      </c>
      <c r="M4825" t="s">
        <v>67</v>
      </c>
      <c r="N4825">
        <v>4370002</v>
      </c>
      <c r="O4825" t="s">
        <v>68</v>
      </c>
      <c r="P4825" s="35">
        <v>45181</v>
      </c>
      <c r="Q4825" t="s">
        <v>56</v>
      </c>
      <c r="R4825" s="35">
        <v>42263</v>
      </c>
      <c r="T4825" t="s">
        <v>63</v>
      </c>
      <c r="U4825">
        <v>1706</v>
      </c>
      <c r="X4825">
        <v>17</v>
      </c>
      <c r="Y4825" t="s">
        <v>58</v>
      </c>
      <c r="AC4825" t="s">
        <v>59</v>
      </c>
      <c r="AL4825">
        <v>1</v>
      </c>
      <c r="AM4825">
        <v>1</v>
      </c>
    </row>
    <row r="4826" spans="1:39" x14ac:dyDescent="0.3">
      <c r="A4826">
        <v>1521930</v>
      </c>
      <c r="B4826" t="s">
        <v>5243</v>
      </c>
      <c r="C4826" t="s">
        <v>612</v>
      </c>
      <c r="D4826">
        <v>3611390</v>
      </c>
      <c r="E4826" t="s">
        <v>76</v>
      </c>
      <c r="H4826" s="35">
        <v>41909</v>
      </c>
      <c r="I4826" t="s">
        <v>85</v>
      </c>
      <c r="J4826">
        <v>-10</v>
      </c>
      <c r="K4826" t="s">
        <v>6</v>
      </c>
      <c r="M4826" t="s">
        <v>77</v>
      </c>
      <c r="N4826">
        <v>4360002</v>
      </c>
      <c r="O4826" t="s">
        <v>78</v>
      </c>
      <c r="P4826" s="35">
        <v>45195</v>
      </c>
      <c r="Q4826" t="s">
        <v>56</v>
      </c>
      <c r="R4826" s="35">
        <v>45195</v>
      </c>
      <c r="T4826" t="s">
        <v>63</v>
      </c>
      <c r="U4826">
        <v>500</v>
      </c>
      <c r="X4826">
        <v>5</v>
      </c>
      <c r="Y4826" t="s">
        <v>58</v>
      </c>
      <c r="AC4826" t="s">
        <v>59</v>
      </c>
      <c r="AL4826">
        <v>0</v>
      </c>
      <c r="AM4826">
        <v>0</v>
      </c>
    </row>
    <row r="4827" spans="1:39" x14ac:dyDescent="0.3">
      <c r="A4827">
        <v>1419538</v>
      </c>
      <c r="B4827" t="s">
        <v>5244</v>
      </c>
      <c r="C4827" t="s">
        <v>860</v>
      </c>
      <c r="D4827">
        <v>4535185</v>
      </c>
      <c r="E4827" t="s">
        <v>70</v>
      </c>
      <c r="F4827" t="s">
        <v>70</v>
      </c>
      <c r="H4827" s="35">
        <v>39312</v>
      </c>
      <c r="I4827" t="s">
        <v>125</v>
      </c>
      <c r="J4827">
        <v>-17</v>
      </c>
      <c r="K4827" t="s">
        <v>11</v>
      </c>
      <c r="M4827" t="s">
        <v>54</v>
      </c>
      <c r="N4827">
        <v>4450762</v>
      </c>
      <c r="O4827" t="s">
        <v>878</v>
      </c>
      <c r="P4827" s="35">
        <v>45155</v>
      </c>
      <c r="Q4827" t="s">
        <v>56</v>
      </c>
      <c r="R4827" s="35">
        <v>44810</v>
      </c>
      <c r="T4827" t="s">
        <v>63</v>
      </c>
      <c r="U4827">
        <v>647</v>
      </c>
      <c r="X4827">
        <v>6</v>
      </c>
      <c r="Y4827" t="s">
        <v>58</v>
      </c>
      <c r="AB4827" s="35">
        <v>45108</v>
      </c>
      <c r="AC4827" t="s">
        <v>59</v>
      </c>
      <c r="AL4827">
        <v>0</v>
      </c>
      <c r="AM4827">
        <v>0</v>
      </c>
    </row>
    <row r="4828" spans="1:39" x14ac:dyDescent="0.3">
      <c r="A4828">
        <v>1561852</v>
      </c>
      <c r="B4828" t="s">
        <v>5245</v>
      </c>
      <c r="C4828" t="s">
        <v>543</v>
      </c>
      <c r="D4828">
        <v>3736805</v>
      </c>
      <c r="E4828" t="s">
        <v>53</v>
      </c>
      <c r="H4828" s="35">
        <v>40886</v>
      </c>
      <c r="I4828" t="s">
        <v>90</v>
      </c>
      <c r="J4828">
        <v>-13</v>
      </c>
      <c r="K4828" t="s">
        <v>11</v>
      </c>
      <c r="M4828" t="s">
        <v>67</v>
      </c>
      <c r="N4828">
        <v>4370583</v>
      </c>
      <c r="O4828" t="s">
        <v>675</v>
      </c>
      <c r="P4828" s="35">
        <v>45325</v>
      </c>
      <c r="Q4828" t="s">
        <v>56</v>
      </c>
      <c r="R4828" s="35">
        <v>45325</v>
      </c>
      <c r="S4828" s="35">
        <v>45300</v>
      </c>
      <c r="T4828" t="s">
        <v>57</v>
      </c>
      <c r="U4828">
        <v>500</v>
      </c>
      <c r="X4828">
        <v>5</v>
      </c>
      <c r="Y4828" t="s">
        <v>58</v>
      </c>
      <c r="AC4828" t="s">
        <v>59</v>
      </c>
      <c r="AL4828">
        <v>0</v>
      </c>
      <c r="AM4828">
        <v>0</v>
      </c>
    </row>
    <row r="4829" spans="1:39" x14ac:dyDescent="0.3">
      <c r="A4829">
        <v>1544216</v>
      </c>
      <c r="B4829" t="s">
        <v>5246</v>
      </c>
      <c r="C4829" t="s">
        <v>5247</v>
      </c>
      <c r="D4829">
        <v>3736577</v>
      </c>
      <c r="E4829" t="s">
        <v>53</v>
      </c>
      <c r="H4829" s="35">
        <v>40833</v>
      </c>
      <c r="I4829" t="s">
        <v>90</v>
      </c>
      <c r="J4829">
        <v>-13</v>
      </c>
      <c r="K4829" t="s">
        <v>6</v>
      </c>
      <c r="M4829" t="s">
        <v>67</v>
      </c>
      <c r="N4829">
        <v>4370349</v>
      </c>
      <c r="O4829" t="s">
        <v>220</v>
      </c>
      <c r="P4829" s="35">
        <v>45237</v>
      </c>
      <c r="Q4829" t="s">
        <v>56</v>
      </c>
      <c r="R4829" s="35">
        <v>45237</v>
      </c>
      <c r="T4829" t="s">
        <v>63</v>
      </c>
      <c r="U4829">
        <v>500</v>
      </c>
      <c r="X4829">
        <v>5</v>
      </c>
      <c r="Y4829" t="s">
        <v>58</v>
      </c>
      <c r="AC4829" t="s">
        <v>59</v>
      </c>
      <c r="AL4829">
        <v>0</v>
      </c>
      <c r="AM4829">
        <v>0</v>
      </c>
    </row>
    <row r="4830" spans="1:39" x14ac:dyDescent="0.3">
      <c r="A4830">
        <v>1348641</v>
      </c>
      <c r="B4830" t="s">
        <v>5248</v>
      </c>
      <c r="C4830" t="s">
        <v>422</v>
      </c>
      <c r="D4830">
        <v>2816047</v>
      </c>
      <c r="E4830" t="s">
        <v>53</v>
      </c>
      <c r="F4830" t="s">
        <v>53</v>
      </c>
      <c r="H4830" s="35">
        <v>41131</v>
      </c>
      <c r="I4830" t="s">
        <v>143</v>
      </c>
      <c r="J4830">
        <v>-12</v>
      </c>
      <c r="K4830" t="s">
        <v>11</v>
      </c>
      <c r="M4830" t="s">
        <v>69</v>
      </c>
      <c r="N4830">
        <v>4280005</v>
      </c>
      <c r="O4830" t="s">
        <v>205</v>
      </c>
      <c r="P4830" s="35">
        <v>45188</v>
      </c>
      <c r="Q4830" t="s">
        <v>56</v>
      </c>
      <c r="R4830" s="35">
        <v>44462</v>
      </c>
      <c r="T4830" t="s">
        <v>63</v>
      </c>
      <c r="U4830">
        <v>500</v>
      </c>
      <c r="X4830">
        <v>5</v>
      </c>
      <c r="Y4830" t="s">
        <v>58</v>
      </c>
      <c r="AC4830" t="s">
        <v>59</v>
      </c>
      <c r="AL4830">
        <v>0</v>
      </c>
      <c r="AM4830">
        <v>0</v>
      </c>
    </row>
    <row r="4831" spans="1:39" x14ac:dyDescent="0.3">
      <c r="A4831">
        <v>1517243</v>
      </c>
      <c r="B4831" t="s">
        <v>5249</v>
      </c>
      <c r="C4831" t="s">
        <v>5250</v>
      </c>
      <c r="D4831">
        <v>1811289</v>
      </c>
      <c r="E4831" t="s">
        <v>53</v>
      </c>
      <c r="H4831" s="35">
        <v>41900</v>
      </c>
      <c r="I4831" t="s">
        <v>85</v>
      </c>
      <c r="J4831">
        <v>-10</v>
      </c>
      <c r="K4831" t="s">
        <v>6</v>
      </c>
      <c r="M4831" t="s">
        <v>71</v>
      </c>
      <c r="N4831">
        <v>4180613</v>
      </c>
      <c r="O4831" t="s">
        <v>87</v>
      </c>
      <c r="P4831" s="35">
        <v>45190</v>
      </c>
      <c r="Q4831" t="s">
        <v>56</v>
      </c>
      <c r="R4831" s="35">
        <v>45190</v>
      </c>
      <c r="T4831" t="s">
        <v>63</v>
      </c>
      <c r="U4831">
        <v>500</v>
      </c>
      <c r="X4831">
        <v>5</v>
      </c>
      <c r="Y4831" t="s">
        <v>58</v>
      </c>
      <c r="AC4831" t="s">
        <v>59</v>
      </c>
      <c r="AL4831">
        <v>0</v>
      </c>
      <c r="AM4831">
        <v>0</v>
      </c>
    </row>
    <row r="4832" spans="1:39" x14ac:dyDescent="0.3">
      <c r="A4832">
        <v>1517154</v>
      </c>
      <c r="B4832" t="s">
        <v>5249</v>
      </c>
      <c r="C4832" t="s">
        <v>5251</v>
      </c>
      <c r="D4832">
        <v>1811288</v>
      </c>
      <c r="E4832" t="s">
        <v>53</v>
      </c>
      <c r="H4832" s="35">
        <v>43068</v>
      </c>
      <c r="I4832" t="s">
        <v>53</v>
      </c>
      <c r="J4832">
        <v>-9</v>
      </c>
      <c r="K4832" t="s">
        <v>6</v>
      </c>
      <c r="M4832" t="s">
        <v>71</v>
      </c>
      <c r="N4832">
        <v>4180613</v>
      </c>
      <c r="O4832" t="s">
        <v>87</v>
      </c>
      <c r="P4832" s="35">
        <v>45190</v>
      </c>
      <c r="Q4832" t="s">
        <v>56</v>
      </c>
      <c r="R4832" s="35">
        <v>45190</v>
      </c>
      <c r="T4832" t="s">
        <v>63</v>
      </c>
      <c r="U4832">
        <v>500</v>
      </c>
      <c r="X4832">
        <v>5</v>
      </c>
      <c r="Y4832" t="s">
        <v>58</v>
      </c>
      <c r="AC4832" t="s">
        <v>59</v>
      </c>
      <c r="AL4832">
        <v>0</v>
      </c>
      <c r="AM4832">
        <v>0</v>
      </c>
    </row>
    <row r="4833" spans="1:39" x14ac:dyDescent="0.3">
      <c r="A4833">
        <v>1522908</v>
      </c>
      <c r="B4833" t="s">
        <v>5252</v>
      </c>
      <c r="C4833" t="s">
        <v>202</v>
      </c>
      <c r="D4833">
        <v>3736196</v>
      </c>
      <c r="E4833" t="s">
        <v>53</v>
      </c>
      <c r="H4833" s="35">
        <v>42362</v>
      </c>
      <c r="I4833" t="s">
        <v>53</v>
      </c>
      <c r="J4833">
        <v>-9</v>
      </c>
      <c r="K4833" t="s">
        <v>11</v>
      </c>
      <c r="M4833" t="s">
        <v>67</v>
      </c>
      <c r="N4833">
        <v>4370269</v>
      </c>
      <c r="O4833" t="s">
        <v>226</v>
      </c>
      <c r="P4833" s="35">
        <v>45196</v>
      </c>
      <c r="Q4833" t="s">
        <v>56</v>
      </c>
      <c r="R4833" s="35">
        <v>45196</v>
      </c>
      <c r="S4833" s="35">
        <v>45166</v>
      </c>
      <c r="T4833" t="s">
        <v>57</v>
      </c>
      <c r="U4833">
        <v>500</v>
      </c>
      <c r="X4833">
        <v>5</v>
      </c>
      <c r="Y4833" t="s">
        <v>58</v>
      </c>
      <c r="AC4833" t="s">
        <v>59</v>
      </c>
      <c r="AL4833">
        <v>0</v>
      </c>
      <c r="AM4833">
        <v>0</v>
      </c>
    </row>
    <row r="4834" spans="1:39" x14ac:dyDescent="0.3">
      <c r="A4834">
        <v>1535572</v>
      </c>
      <c r="B4834" t="s">
        <v>5253</v>
      </c>
      <c r="C4834" t="s">
        <v>356</v>
      </c>
      <c r="D4834">
        <v>4538372</v>
      </c>
      <c r="E4834" t="s">
        <v>53</v>
      </c>
      <c r="H4834" s="35">
        <v>40977</v>
      </c>
      <c r="I4834" t="s">
        <v>143</v>
      </c>
      <c r="J4834">
        <v>-12</v>
      </c>
      <c r="K4834" t="s">
        <v>11</v>
      </c>
      <c r="M4834" t="s">
        <v>54</v>
      </c>
      <c r="N4834">
        <v>4450757</v>
      </c>
      <c r="O4834" t="s">
        <v>225</v>
      </c>
      <c r="P4834" s="35">
        <v>45211</v>
      </c>
      <c r="Q4834" t="s">
        <v>56</v>
      </c>
      <c r="R4834" s="35">
        <v>45211</v>
      </c>
      <c r="T4834" t="s">
        <v>63</v>
      </c>
      <c r="U4834">
        <v>500</v>
      </c>
      <c r="X4834">
        <v>5</v>
      </c>
      <c r="Y4834" t="s">
        <v>58</v>
      </c>
      <c r="AC4834" t="s">
        <v>59</v>
      </c>
      <c r="AL4834">
        <v>0</v>
      </c>
      <c r="AM4834">
        <v>0</v>
      </c>
    </row>
    <row r="4835" spans="1:39" x14ac:dyDescent="0.3">
      <c r="A4835">
        <v>1429142</v>
      </c>
      <c r="B4835" t="s">
        <v>5254</v>
      </c>
      <c r="C4835" t="s">
        <v>598</v>
      </c>
      <c r="D4835">
        <v>4535317</v>
      </c>
      <c r="E4835" t="s">
        <v>70</v>
      </c>
      <c r="F4835" t="s">
        <v>53</v>
      </c>
      <c r="H4835" s="35">
        <v>41872</v>
      </c>
      <c r="I4835" t="s">
        <v>85</v>
      </c>
      <c r="J4835">
        <v>-10</v>
      </c>
      <c r="K4835" t="s">
        <v>11</v>
      </c>
      <c r="M4835" t="s">
        <v>54</v>
      </c>
      <c r="N4835">
        <v>4450754</v>
      </c>
      <c r="O4835" t="s">
        <v>208</v>
      </c>
      <c r="P4835" s="35">
        <v>45181</v>
      </c>
      <c r="Q4835" t="s">
        <v>56</v>
      </c>
      <c r="R4835" s="35">
        <v>44824</v>
      </c>
      <c r="T4835" t="s">
        <v>63</v>
      </c>
      <c r="U4835">
        <v>500</v>
      </c>
      <c r="X4835">
        <v>5</v>
      </c>
      <c r="Y4835" t="s">
        <v>58</v>
      </c>
      <c r="AC4835" t="s">
        <v>59</v>
      </c>
      <c r="AL4835">
        <v>0</v>
      </c>
      <c r="AM4835">
        <v>0</v>
      </c>
    </row>
    <row r="4836" spans="1:39" x14ac:dyDescent="0.3">
      <c r="A4836">
        <v>1420674</v>
      </c>
      <c r="B4836" t="s">
        <v>5255</v>
      </c>
      <c r="C4836" t="s">
        <v>104</v>
      </c>
      <c r="D4836">
        <v>4535196</v>
      </c>
      <c r="E4836" t="s">
        <v>70</v>
      </c>
      <c r="F4836" t="s">
        <v>70</v>
      </c>
      <c r="H4836" s="35">
        <v>39995</v>
      </c>
      <c r="I4836" t="s">
        <v>102</v>
      </c>
      <c r="J4836">
        <v>-15</v>
      </c>
      <c r="K4836" t="s">
        <v>11</v>
      </c>
      <c r="M4836" t="s">
        <v>54</v>
      </c>
      <c r="N4836">
        <v>4450410</v>
      </c>
      <c r="O4836" t="s">
        <v>81</v>
      </c>
      <c r="P4836" s="35">
        <v>45176</v>
      </c>
      <c r="Q4836" t="s">
        <v>56</v>
      </c>
      <c r="R4836" s="35">
        <v>44812</v>
      </c>
      <c r="T4836" t="s">
        <v>63</v>
      </c>
      <c r="U4836">
        <v>517</v>
      </c>
      <c r="X4836">
        <v>5</v>
      </c>
      <c r="Y4836" t="s">
        <v>58</v>
      </c>
      <c r="AC4836" t="s">
        <v>59</v>
      </c>
      <c r="AL4836">
        <v>0</v>
      </c>
      <c r="AM4836">
        <v>0</v>
      </c>
    </row>
    <row r="4837" spans="1:39" x14ac:dyDescent="0.3">
      <c r="A4837">
        <v>1541867</v>
      </c>
      <c r="B4837" t="s">
        <v>5256</v>
      </c>
      <c r="C4837" t="s">
        <v>3646</v>
      </c>
      <c r="D4837">
        <v>4116064</v>
      </c>
      <c r="E4837" t="s">
        <v>76</v>
      </c>
      <c r="H4837" s="35">
        <v>40993</v>
      </c>
      <c r="I4837" t="s">
        <v>143</v>
      </c>
      <c r="J4837">
        <v>-12</v>
      </c>
      <c r="K4837" t="s">
        <v>11</v>
      </c>
      <c r="M4837" t="s">
        <v>181</v>
      </c>
      <c r="N4837">
        <v>4410612</v>
      </c>
      <c r="O4837" t="s">
        <v>213</v>
      </c>
      <c r="P4837" s="35">
        <v>45225</v>
      </c>
      <c r="Q4837" t="s">
        <v>56</v>
      </c>
      <c r="R4837" s="35">
        <v>45225</v>
      </c>
      <c r="T4837" t="s">
        <v>63</v>
      </c>
      <c r="U4837">
        <v>500</v>
      </c>
      <c r="X4837">
        <v>5</v>
      </c>
      <c r="Y4837" t="s">
        <v>58</v>
      </c>
      <c r="AC4837" t="s">
        <v>59</v>
      </c>
      <c r="AL4837">
        <v>0</v>
      </c>
      <c r="AM4837">
        <v>0</v>
      </c>
    </row>
    <row r="4838" spans="1:39" x14ac:dyDescent="0.3">
      <c r="A4838">
        <v>1548296</v>
      </c>
      <c r="B4838" t="s">
        <v>5257</v>
      </c>
      <c r="C4838" t="s">
        <v>2726</v>
      </c>
      <c r="D4838">
        <v>3736641</v>
      </c>
      <c r="E4838" t="s">
        <v>53</v>
      </c>
      <c r="H4838" s="35">
        <v>41191</v>
      </c>
      <c r="I4838" t="s">
        <v>143</v>
      </c>
      <c r="J4838">
        <v>-12</v>
      </c>
      <c r="K4838" t="s">
        <v>11</v>
      </c>
      <c r="M4838" t="s">
        <v>67</v>
      </c>
      <c r="N4838">
        <v>4370425</v>
      </c>
      <c r="O4838" t="s">
        <v>948</v>
      </c>
      <c r="P4838" s="35">
        <v>45250</v>
      </c>
      <c r="Q4838" t="s">
        <v>56</v>
      </c>
      <c r="R4838" s="35">
        <v>45250</v>
      </c>
      <c r="S4838" s="35">
        <v>45201</v>
      </c>
      <c r="T4838" t="s">
        <v>57</v>
      </c>
      <c r="U4838">
        <v>500</v>
      </c>
      <c r="X4838">
        <v>5</v>
      </c>
      <c r="Y4838" t="s">
        <v>58</v>
      </c>
      <c r="AC4838" t="s">
        <v>59</v>
      </c>
      <c r="AL4838">
        <v>0</v>
      </c>
      <c r="AM4838">
        <v>0</v>
      </c>
    </row>
    <row r="4839" spans="1:39" x14ac:dyDescent="0.3">
      <c r="A4839">
        <v>1432738</v>
      </c>
      <c r="B4839" t="s">
        <v>5258</v>
      </c>
      <c r="C4839" t="s">
        <v>279</v>
      </c>
      <c r="D4839">
        <v>3734269</v>
      </c>
      <c r="E4839" t="s">
        <v>53</v>
      </c>
      <c r="F4839" t="s">
        <v>53</v>
      </c>
      <c r="H4839" s="35">
        <v>40478</v>
      </c>
      <c r="I4839" t="s">
        <v>110</v>
      </c>
      <c r="J4839">
        <v>-14</v>
      </c>
      <c r="K4839" t="s">
        <v>11</v>
      </c>
      <c r="M4839" t="s">
        <v>67</v>
      </c>
      <c r="N4839">
        <v>4370102</v>
      </c>
      <c r="O4839" t="s">
        <v>498</v>
      </c>
      <c r="P4839" s="35">
        <v>45225</v>
      </c>
      <c r="Q4839" t="s">
        <v>56</v>
      </c>
      <c r="R4839" s="35">
        <v>44827</v>
      </c>
      <c r="T4839" t="s">
        <v>63</v>
      </c>
      <c r="U4839">
        <v>500</v>
      </c>
      <c r="X4839">
        <v>5</v>
      </c>
      <c r="Y4839" t="s">
        <v>58</v>
      </c>
      <c r="AC4839" t="s">
        <v>59</v>
      </c>
      <c r="AL4839">
        <v>0</v>
      </c>
      <c r="AM4839">
        <v>0</v>
      </c>
    </row>
    <row r="4840" spans="1:39" x14ac:dyDescent="0.3">
      <c r="A4840">
        <v>1453126</v>
      </c>
      <c r="B4840" t="s">
        <v>5259</v>
      </c>
      <c r="C4840" t="s">
        <v>5260</v>
      </c>
      <c r="D4840">
        <v>4115653</v>
      </c>
      <c r="E4840" t="s">
        <v>53</v>
      </c>
      <c r="F4840" t="s">
        <v>70</v>
      </c>
      <c r="H4840" s="35">
        <v>42099</v>
      </c>
      <c r="I4840" t="s">
        <v>53</v>
      </c>
      <c r="J4840">
        <v>-9</v>
      </c>
      <c r="K4840" t="s">
        <v>11</v>
      </c>
      <c r="M4840" t="s">
        <v>181</v>
      </c>
      <c r="N4840">
        <v>4410612</v>
      </c>
      <c r="O4840" t="s">
        <v>213</v>
      </c>
      <c r="P4840" s="35">
        <v>45188</v>
      </c>
      <c r="Q4840" t="s">
        <v>56</v>
      </c>
      <c r="R4840" s="35">
        <v>44855</v>
      </c>
      <c r="T4840" t="s">
        <v>63</v>
      </c>
      <c r="U4840">
        <v>500</v>
      </c>
      <c r="X4840">
        <v>5</v>
      </c>
      <c r="Y4840" t="s">
        <v>58</v>
      </c>
      <c r="AC4840" t="s">
        <v>59</v>
      </c>
      <c r="AL4840">
        <v>0</v>
      </c>
      <c r="AM4840">
        <v>0</v>
      </c>
    </row>
    <row r="4841" spans="1:39" x14ac:dyDescent="0.3">
      <c r="A4841">
        <v>1453128</v>
      </c>
      <c r="B4841" t="s">
        <v>5259</v>
      </c>
      <c r="C4841" t="s">
        <v>3311</v>
      </c>
      <c r="D4841">
        <v>4115654</v>
      </c>
      <c r="E4841" t="s">
        <v>70</v>
      </c>
      <c r="F4841" t="s">
        <v>70</v>
      </c>
      <c r="H4841" s="35">
        <v>41015</v>
      </c>
      <c r="I4841" t="s">
        <v>143</v>
      </c>
      <c r="J4841">
        <v>-12</v>
      </c>
      <c r="K4841" t="s">
        <v>11</v>
      </c>
      <c r="M4841" t="s">
        <v>181</v>
      </c>
      <c r="N4841">
        <v>4410612</v>
      </c>
      <c r="O4841" t="s">
        <v>213</v>
      </c>
      <c r="P4841" s="35">
        <v>45184</v>
      </c>
      <c r="Q4841" t="s">
        <v>56</v>
      </c>
      <c r="R4841" s="35">
        <v>44855</v>
      </c>
      <c r="T4841" t="s">
        <v>63</v>
      </c>
      <c r="U4841">
        <v>547</v>
      </c>
      <c r="X4841">
        <v>5</v>
      </c>
      <c r="Y4841" t="s">
        <v>58</v>
      </c>
      <c r="AC4841" t="s">
        <v>59</v>
      </c>
      <c r="AL4841">
        <v>0</v>
      </c>
      <c r="AM4841">
        <v>0</v>
      </c>
    </row>
    <row r="4842" spans="1:39" x14ac:dyDescent="0.3">
      <c r="A4842">
        <v>1522054</v>
      </c>
      <c r="B4842" t="s">
        <v>5261</v>
      </c>
      <c r="C4842" t="s">
        <v>2933</v>
      </c>
      <c r="D4842">
        <v>3611433</v>
      </c>
      <c r="E4842" t="s">
        <v>76</v>
      </c>
      <c r="H4842" s="35">
        <v>41209</v>
      </c>
      <c r="I4842" t="s">
        <v>143</v>
      </c>
      <c r="J4842">
        <v>-12</v>
      </c>
      <c r="K4842" t="s">
        <v>6</v>
      </c>
      <c r="M4842" t="s">
        <v>77</v>
      </c>
      <c r="N4842">
        <v>4360002</v>
      </c>
      <c r="O4842" t="s">
        <v>78</v>
      </c>
      <c r="P4842" s="35">
        <v>45195</v>
      </c>
      <c r="Q4842" t="s">
        <v>56</v>
      </c>
      <c r="R4842" s="35">
        <v>45195</v>
      </c>
      <c r="T4842" t="s">
        <v>63</v>
      </c>
      <c r="U4842">
        <v>500</v>
      </c>
      <c r="X4842">
        <v>5</v>
      </c>
      <c r="Y4842" t="s">
        <v>58</v>
      </c>
      <c r="AC4842" t="s">
        <v>59</v>
      </c>
      <c r="AL4842">
        <v>0</v>
      </c>
      <c r="AM4842">
        <v>0</v>
      </c>
    </row>
    <row r="4843" spans="1:39" x14ac:dyDescent="0.3">
      <c r="A4843">
        <v>1557396</v>
      </c>
      <c r="B4843" t="s">
        <v>5262</v>
      </c>
      <c r="C4843" t="s">
        <v>870</v>
      </c>
      <c r="D4843">
        <v>4539528</v>
      </c>
      <c r="E4843" t="s">
        <v>53</v>
      </c>
      <c r="H4843" s="35">
        <v>41748</v>
      </c>
      <c r="I4843" t="s">
        <v>85</v>
      </c>
      <c r="J4843">
        <v>-10</v>
      </c>
      <c r="K4843" t="s">
        <v>11</v>
      </c>
      <c r="M4843" t="s">
        <v>54</v>
      </c>
      <c r="N4843">
        <v>4450661</v>
      </c>
      <c r="O4843" t="s">
        <v>756</v>
      </c>
      <c r="P4843" s="35">
        <v>45299</v>
      </c>
      <c r="Q4843" t="s">
        <v>56</v>
      </c>
      <c r="R4843" s="35">
        <v>45299</v>
      </c>
      <c r="T4843" t="s">
        <v>63</v>
      </c>
      <c r="U4843">
        <v>500</v>
      </c>
      <c r="X4843">
        <v>5</v>
      </c>
      <c r="Y4843" t="s">
        <v>58</v>
      </c>
      <c r="AC4843" t="s">
        <v>59</v>
      </c>
      <c r="AL4843">
        <v>0</v>
      </c>
      <c r="AM4843">
        <v>0</v>
      </c>
    </row>
    <row r="4844" spans="1:39" x14ac:dyDescent="0.3">
      <c r="A4844">
        <v>1551955</v>
      </c>
      <c r="B4844" t="s">
        <v>5263</v>
      </c>
      <c r="C4844" t="s">
        <v>2886</v>
      </c>
      <c r="D4844">
        <v>4539490</v>
      </c>
      <c r="E4844" t="s">
        <v>70</v>
      </c>
      <c r="H4844" s="35">
        <v>42328</v>
      </c>
      <c r="I4844" t="s">
        <v>53</v>
      </c>
      <c r="J4844">
        <v>-9</v>
      </c>
      <c r="K4844" t="s">
        <v>11</v>
      </c>
      <c r="M4844" t="s">
        <v>54</v>
      </c>
      <c r="N4844">
        <v>4450410</v>
      </c>
      <c r="O4844" t="s">
        <v>81</v>
      </c>
      <c r="P4844" s="35">
        <v>45335</v>
      </c>
      <c r="Q4844" t="s">
        <v>56</v>
      </c>
      <c r="R4844" s="35">
        <v>45260</v>
      </c>
      <c r="T4844" t="s">
        <v>82</v>
      </c>
      <c r="U4844">
        <v>500</v>
      </c>
      <c r="X4844">
        <v>5</v>
      </c>
      <c r="Y4844" t="s">
        <v>58</v>
      </c>
      <c r="AC4844" t="s">
        <v>59</v>
      </c>
      <c r="AL4844">
        <v>0</v>
      </c>
      <c r="AM4844">
        <v>0</v>
      </c>
    </row>
    <row r="4845" spans="1:39" x14ac:dyDescent="0.3">
      <c r="A4845">
        <v>1563128</v>
      </c>
      <c r="B4845" t="s">
        <v>5522</v>
      </c>
      <c r="C4845" t="s">
        <v>743</v>
      </c>
      <c r="D4845">
        <v>1811504</v>
      </c>
      <c r="E4845" t="s">
        <v>76</v>
      </c>
      <c r="H4845" s="35">
        <v>39275</v>
      </c>
      <c r="I4845" t="s">
        <v>125</v>
      </c>
      <c r="J4845">
        <v>-17</v>
      </c>
      <c r="K4845" t="s">
        <v>11</v>
      </c>
      <c r="M4845" t="s">
        <v>71</v>
      </c>
      <c r="N4845">
        <v>4180696</v>
      </c>
      <c r="O4845" t="s">
        <v>137</v>
      </c>
      <c r="P4845" s="35">
        <v>45329</v>
      </c>
      <c r="Q4845" t="s">
        <v>56</v>
      </c>
      <c r="R4845" s="35">
        <v>45329</v>
      </c>
      <c r="T4845" t="s">
        <v>63</v>
      </c>
      <c r="U4845">
        <v>500</v>
      </c>
      <c r="X4845">
        <v>5</v>
      </c>
      <c r="Y4845" t="s">
        <v>58</v>
      </c>
      <c r="AC4845" t="s">
        <v>59</v>
      </c>
      <c r="AL4845">
        <v>0</v>
      </c>
      <c r="AM4845">
        <v>0</v>
      </c>
    </row>
    <row r="4846" spans="1:39" x14ac:dyDescent="0.3">
      <c r="A4846">
        <v>1265157</v>
      </c>
      <c r="B4846" t="s">
        <v>5264</v>
      </c>
      <c r="C4846" t="s">
        <v>3171</v>
      </c>
      <c r="D4846">
        <v>3731062</v>
      </c>
      <c r="E4846" t="s">
        <v>53</v>
      </c>
      <c r="F4846" t="s">
        <v>53</v>
      </c>
      <c r="H4846" s="35">
        <v>40442</v>
      </c>
      <c r="I4846" t="s">
        <v>110</v>
      </c>
      <c r="J4846">
        <v>-14</v>
      </c>
      <c r="K4846" t="s">
        <v>11</v>
      </c>
      <c r="M4846" t="s">
        <v>67</v>
      </c>
      <c r="N4846">
        <v>4370269</v>
      </c>
      <c r="O4846" t="s">
        <v>226</v>
      </c>
      <c r="P4846" s="35">
        <v>45203</v>
      </c>
      <c r="Q4846" t="s">
        <v>56</v>
      </c>
      <c r="R4846" s="35">
        <v>43715</v>
      </c>
      <c r="T4846" t="s">
        <v>63</v>
      </c>
      <c r="U4846">
        <v>500</v>
      </c>
      <c r="X4846">
        <v>5</v>
      </c>
      <c r="Y4846" t="s">
        <v>58</v>
      </c>
      <c r="AC4846" t="s">
        <v>59</v>
      </c>
      <c r="AL4846">
        <v>0</v>
      </c>
      <c r="AM4846">
        <v>0</v>
      </c>
    </row>
    <row r="4847" spans="1:39" x14ac:dyDescent="0.3">
      <c r="A4847">
        <v>927084</v>
      </c>
      <c r="B4847" t="s">
        <v>5265</v>
      </c>
      <c r="C4847" t="s">
        <v>361</v>
      </c>
      <c r="D4847">
        <v>4524428</v>
      </c>
      <c r="E4847" t="s">
        <v>70</v>
      </c>
      <c r="F4847" t="s">
        <v>70</v>
      </c>
      <c r="H4847" s="35">
        <v>38383</v>
      </c>
      <c r="I4847" t="s">
        <v>262</v>
      </c>
      <c r="J4847">
        <v>-19</v>
      </c>
      <c r="K4847" t="s">
        <v>11</v>
      </c>
      <c r="M4847" t="s">
        <v>54</v>
      </c>
      <c r="N4847">
        <v>4450661</v>
      </c>
      <c r="O4847" t="s">
        <v>756</v>
      </c>
      <c r="P4847" s="35">
        <v>45181</v>
      </c>
      <c r="Q4847" t="s">
        <v>56</v>
      </c>
      <c r="R4847" s="35">
        <v>41253</v>
      </c>
      <c r="S4847" s="35">
        <v>45163</v>
      </c>
      <c r="T4847" t="s">
        <v>57</v>
      </c>
      <c r="U4847">
        <v>863</v>
      </c>
      <c r="X4847">
        <v>8</v>
      </c>
      <c r="Y4847" t="s">
        <v>58</v>
      </c>
      <c r="AC4847" t="s">
        <v>59</v>
      </c>
      <c r="AL4847">
        <v>0</v>
      </c>
      <c r="AM4847">
        <v>0</v>
      </c>
    </row>
    <row r="4848" spans="1:39" x14ac:dyDescent="0.3">
      <c r="A4848">
        <v>1507089</v>
      </c>
      <c r="B4848" t="s">
        <v>5266</v>
      </c>
      <c r="C4848" t="s">
        <v>936</v>
      </c>
      <c r="D4848">
        <v>1811247</v>
      </c>
      <c r="E4848" t="s">
        <v>76</v>
      </c>
      <c r="H4848" s="35">
        <v>39164</v>
      </c>
      <c r="I4848" t="s">
        <v>125</v>
      </c>
      <c r="J4848">
        <v>-17</v>
      </c>
      <c r="K4848" t="s">
        <v>6</v>
      </c>
      <c r="M4848" t="s">
        <v>71</v>
      </c>
      <c r="N4848">
        <v>4180696</v>
      </c>
      <c r="O4848" t="s">
        <v>137</v>
      </c>
      <c r="P4848" s="35">
        <v>45173</v>
      </c>
      <c r="Q4848" t="s">
        <v>56</v>
      </c>
      <c r="R4848" s="35">
        <v>45173</v>
      </c>
      <c r="T4848" t="s">
        <v>63</v>
      </c>
      <c r="U4848">
        <v>500</v>
      </c>
      <c r="X4848">
        <v>5</v>
      </c>
      <c r="Y4848" t="s">
        <v>58</v>
      </c>
      <c r="AC4848" t="s">
        <v>59</v>
      </c>
      <c r="AL4848">
        <v>0</v>
      </c>
      <c r="AM4848">
        <v>0</v>
      </c>
    </row>
    <row r="4849" spans="1:39" x14ac:dyDescent="0.3">
      <c r="A4849">
        <v>1507090</v>
      </c>
      <c r="B4849" t="s">
        <v>5266</v>
      </c>
      <c r="C4849" t="s">
        <v>687</v>
      </c>
      <c r="D4849">
        <v>1811248</v>
      </c>
      <c r="E4849" t="s">
        <v>76</v>
      </c>
      <c r="H4849" s="35">
        <v>40886</v>
      </c>
      <c r="I4849" t="s">
        <v>90</v>
      </c>
      <c r="J4849">
        <v>-13</v>
      </c>
      <c r="K4849" t="s">
        <v>11</v>
      </c>
      <c r="M4849" t="s">
        <v>71</v>
      </c>
      <c r="N4849">
        <v>4180696</v>
      </c>
      <c r="O4849" t="s">
        <v>137</v>
      </c>
      <c r="P4849" s="35">
        <v>45173</v>
      </c>
      <c r="Q4849" t="s">
        <v>56</v>
      </c>
      <c r="R4849" s="35">
        <v>45173</v>
      </c>
      <c r="T4849" t="s">
        <v>63</v>
      </c>
      <c r="U4849">
        <v>500</v>
      </c>
      <c r="X4849">
        <v>5</v>
      </c>
      <c r="Y4849" t="s">
        <v>58</v>
      </c>
      <c r="AC4849" t="s">
        <v>59</v>
      </c>
      <c r="AL4849">
        <v>0</v>
      </c>
      <c r="AM4849">
        <v>0</v>
      </c>
    </row>
    <row r="4850" spans="1:39" x14ac:dyDescent="0.3">
      <c r="A4850">
        <v>1009481</v>
      </c>
      <c r="B4850" t="s">
        <v>5266</v>
      </c>
      <c r="C4850" t="s">
        <v>566</v>
      </c>
      <c r="D4850">
        <v>4112412</v>
      </c>
      <c r="E4850" t="s">
        <v>70</v>
      </c>
      <c r="F4850" t="s">
        <v>70</v>
      </c>
      <c r="H4850" s="35">
        <v>38906</v>
      </c>
      <c r="I4850" t="s">
        <v>94</v>
      </c>
      <c r="J4850">
        <v>-18</v>
      </c>
      <c r="K4850" t="s">
        <v>11</v>
      </c>
      <c r="M4850" t="s">
        <v>181</v>
      </c>
      <c r="N4850">
        <v>4410729</v>
      </c>
      <c r="O4850" t="s">
        <v>460</v>
      </c>
      <c r="P4850" s="35">
        <v>45185</v>
      </c>
      <c r="Q4850" t="s">
        <v>56</v>
      </c>
      <c r="R4850" s="35">
        <v>41895</v>
      </c>
      <c r="T4850" t="s">
        <v>63</v>
      </c>
      <c r="U4850">
        <v>697</v>
      </c>
      <c r="X4850">
        <v>6</v>
      </c>
      <c r="Y4850" t="s">
        <v>58</v>
      </c>
      <c r="AC4850" t="s">
        <v>59</v>
      </c>
      <c r="AL4850">
        <v>0</v>
      </c>
      <c r="AM4850">
        <v>0</v>
      </c>
    </row>
    <row r="4851" spans="1:39" x14ac:dyDescent="0.3">
      <c r="A4851">
        <v>1451308</v>
      </c>
      <c r="B4851" t="s">
        <v>5267</v>
      </c>
      <c r="C4851" t="s">
        <v>1841</v>
      </c>
      <c r="D4851">
        <v>4535607</v>
      </c>
      <c r="E4851" t="s">
        <v>53</v>
      </c>
      <c r="F4851" t="s">
        <v>53</v>
      </c>
      <c r="H4851" s="35">
        <v>41562</v>
      </c>
      <c r="I4851" t="s">
        <v>66</v>
      </c>
      <c r="J4851">
        <v>-11</v>
      </c>
      <c r="K4851" t="s">
        <v>6</v>
      </c>
      <c r="M4851" t="s">
        <v>54</v>
      </c>
      <c r="N4851">
        <v>4450026</v>
      </c>
      <c r="O4851" t="s">
        <v>62</v>
      </c>
      <c r="P4851" s="35">
        <v>45206</v>
      </c>
      <c r="Q4851" t="s">
        <v>56</v>
      </c>
      <c r="R4851" s="35">
        <v>44852</v>
      </c>
      <c r="T4851" t="s">
        <v>63</v>
      </c>
      <c r="U4851">
        <v>500</v>
      </c>
      <c r="X4851">
        <v>5</v>
      </c>
      <c r="Y4851" t="s">
        <v>58</v>
      </c>
      <c r="AC4851" t="s">
        <v>59</v>
      </c>
      <c r="AL4851">
        <v>0</v>
      </c>
      <c r="AM4851">
        <v>0</v>
      </c>
    </row>
    <row r="4852" spans="1:39" x14ac:dyDescent="0.3">
      <c r="A4852">
        <v>1437792</v>
      </c>
      <c r="B4852" t="s">
        <v>5267</v>
      </c>
      <c r="C4852" t="s">
        <v>1848</v>
      </c>
      <c r="D4852">
        <v>4535430</v>
      </c>
      <c r="E4852" t="s">
        <v>53</v>
      </c>
      <c r="F4852" t="s">
        <v>53</v>
      </c>
      <c r="H4852" s="35">
        <v>40248</v>
      </c>
      <c r="I4852" t="s">
        <v>110</v>
      </c>
      <c r="J4852">
        <v>-14</v>
      </c>
      <c r="K4852" t="s">
        <v>6</v>
      </c>
      <c r="M4852" t="s">
        <v>54</v>
      </c>
      <c r="N4852">
        <v>4450026</v>
      </c>
      <c r="O4852" t="s">
        <v>62</v>
      </c>
      <c r="P4852" s="35">
        <v>45206</v>
      </c>
      <c r="Q4852" t="s">
        <v>56</v>
      </c>
      <c r="R4852" s="35">
        <v>44833</v>
      </c>
      <c r="T4852" t="s">
        <v>63</v>
      </c>
      <c r="U4852">
        <v>500</v>
      </c>
      <c r="X4852">
        <v>5</v>
      </c>
      <c r="Y4852" t="s">
        <v>58</v>
      </c>
      <c r="AC4852" t="s">
        <v>59</v>
      </c>
      <c r="AL4852">
        <v>0</v>
      </c>
      <c r="AM4852">
        <v>0</v>
      </c>
    </row>
    <row r="4853" spans="1:39" x14ac:dyDescent="0.3">
      <c r="A4853">
        <v>1397221</v>
      </c>
      <c r="B4853" t="s">
        <v>5268</v>
      </c>
      <c r="C4853" t="s">
        <v>101</v>
      </c>
      <c r="D4853">
        <v>1810808</v>
      </c>
      <c r="E4853" t="s">
        <v>70</v>
      </c>
      <c r="F4853" t="s">
        <v>53</v>
      </c>
      <c r="H4853" s="35">
        <v>40744</v>
      </c>
      <c r="I4853" t="s">
        <v>90</v>
      </c>
      <c r="J4853">
        <v>-13</v>
      </c>
      <c r="K4853" t="s">
        <v>11</v>
      </c>
      <c r="M4853" t="s">
        <v>71</v>
      </c>
      <c r="N4853">
        <v>4180041</v>
      </c>
      <c r="O4853" t="s">
        <v>471</v>
      </c>
      <c r="P4853" s="35">
        <v>45197</v>
      </c>
      <c r="Q4853" t="s">
        <v>56</v>
      </c>
      <c r="R4853" s="35">
        <v>44652</v>
      </c>
      <c r="T4853" t="s">
        <v>63</v>
      </c>
      <c r="U4853">
        <v>500</v>
      </c>
      <c r="X4853">
        <v>5</v>
      </c>
      <c r="Y4853" t="s">
        <v>58</v>
      </c>
      <c r="AC4853" t="s">
        <v>59</v>
      </c>
      <c r="AL4853">
        <v>0</v>
      </c>
      <c r="AM4853">
        <v>0</v>
      </c>
    </row>
    <row r="4854" spans="1:39" x14ac:dyDescent="0.3">
      <c r="A4854">
        <v>1093569</v>
      </c>
      <c r="B4854" t="s">
        <v>5269</v>
      </c>
      <c r="C4854" t="s">
        <v>3821</v>
      </c>
      <c r="D4854">
        <v>396620</v>
      </c>
      <c r="E4854" t="s">
        <v>70</v>
      </c>
      <c r="F4854" t="s">
        <v>70</v>
      </c>
      <c r="H4854" s="35">
        <v>40379</v>
      </c>
      <c r="I4854" t="s">
        <v>110</v>
      </c>
      <c r="J4854">
        <v>-14</v>
      </c>
      <c r="K4854" t="s">
        <v>11</v>
      </c>
      <c r="M4854" t="s">
        <v>67</v>
      </c>
      <c r="N4854">
        <v>4370566</v>
      </c>
      <c r="O4854" t="s">
        <v>111</v>
      </c>
      <c r="P4854" s="35">
        <v>45168</v>
      </c>
      <c r="Q4854" t="s">
        <v>56</v>
      </c>
      <c r="R4854" s="35">
        <v>42340</v>
      </c>
      <c r="S4854" s="35">
        <v>45168</v>
      </c>
      <c r="T4854" t="s">
        <v>57</v>
      </c>
      <c r="U4854">
        <v>933</v>
      </c>
      <c r="X4854">
        <v>9</v>
      </c>
      <c r="Y4854" t="s">
        <v>58</v>
      </c>
      <c r="AB4854" s="35">
        <v>44743</v>
      </c>
      <c r="AC4854" t="s">
        <v>59</v>
      </c>
      <c r="AL4854">
        <v>0</v>
      </c>
      <c r="AM4854">
        <v>0</v>
      </c>
    </row>
    <row r="4855" spans="1:39" x14ac:dyDescent="0.3">
      <c r="A4855">
        <v>1269223</v>
      </c>
      <c r="B4855" t="s">
        <v>5269</v>
      </c>
      <c r="C4855" t="s">
        <v>5270</v>
      </c>
      <c r="D4855">
        <v>397109</v>
      </c>
      <c r="E4855" t="s">
        <v>70</v>
      </c>
      <c r="F4855" t="s">
        <v>70</v>
      </c>
      <c r="H4855" s="35">
        <v>40945</v>
      </c>
      <c r="I4855" t="s">
        <v>143</v>
      </c>
      <c r="J4855">
        <v>-12</v>
      </c>
      <c r="K4855" t="s">
        <v>6</v>
      </c>
      <c r="M4855" t="s">
        <v>67</v>
      </c>
      <c r="N4855">
        <v>4370566</v>
      </c>
      <c r="O4855" t="s">
        <v>111</v>
      </c>
      <c r="P4855" s="35">
        <v>45168</v>
      </c>
      <c r="Q4855" t="s">
        <v>56</v>
      </c>
      <c r="R4855" s="35">
        <v>43724</v>
      </c>
      <c r="S4855" s="35">
        <v>45168</v>
      </c>
      <c r="T4855" t="s">
        <v>57</v>
      </c>
      <c r="U4855">
        <v>689</v>
      </c>
      <c r="X4855">
        <v>6</v>
      </c>
      <c r="Y4855" t="s">
        <v>58</v>
      </c>
      <c r="AB4855" s="35">
        <v>44743</v>
      </c>
      <c r="AC4855" t="s">
        <v>59</v>
      </c>
      <c r="AL4855">
        <v>0</v>
      </c>
      <c r="AM4855">
        <v>0</v>
      </c>
    </row>
    <row r="4856" spans="1:39" x14ac:dyDescent="0.3">
      <c r="A4856">
        <v>1527228</v>
      </c>
      <c r="B4856" t="s">
        <v>5271</v>
      </c>
      <c r="C4856" t="s">
        <v>5272</v>
      </c>
      <c r="D4856">
        <v>3611612</v>
      </c>
      <c r="E4856" t="s">
        <v>76</v>
      </c>
      <c r="H4856" s="35">
        <v>42397</v>
      </c>
      <c r="I4856" t="s">
        <v>53</v>
      </c>
      <c r="J4856">
        <v>-9</v>
      </c>
      <c r="K4856" t="s">
        <v>6</v>
      </c>
      <c r="M4856" t="s">
        <v>77</v>
      </c>
      <c r="N4856">
        <v>4360002</v>
      </c>
      <c r="O4856" t="s">
        <v>78</v>
      </c>
      <c r="P4856" s="35">
        <v>45200</v>
      </c>
      <c r="Q4856" t="s">
        <v>56</v>
      </c>
      <c r="R4856" s="35">
        <v>45200</v>
      </c>
      <c r="T4856" t="s">
        <v>63</v>
      </c>
      <c r="U4856">
        <v>500</v>
      </c>
      <c r="X4856">
        <v>5</v>
      </c>
      <c r="Y4856" t="s">
        <v>58</v>
      </c>
      <c r="AC4856" t="s">
        <v>59</v>
      </c>
      <c r="AL4856">
        <v>0</v>
      </c>
      <c r="AM4856">
        <v>0</v>
      </c>
    </row>
    <row r="4857" spans="1:39" x14ac:dyDescent="0.3">
      <c r="A4857">
        <v>1509592</v>
      </c>
      <c r="B4857" t="s">
        <v>5273</v>
      </c>
      <c r="C4857" t="s">
        <v>162</v>
      </c>
      <c r="D4857">
        <v>4538014</v>
      </c>
      <c r="E4857" t="s">
        <v>70</v>
      </c>
      <c r="H4857" s="35">
        <v>40406</v>
      </c>
      <c r="I4857" t="s">
        <v>110</v>
      </c>
      <c r="J4857">
        <v>-14</v>
      </c>
      <c r="K4857" t="s">
        <v>11</v>
      </c>
      <c r="M4857" t="s">
        <v>54</v>
      </c>
      <c r="N4857">
        <v>4450026</v>
      </c>
      <c r="O4857" t="s">
        <v>62</v>
      </c>
      <c r="P4857" s="35">
        <v>45180</v>
      </c>
      <c r="Q4857" t="s">
        <v>56</v>
      </c>
      <c r="R4857" s="35">
        <v>45180</v>
      </c>
      <c r="T4857" t="s">
        <v>63</v>
      </c>
      <c r="U4857">
        <v>500</v>
      </c>
      <c r="X4857">
        <v>5</v>
      </c>
      <c r="Y4857" t="s">
        <v>58</v>
      </c>
      <c r="AC4857" t="s">
        <v>59</v>
      </c>
      <c r="AL4857">
        <v>0</v>
      </c>
      <c r="AM4857">
        <v>0</v>
      </c>
    </row>
    <row r="4858" spans="1:39" x14ac:dyDescent="0.3">
      <c r="A4858">
        <v>1509595</v>
      </c>
      <c r="B4858" t="s">
        <v>5273</v>
      </c>
      <c r="C4858" t="s">
        <v>586</v>
      </c>
      <c r="D4858">
        <v>4538015</v>
      </c>
      <c r="E4858" t="s">
        <v>70</v>
      </c>
      <c r="H4858" s="35">
        <v>41050</v>
      </c>
      <c r="I4858" t="s">
        <v>143</v>
      </c>
      <c r="J4858">
        <v>-12</v>
      </c>
      <c r="K4858" t="s">
        <v>11</v>
      </c>
      <c r="M4858" t="s">
        <v>54</v>
      </c>
      <c r="N4858">
        <v>4450026</v>
      </c>
      <c r="O4858" t="s">
        <v>62</v>
      </c>
      <c r="P4858" s="35">
        <v>45180</v>
      </c>
      <c r="Q4858" t="s">
        <v>56</v>
      </c>
      <c r="R4858" s="35">
        <v>45180</v>
      </c>
      <c r="T4858" t="s">
        <v>63</v>
      </c>
      <c r="U4858">
        <v>549</v>
      </c>
      <c r="X4858">
        <v>5</v>
      </c>
      <c r="Y4858" t="s">
        <v>58</v>
      </c>
      <c r="AC4858" t="s">
        <v>59</v>
      </c>
      <c r="AL4858">
        <v>0</v>
      </c>
      <c r="AM4858">
        <v>0</v>
      </c>
    </row>
    <row r="4859" spans="1:39" x14ac:dyDescent="0.3">
      <c r="A4859">
        <v>1535562</v>
      </c>
      <c r="B4859" t="s">
        <v>5274</v>
      </c>
      <c r="C4859" t="s">
        <v>3568</v>
      </c>
      <c r="D4859">
        <v>1811342</v>
      </c>
      <c r="E4859" t="s">
        <v>53</v>
      </c>
      <c r="H4859" s="35">
        <v>40493</v>
      </c>
      <c r="I4859" t="s">
        <v>110</v>
      </c>
      <c r="J4859">
        <v>-14</v>
      </c>
      <c r="K4859" t="s">
        <v>11</v>
      </c>
      <c r="M4859" t="s">
        <v>71</v>
      </c>
      <c r="N4859">
        <v>4180530</v>
      </c>
      <c r="O4859" t="s">
        <v>942</v>
      </c>
      <c r="P4859" s="35">
        <v>45211</v>
      </c>
      <c r="Q4859" t="s">
        <v>56</v>
      </c>
      <c r="R4859" s="35">
        <v>45211</v>
      </c>
      <c r="S4859" s="35">
        <v>45205</v>
      </c>
      <c r="T4859" t="s">
        <v>57</v>
      </c>
      <c r="U4859">
        <v>500</v>
      </c>
      <c r="X4859">
        <v>5</v>
      </c>
      <c r="Y4859" t="s">
        <v>58</v>
      </c>
      <c r="AC4859" t="s">
        <v>59</v>
      </c>
      <c r="AL4859">
        <v>0</v>
      </c>
      <c r="AM4859">
        <v>0</v>
      </c>
    </row>
    <row r="4860" spans="1:39" x14ac:dyDescent="0.3">
      <c r="A4860">
        <v>1563121</v>
      </c>
      <c r="B4860" t="s">
        <v>5274</v>
      </c>
      <c r="C4860" t="s">
        <v>5523</v>
      </c>
      <c r="D4860">
        <v>1811497</v>
      </c>
      <c r="E4860" t="s">
        <v>76</v>
      </c>
      <c r="H4860" s="35">
        <v>38859</v>
      </c>
      <c r="I4860" t="s">
        <v>94</v>
      </c>
      <c r="J4860">
        <v>-18</v>
      </c>
      <c r="K4860" t="s">
        <v>11</v>
      </c>
      <c r="M4860" t="s">
        <v>71</v>
      </c>
      <c r="N4860">
        <v>4180696</v>
      </c>
      <c r="O4860" t="s">
        <v>137</v>
      </c>
      <c r="P4860" s="35">
        <v>45329</v>
      </c>
      <c r="Q4860" t="s">
        <v>56</v>
      </c>
      <c r="R4860" s="35">
        <v>45329</v>
      </c>
      <c r="T4860" t="s">
        <v>63</v>
      </c>
      <c r="U4860">
        <v>500</v>
      </c>
      <c r="X4860">
        <v>5</v>
      </c>
      <c r="Y4860" t="s">
        <v>58</v>
      </c>
      <c r="AC4860" t="s">
        <v>59</v>
      </c>
      <c r="AL4860">
        <v>0</v>
      </c>
      <c r="AM4860">
        <v>0</v>
      </c>
    </row>
    <row r="4861" spans="1:39" x14ac:dyDescent="0.3">
      <c r="A4861">
        <v>1530230</v>
      </c>
      <c r="B4861" t="s">
        <v>5275</v>
      </c>
      <c r="C4861" t="s">
        <v>5276</v>
      </c>
      <c r="D4861">
        <v>4115993</v>
      </c>
      <c r="E4861" t="s">
        <v>53</v>
      </c>
      <c r="H4861" s="35">
        <v>42420</v>
      </c>
      <c r="I4861" t="s">
        <v>53</v>
      </c>
      <c r="J4861">
        <v>-9</v>
      </c>
      <c r="K4861" t="s">
        <v>6</v>
      </c>
      <c r="M4861" t="s">
        <v>181</v>
      </c>
      <c r="N4861">
        <v>4410466</v>
      </c>
      <c r="O4861" t="s">
        <v>236</v>
      </c>
      <c r="P4861" s="35">
        <v>45204</v>
      </c>
      <c r="Q4861" t="s">
        <v>56</v>
      </c>
      <c r="R4861" s="35">
        <v>45204</v>
      </c>
      <c r="T4861" t="s">
        <v>63</v>
      </c>
      <c r="U4861">
        <v>500</v>
      </c>
      <c r="X4861">
        <v>5</v>
      </c>
      <c r="Y4861" t="s">
        <v>58</v>
      </c>
      <c r="AC4861" t="s">
        <v>59</v>
      </c>
      <c r="AL4861">
        <v>0</v>
      </c>
      <c r="AM4861">
        <v>0</v>
      </c>
    </row>
    <row r="4862" spans="1:39" x14ac:dyDescent="0.3">
      <c r="A4862">
        <v>1515578</v>
      </c>
      <c r="B4862" t="s">
        <v>5277</v>
      </c>
      <c r="C4862" t="s">
        <v>5278</v>
      </c>
      <c r="D4862">
        <v>4538121</v>
      </c>
      <c r="E4862" t="s">
        <v>53</v>
      </c>
      <c r="H4862" s="35">
        <v>41154</v>
      </c>
      <c r="I4862" t="s">
        <v>143</v>
      </c>
      <c r="J4862">
        <v>-12</v>
      </c>
      <c r="K4862" t="s">
        <v>11</v>
      </c>
      <c r="M4862" t="s">
        <v>54</v>
      </c>
      <c r="N4862">
        <v>4450702</v>
      </c>
      <c r="O4862" t="s">
        <v>298</v>
      </c>
      <c r="P4862" s="35">
        <v>45188</v>
      </c>
      <c r="Q4862" t="s">
        <v>56</v>
      </c>
      <c r="R4862" s="35">
        <v>45188</v>
      </c>
      <c r="T4862" t="s">
        <v>63</v>
      </c>
      <c r="U4862">
        <v>500</v>
      </c>
      <c r="X4862">
        <v>5</v>
      </c>
      <c r="Y4862" t="s">
        <v>58</v>
      </c>
      <c r="AC4862" t="s">
        <v>59</v>
      </c>
      <c r="AL4862">
        <v>0</v>
      </c>
      <c r="AM4862">
        <v>0</v>
      </c>
    </row>
    <row r="4863" spans="1:39" x14ac:dyDescent="0.3">
      <c r="A4863">
        <v>1523450</v>
      </c>
      <c r="B4863" t="s">
        <v>5279</v>
      </c>
      <c r="C4863" t="s">
        <v>5280</v>
      </c>
      <c r="D4863">
        <v>3736216</v>
      </c>
      <c r="E4863" t="s">
        <v>53</v>
      </c>
      <c r="H4863" s="35">
        <v>40575</v>
      </c>
      <c r="I4863" t="s">
        <v>90</v>
      </c>
      <c r="J4863">
        <v>-13</v>
      </c>
      <c r="K4863" t="s">
        <v>11</v>
      </c>
      <c r="M4863" t="s">
        <v>67</v>
      </c>
      <c r="N4863">
        <v>4370002</v>
      </c>
      <c r="O4863" t="s">
        <v>68</v>
      </c>
      <c r="P4863" s="35">
        <v>45196</v>
      </c>
      <c r="Q4863" t="s">
        <v>56</v>
      </c>
      <c r="R4863" s="35">
        <v>45196</v>
      </c>
      <c r="S4863" s="35">
        <v>45182</v>
      </c>
      <c r="T4863" t="s">
        <v>57</v>
      </c>
      <c r="U4863">
        <v>500</v>
      </c>
      <c r="X4863">
        <v>5</v>
      </c>
      <c r="Y4863" t="s">
        <v>58</v>
      </c>
      <c r="AC4863" t="s">
        <v>59</v>
      </c>
      <c r="AL4863">
        <v>0</v>
      </c>
      <c r="AM4863">
        <v>0</v>
      </c>
    </row>
    <row r="4864" spans="1:39" x14ac:dyDescent="0.3">
      <c r="A4864">
        <v>1416072</v>
      </c>
      <c r="B4864" t="s">
        <v>5279</v>
      </c>
      <c r="C4864" t="s">
        <v>5281</v>
      </c>
      <c r="D4864">
        <v>3733799</v>
      </c>
      <c r="E4864" t="s">
        <v>53</v>
      </c>
      <c r="F4864" t="s">
        <v>53</v>
      </c>
      <c r="H4864" s="35">
        <v>41826</v>
      </c>
      <c r="I4864" t="s">
        <v>85</v>
      </c>
      <c r="J4864">
        <v>-10</v>
      </c>
      <c r="K4864" t="s">
        <v>6</v>
      </c>
      <c r="M4864" t="s">
        <v>67</v>
      </c>
      <c r="N4864">
        <v>4370002</v>
      </c>
      <c r="O4864" t="s">
        <v>68</v>
      </c>
      <c r="P4864" s="35">
        <v>45235</v>
      </c>
      <c r="Q4864" t="s">
        <v>56</v>
      </c>
      <c r="R4864" s="35">
        <v>44777</v>
      </c>
      <c r="T4864" t="s">
        <v>63</v>
      </c>
      <c r="U4864">
        <v>500</v>
      </c>
      <c r="X4864">
        <v>5</v>
      </c>
      <c r="Y4864" t="s">
        <v>58</v>
      </c>
      <c r="AC4864" t="s">
        <v>59</v>
      </c>
      <c r="AL4864">
        <v>0</v>
      </c>
      <c r="AM4864">
        <v>0</v>
      </c>
    </row>
    <row r="4865" spans="1:39" x14ac:dyDescent="0.3">
      <c r="A4865">
        <v>1539931</v>
      </c>
      <c r="B4865" t="s">
        <v>5282</v>
      </c>
      <c r="C4865" t="s">
        <v>1102</v>
      </c>
      <c r="D4865">
        <v>4538413</v>
      </c>
      <c r="E4865" t="s">
        <v>70</v>
      </c>
      <c r="H4865" s="35">
        <v>40735</v>
      </c>
      <c r="I4865" t="s">
        <v>90</v>
      </c>
      <c r="J4865">
        <v>-13</v>
      </c>
      <c r="K4865" t="s">
        <v>11</v>
      </c>
      <c r="M4865" t="s">
        <v>54</v>
      </c>
      <c r="N4865">
        <v>4450285</v>
      </c>
      <c r="O4865" t="s">
        <v>228</v>
      </c>
      <c r="P4865" s="35">
        <v>45219</v>
      </c>
      <c r="Q4865" t="s">
        <v>56</v>
      </c>
      <c r="R4865" s="35">
        <v>45219</v>
      </c>
      <c r="T4865" t="s">
        <v>63</v>
      </c>
      <c r="U4865">
        <v>500</v>
      </c>
      <c r="X4865">
        <v>5</v>
      </c>
      <c r="Y4865" t="s">
        <v>58</v>
      </c>
      <c r="AC4865" t="s">
        <v>59</v>
      </c>
      <c r="AL4865">
        <v>1</v>
      </c>
      <c r="AM4865">
        <v>1</v>
      </c>
    </row>
    <row r="4866" spans="1:39" x14ac:dyDescent="0.3">
      <c r="A4866">
        <v>1556547</v>
      </c>
      <c r="B4866" t="s">
        <v>5283</v>
      </c>
      <c r="C4866" t="s">
        <v>458</v>
      </c>
      <c r="D4866">
        <v>1811477</v>
      </c>
      <c r="E4866" t="s">
        <v>53</v>
      </c>
      <c r="H4866" s="35">
        <v>41691</v>
      </c>
      <c r="I4866" t="s">
        <v>85</v>
      </c>
      <c r="J4866">
        <v>-10</v>
      </c>
      <c r="K4866" t="s">
        <v>11</v>
      </c>
      <c r="M4866" t="s">
        <v>71</v>
      </c>
      <c r="N4866">
        <v>4180174</v>
      </c>
      <c r="O4866" t="s">
        <v>190</v>
      </c>
      <c r="P4866" s="35">
        <v>45287</v>
      </c>
      <c r="Q4866" t="s">
        <v>56</v>
      </c>
      <c r="R4866" s="35">
        <v>45287</v>
      </c>
      <c r="T4866" t="s">
        <v>63</v>
      </c>
      <c r="U4866">
        <v>500</v>
      </c>
      <c r="X4866">
        <v>5</v>
      </c>
      <c r="Y4866" t="s">
        <v>58</v>
      </c>
      <c r="AC4866" t="s">
        <v>59</v>
      </c>
      <c r="AL4866">
        <v>0</v>
      </c>
      <c r="AM4866">
        <v>0</v>
      </c>
    </row>
    <row r="4867" spans="1:39" x14ac:dyDescent="0.3">
      <c r="A4867">
        <v>1436609</v>
      </c>
      <c r="B4867" t="s">
        <v>5284</v>
      </c>
      <c r="C4867" t="s">
        <v>5285</v>
      </c>
      <c r="D4867">
        <v>2816495</v>
      </c>
      <c r="E4867" t="s">
        <v>53</v>
      </c>
      <c r="F4867" t="s">
        <v>53</v>
      </c>
      <c r="H4867" s="35">
        <v>40631</v>
      </c>
      <c r="I4867" t="s">
        <v>90</v>
      </c>
      <c r="J4867">
        <v>-13</v>
      </c>
      <c r="K4867" t="s">
        <v>11</v>
      </c>
      <c r="M4867" t="s">
        <v>69</v>
      </c>
      <c r="N4867">
        <v>4280529</v>
      </c>
      <c r="O4867" t="s">
        <v>312</v>
      </c>
      <c r="P4867" s="35">
        <v>45186</v>
      </c>
      <c r="Q4867" t="s">
        <v>56</v>
      </c>
      <c r="R4867" s="35">
        <v>44832</v>
      </c>
      <c r="T4867" t="s">
        <v>63</v>
      </c>
      <c r="U4867">
        <v>500</v>
      </c>
      <c r="X4867">
        <v>5</v>
      </c>
      <c r="Y4867" t="s">
        <v>58</v>
      </c>
      <c r="AC4867" t="s">
        <v>59</v>
      </c>
      <c r="AL4867">
        <v>1</v>
      </c>
      <c r="AM4867">
        <v>1</v>
      </c>
    </row>
    <row r="4868" spans="1:39" x14ac:dyDescent="0.3">
      <c r="A4868">
        <v>1553560</v>
      </c>
      <c r="B4868" t="s">
        <v>5286</v>
      </c>
      <c r="C4868" t="s">
        <v>289</v>
      </c>
      <c r="D4868">
        <v>4539504</v>
      </c>
      <c r="E4868" t="s">
        <v>53</v>
      </c>
      <c r="H4868" s="35">
        <v>41735</v>
      </c>
      <c r="I4868" t="s">
        <v>85</v>
      </c>
      <c r="J4868">
        <v>-10</v>
      </c>
      <c r="K4868" t="s">
        <v>11</v>
      </c>
      <c r="M4868" t="s">
        <v>54</v>
      </c>
      <c r="N4868">
        <v>4450410</v>
      </c>
      <c r="O4868" t="s">
        <v>81</v>
      </c>
      <c r="P4868" s="35">
        <v>45267</v>
      </c>
      <c r="Q4868" t="s">
        <v>56</v>
      </c>
      <c r="R4868" s="35">
        <v>45267</v>
      </c>
      <c r="T4868" t="s">
        <v>82</v>
      </c>
      <c r="U4868">
        <v>500</v>
      </c>
      <c r="X4868">
        <v>5</v>
      </c>
      <c r="Y4868" t="s">
        <v>58</v>
      </c>
      <c r="AC4868" t="s">
        <v>59</v>
      </c>
      <c r="AL4868">
        <v>0</v>
      </c>
      <c r="AM4868">
        <v>0</v>
      </c>
    </row>
    <row r="4869" spans="1:39" x14ac:dyDescent="0.3">
      <c r="A4869">
        <v>1526129</v>
      </c>
      <c r="B4869" t="s">
        <v>5287</v>
      </c>
      <c r="C4869" t="s">
        <v>3299</v>
      </c>
      <c r="D4869">
        <v>3611582</v>
      </c>
      <c r="E4869" t="s">
        <v>70</v>
      </c>
      <c r="H4869" s="35">
        <v>41616</v>
      </c>
      <c r="I4869" t="s">
        <v>66</v>
      </c>
      <c r="J4869">
        <v>-11</v>
      </c>
      <c r="K4869" t="s">
        <v>11</v>
      </c>
      <c r="M4869" t="s">
        <v>77</v>
      </c>
      <c r="N4869">
        <v>4360454</v>
      </c>
      <c r="O4869" t="s">
        <v>163</v>
      </c>
      <c r="P4869" s="35">
        <v>45198</v>
      </c>
      <c r="Q4869" t="s">
        <v>56</v>
      </c>
      <c r="R4869" s="35">
        <v>45198</v>
      </c>
      <c r="T4869" t="s">
        <v>63</v>
      </c>
      <c r="U4869">
        <v>500</v>
      </c>
      <c r="X4869">
        <v>5</v>
      </c>
      <c r="Y4869" t="s">
        <v>58</v>
      </c>
      <c r="AC4869" t="s">
        <v>59</v>
      </c>
      <c r="AL4869">
        <v>0</v>
      </c>
      <c r="AM4869">
        <v>0</v>
      </c>
    </row>
    <row r="4870" spans="1:39" x14ac:dyDescent="0.3">
      <c r="A4870">
        <v>1102070</v>
      </c>
      <c r="B4870" t="s">
        <v>5288</v>
      </c>
      <c r="C4870" t="s">
        <v>5289</v>
      </c>
      <c r="D4870">
        <v>3831311</v>
      </c>
      <c r="E4870" t="s">
        <v>70</v>
      </c>
      <c r="F4870" t="s">
        <v>70</v>
      </c>
      <c r="H4870" s="35">
        <v>39308</v>
      </c>
      <c r="I4870" t="s">
        <v>125</v>
      </c>
      <c r="J4870">
        <v>-17</v>
      </c>
      <c r="K4870" t="s">
        <v>11</v>
      </c>
      <c r="M4870" t="s">
        <v>71</v>
      </c>
      <c r="N4870">
        <v>4180486</v>
      </c>
      <c r="O4870" t="s">
        <v>72</v>
      </c>
      <c r="P4870" s="35">
        <v>45178</v>
      </c>
      <c r="Q4870" t="s">
        <v>56</v>
      </c>
      <c r="R4870" s="35">
        <v>42430</v>
      </c>
      <c r="T4870" t="s">
        <v>63</v>
      </c>
      <c r="U4870">
        <v>575</v>
      </c>
      <c r="X4870">
        <v>5</v>
      </c>
      <c r="Y4870" t="s">
        <v>58</v>
      </c>
      <c r="AC4870" t="s">
        <v>59</v>
      </c>
      <c r="AL4870">
        <v>0</v>
      </c>
      <c r="AM4870">
        <v>0</v>
      </c>
    </row>
    <row r="4871" spans="1:39" x14ac:dyDescent="0.3">
      <c r="A4871">
        <v>1420050</v>
      </c>
      <c r="B4871" t="s">
        <v>5290</v>
      </c>
      <c r="C4871" t="s">
        <v>410</v>
      </c>
      <c r="D4871">
        <v>3733890</v>
      </c>
      <c r="E4871" t="s">
        <v>70</v>
      </c>
      <c r="F4871" t="s">
        <v>53</v>
      </c>
      <c r="H4871" s="35">
        <v>39689</v>
      </c>
      <c r="I4871" t="s">
        <v>98</v>
      </c>
      <c r="J4871">
        <v>-16</v>
      </c>
      <c r="K4871" t="s">
        <v>11</v>
      </c>
      <c r="M4871" t="s">
        <v>67</v>
      </c>
      <c r="N4871">
        <v>4370002</v>
      </c>
      <c r="O4871" t="s">
        <v>68</v>
      </c>
      <c r="P4871" s="35">
        <v>45175</v>
      </c>
      <c r="Q4871" t="s">
        <v>56</v>
      </c>
      <c r="R4871" s="35">
        <v>44811</v>
      </c>
      <c r="T4871" t="s">
        <v>63</v>
      </c>
      <c r="U4871">
        <v>520</v>
      </c>
      <c r="X4871">
        <v>5</v>
      </c>
      <c r="Y4871" t="s">
        <v>58</v>
      </c>
      <c r="AC4871" t="s">
        <v>59</v>
      </c>
      <c r="AL4871">
        <v>0</v>
      </c>
      <c r="AM4871">
        <v>0</v>
      </c>
    </row>
    <row r="4872" spans="1:39" x14ac:dyDescent="0.3">
      <c r="A4872">
        <v>1526835</v>
      </c>
      <c r="B4872" t="s">
        <v>5291</v>
      </c>
      <c r="C4872" t="s">
        <v>5292</v>
      </c>
      <c r="D4872">
        <v>3736267</v>
      </c>
      <c r="E4872" t="s">
        <v>76</v>
      </c>
      <c r="H4872" s="35">
        <v>43101</v>
      </c>
      <c r="I4872" t="s">
        <v>53</v>
      </c>
      <c r="J4872">
        <v>-9</v>
      </c>
      <c r="K4872" t="s">
        <v>11</v>
      </c>
      <c r="M4872" t="s">
        <v>67</v>
      </c>
      <c r="N4872">
        <v>4370002</v>
      </c>
      <c r="O4872" t="s">
        <v>68</v>
      </c>
      <c r="P4872" s="35">
        <v>45199</v>
      </c>
      <c r="Q4872" t="s">
        <v>56</v>
      </c>
      <c r="R4872" s="35">
        <v>45199</v>
      </c>
      <c r="T4872" t="s">
        <v>63</v>
      </c>
      <c r="U4872">
        <v>500</v>
      </c>
      <c r="X4872">
        <v>5</v>
      </c>
      <c r="Y4872" t="s">
        <v>58</v>
      </c>
      <c r="AC4872" t="s">
        <v>59</v>
      </c>
      <c r="AL4872">
        <v>0</v>
      </c>
      <c r="AM4872">
        <v>0</v>
      </c>
    </row>
    <row r="4873" spans="1:39" x14ac:dyDescent="0.3">
      <c r="A4873">
        <v>1538702</v>
      </c>
      <c r="B4873" t="s">
        <v>5293</v>
      </c>
      <c r="C4873" t="s">
        <v>121</v>
      </c>
      <c r="D4873">
        <v>2816994</v>
      </c>
      <c r="E4873" t="s">
        <v>53</v>
      </c>
      <c r="H4873" s="35">
        <v>41463</v>
      </c>
      <c r="I4873" t="s">
        <v>66</v>
      </c>
      <c r="J4873">
        <v>-11</v>
      </c>
      <c r="K4873" t="s">
        <v>11</v>
      </c>
      <c r="M4873" t="s">
        <v>69</v>
      </c>
      <c r="N4873">
        <v>4280612</v>
      </c>
      <c r="O4873" t="s">
        <v>405</v>
      </c>
      <c r="P4873" s="35">
        <v>45217</v>
      </c>
      <c r="Q4873" t="s">
        <v>56</v>
      </c>
      <c r="R4873" s="35">
        <v>45217</v>
      </c>
      <c r="S4873" s="35">
        <v>45210</v>
      </c>
      <c r="T4873" t="s">
        <v>57</v>
      </c>
      <c r="U4873">
        <v>500</v>
      </c>
      <c r="X4873">
        <v>5</v>
      </c>
      <c r="Y4873" t="s">
        <v>58</v>
      </c>
      <c r="AC4873" t="s">
        <v>59</v>
      </c>
      <c r="AL4873">
        <v>0</v>
      </c>
      <c r="AM4873">
        <v>0</v>
      </c>
    </row>
    <row r="4874" spans="1:39" x14ac:dyDescent="0.3">
      <c r="A4874">
        <v>1563078</v>
      </c>
      <c r="B4874" t="s">
        <v>5293</v>
      </c>
      <c r="C4874" t="s">
        <v>1825</v>
      </c>
      <c r="D4874">
        <v>3736809</v>
      </c>
      <c r="E4874" t="s">
        <v>53</v>
      </c>
      <c r="H4874" s="35">
        <v>41390</v>
      </c>
      <c r="I4874" t="s">
        <v>66</v>
      </c>
      <c r="J4874">
        <v>-11</v>
      </c>
      <c r="K4874" t="s">
        <v>11</v>
      </c>
      <c r="M4874" t="s">
        <v>67</v>
      </c>
      <c r="N4874">
        <v>4370102</v>
      </c>
      <c r="O4874" t="s">
        <v>498</v>
      </c>
      <c r="P4874" s="35">
        <v>45329</v>
      </c>
      <c r="Q4874" t="s">
        <v>56</v>
      </c>
      <c r="R4874" s="35">
        <v>45329</v>
      </c>
      <c r="S4874" s="35">
        <v>45324</v>
      </c>
      <c r="T4874" t="s">
        <v>57</v>
      </c>
      <c r="U4874">
        <v>500</v>
      </c>
      <c r="X4874">
        <v>5</v>
      </c>
      <c r="Y4874" t="s">
        <v>58</v>
      </c>
      <c r="AC4874" t="s">
        <v>59</v>
      </c>
      <c r="AL4874">
        <v>0</v>
      </c>
      <c r="AM4874">
        <v>0</v>
      </c>
    </row>
    <row r="4875" spans="1:39" x14ac:dyDescent="0.3">
      <c r="A4875">
        <v>1461058</v>
      </c>
      <c r="B4875" t="s">
        <v>5294</v>
      </c>
      <c r="C4875" t="s">
        <v>1278</v>
      </c>
      <c r="D4875">
        <v>3610282</v>
      </c>
      <c r="E4875" t="s">
        <v>70</v>
      </c>
      <c r="F4875" t="s">
        <v>70</v>
      </c>
      <c r="H4875" s="35">
        <v>41096</v>
      </c>
      <c r="I4875" t="s">
        <v>143</v>
      </c>
      <c r="J4875">
        <v>-12</v>
      </c>
      <c r="K4875" t="s">
        <v>11</v>
      </c>
      <c r="M4875" t="s">
        <v>77</v>
      </c>
      <c r="N4875">
        <v>4360002</v>
      </c>
      <c r="O4875" t="s">
        <v>78</v>
      </c>
      <c r="P4875" s="35">
        <v>45189</v>
      </c>
      <c r="Q4875" t="s">
        <v>56</v>
      </c>
      <c r="R4875" s="35">
        <v>44887</v>
      </c>
      <c r="T4875" t="s">
        <v>63</v>
      </c>
      <c r="U4875">
        <v>500</v>
      </c>
      <c r="X4875">
        <v>5</v>
      </c>
      <c r="Y4875" t="s">
        <v>58</v>
      </c>
      <c r="AC4875" t="s">
        <v>59</v>
      </c>
      <c r="AL4875">
        <v>0</v>
      </c>
      <c r="AM4875">
        <v>0</v>
      </c>
    </row>
    <row r="4876" spans="1:39" x14ac:dyDescent="0.3">
      <c r="A4876">
        <v>1522279</v>
      </c>
      <c r="B4876" t="s">
        <v>5295</v>
      </c>
      <c r="C4876" t="s">
        <v>4899</v>
      </c>
      <c r="D4876">
        <v>2816872</v>
      </c>
      <c r="E4876" t="s">
        <v>53</v>
      </c>
      <c r="H4876" s="35">
        <v>42211</v>
      </c>
      <c r="I4876" t="s">
        <v>53</v>
      </c>
      <c r="J4876">
        <v>-9</v>
      </c>
      <c r="K4876" t="s">
        <v>11</v>
      </c>
      <c r="M4876" t="s">
        <v>69</v>
      </c>
      <c r="N4876">
        <v>4280722</v>
      </c>
      <c r="O4876" t="s">
        <v>134</v>
      </c>
      <c r="P4876" s="35">
        <v>45196</v>
      </c>
      <c r="Q4876" t="s">
        <v>56</v>
      </c>
      <c r="R4876" s="35">
        <v>45196</v>
      </c>
      <c r="T4876" t="s">
        <v>63</v>
      </c>
      <c r="U4876">
        <v>500</v>
      </c>
      <c r="X4876">
        <v>5</v>
      </c>
      <c r="Y4876" t="s">
        <v>58</v>
      </c>
      <c r="AC4876" t="s">
        <v>59</v>
      </c>
      <c r="AL4876">
        <v>0</v>
      </c>
      <c r="AM4876">
        <v>0</v>
      </c>
    </row>
    <row r="4877" spans="1:39" x14ac:dyDescent="0.3">
      <c r="A4877">
        <v>1565023</v>
      </c>
      <c r="B4877" t="s">
        <v>5524</v>
      </c>
      <c r="C4877" t="s">
        <v>5525</v>
      </c>
      <c r="D4877">
        <v>1811608</v>
      </c>
      <c r="E4877" t="s">
        <v>76</v>
      </c>
      <c r="H4877" s="35">
        <v>42889</v>
      </c>
      <c r="I4877" t="s">
        <v>53</v>
      </c>
      <c r="J4877">
        <v>-9</v>
      </c>
      <c r="K4877" t="s">
        <v>11</v>
      </c>
      <c r="M4877" t="s">
        <v>71</v>
      </c>
      <c r="N4877">
        <v>4180696</v>
      </c>
      <c r="O4877" t="s">
        <v>137</v>
      </c>
      <c r="P4877" s="35">
        <v>45340</v>
      </c>
      <c r="Q4877" t="s">
        <v>56</v>
      </c>
      <c r="R4877" s="35">
        <v>45340</v>
      </c>
      <c r="T4877" t="s">
        <v>63</v>
      </c>
      <c r="U4877">
        <v>500</v>
      </c>
      <c r="X4877">
        <v>5</v>
      </c>
      <c r="Y4877" t="s">
        <v>58</v>
      </c>
      <c r="AC4877" t="s">
        <v>59</v>
      </c>
      <c r="AL4877">
        <v>0</v>
      </c>
      <c r="AM4877">
        <v>0</v>
      </c>
    </row>
    <row r="4878" spans="1:39" x14ac:dyDescent="0.3">
      <c r="A4878">
        <v>1564015</v>
      </c>
      <c r="B4878" t="s">
        <v>5526</v>
      </c>
      <c r="C4878" t="s">
        <v>5527</v>
      </c>
      <c r="D4878">
        <v>1811539</v>
      </c>
      <c r="E4878" t="s">
        <v>76</v>
      </c>
      <c r="H4878" s="35">
        <v>42285</v>
      </c>
      <c r="I4878" t="s">
        <v>53</v>
      </c>
      <c r="J4878">
        <v>-9</v>
      </c>
      <c r="K4878" t="s">
        <v>6</v>
      </c>
      <c r="M4878" t="s">
        <v>71</v>
      </c>
      <c r="N4878">
        <v>4180696</v>
      </c>
      <c r="O4878" t="s">
        <v>137</v>
      </c>
      <c r="P4878" s="35">
        <v>45336</v>
      </c>
      <c r="Q4878" t="s">
        <v>56</v>
      </c>
      <c r="R4878" s="35">
        <v>45336</v>
      </c>
      <c r="T4878" t="s">
        <v>63</v>
      </c>
      <c r="U4878">
        <v>500</v>
      </c>
      <c r="X4878">
        <v>5</v>
      </c>
      <c r="Y4878" t="s">
        <v>58</v>
      </c>
      <c r="AC4878" t="s">
        <v>59</v>
      </c>
      <c r="AL4878">
        <v>0</v>
      </c>
      <c r="AM4878">
        <v>0</v>
      </c>
    </row>
    <row r="4879" spans="1:39" x14ac:dyDescent="0.3">
      <c r="A4879">
        <v>1268140</v>
      </c>
      <c r="B4879" t="s">
        <v>5296</v>
      </c>
      <c r="C4879" t="s">
        <v>202</v>
      </c>
      <c r="D4879">
        <v>4530912</v>
      </c>
      <c r="E4879" t="s">
        <v>53</v>
      </c>
      <c r="F4879" t="s">
        <v>53</v>
      </c>
      <c r="H4879" s="35">
        <v>40424</v>
      </c>
      <c r="I4879" t="s">
        <v>110</v>
      </c>
      <c r="J4879">
        <v>-14</v>
      </c>
      <c r="K4879" t="s">
        <v>11</v>
      </c>
      <c r="M4879" t="s">
        <v>54</v>
      </c>
      <c r="N4879">
        <v>4450026</v>
      </c>
      <c r="O4879" t="s">
        <v>62</v>
      </c>
      <c r="P4879" s="35">
        <v>45189</v>
      </c>
      <c r="Q4879" t="s">
        <v>56</v>
      </c>
      <c r="R4879" s="35">
        <v>43722</v>
      </c>
      <c r="T4879" t="s">
        <v>63</v>
      </c>
      <c r="U4879">
        <v>500</v>
      </c>
      <c r="X4879">
        <v>5</v>
      </c>
      <c r="Y4879" t="s">
        <v>58</v>
      </c>
      <c r="AC4879" t="s">
        <v>59</v>
      </c>
      <c r="AL4879">
        <v>0</v>
      </c>
      <c r="AM4879">
        <v>0</v>
      </c>
    </row>
    <row r="4880" spans="1:39" x14ac:dyDescent="0.3">
      <c r="A4880">
        <v>1526841</v>
      </c>
      <c r="B4880" t="s">
        <v>5297</v>
      </c>
      <c r="C4880" t="s">
        <v>180</v>
      </c>
      <c r="D4880">
        <v>3736273</v>
      </c>
      <c r="E4880" t="s">
        <v>76</v>
      </c>
      <c r="H4880" s="35">
        <v>43157</v>
      </c>
      <c r="I4880" t="s">
        <v>53</v>
      </c>
      <c r="J4880">
        <v>-9</v>
      </c>
      <c r="K4880" t="s">
        <v>11</v>
      </c>
      <c r="M4880" t="s">
        <v>67</v>
      </c>
      <c r="N4880">
        <v>4370002</v>
      </c>
      <c r="O4880" t="s">
        <v>68</v>
      </c>
      <c r="P4880" s="35">
        <v>45199</v>
      </c>
      <c r="Q4880" t="s">
        <v>56</v>
      </c>
      <c r="R4880" s="35">
        <v>45199</v>
      </c>
      <c r="T4880" t="s">
        <v>63</v>
      </c>
      <c r="U4880">
        <v>500</v>
      </c>
      <c r="X4880">
        <v>5</v>
      </c>
      <c r="Y4880" t="s">
        <v>58</v>
      </c>
      <c r="AC4880" t="s">
        <v>59</v>
      </c>
      <c r="AL4880">
        <v>0</v>
      </c>
      <c r="AM4880">
        <v>0</v>
      </c>
    </row>
    <row r="4881" spans="1:39" x14ac:dyDescent="0.3">
      <c r="A4881">
        <v>911980</v>
      </c>
      <c r="B4881" t="s">
        <v>5298</v>
      </c>
      <c r="C4881" t="s">
        <v>1034</v>
      </c>
      <c r="D4881">
        <v>367249</v>
      </c>
      <c r="E4881" t="s">
        <v>70</v>
      </c>
      <c r="F4881" t="s">
        <v>70</v>
      </c>
      <c r="H4881" s="35">
        <v>38595</v>
      </c>
      <c r="I4881" t="s">
        <v>262</v>
      </c>
      <c r="J4881">
        <v>-19</v>
      </c>
      <c r="K4881" t="s">
        <v>11</v>
      </c>
      <c r="M4881" t="s">
        <v>77</v>
      </c>
      <c r="N4881">
        <v>4360005</v>
      </c>
      <c r="O4881" t="s">
        <v>1216</v>
      </c>
      <c r="P4881" s="35">
        <v>45189</v>
      </c>
      <c r="Q4881" t="s">
        <v>56</v>
      </c>
      <c r="R4881" s="35">
        <v>41196</v>
      </c>
      <c r="S4881" s="35">
        <v>45187</v>
      </c>
      <c r="T4881" t="s">
        <v>57</v>
      </c>
      <c r="U4881">
        <v>958</v>
      </c>
      <c r="X4881">
        <v>9</v>
      </c>
      <c r="Y4881" t="s">
        <v>58</v>
      </c>
      <c r="AC4881" t="s">
        <v>59</v>
      </c>
      <c r="AL4881">
        <v>0</v>
      </c>
      <c r="AM4881">
        <v>0</v>
      </c>
    </row>
    <row r="4882" spans="1:39" x14ac:dyDescent="0.3">
      <c r="A4882">
        <v>1521931</v>
      </c>
      <c r="B4882" t="s">
        <v>5299</v>
      </c>
      <c r="C4882" t="s">
        <v>4923</v>
      </c>
      <c r="D4882">
        <v>3611391</v>
      </c>
      <c r="E4882" t="s">
        <v>76</v>
      </c>
      <c r="H4882" s="35">
        <v>41827</v>
      </c>
      <c r="I4882" t="s">
        <v>85</v>
      </c>
      <c r="J4882">
        <v>-10</v>
      </c>
      <c r="K4882" t="s">
        <v>11</v>
      </c>
      <c r="M4882" t="s">
        <v>77</v>
      </c>
      <c r="N4882">
        <v>4360002</v>
      </c>
      <c r="O4882" t="s">
        <v>78</v>
      </c>
      <c r="P4882" s="35">
        <v>45195</v>
      </c>
      <c r="Q4882" t="s">
        <v>56</v>
      </c>
      <c r="R4882" s="35">
        <v>45195</v>
      </c>
      <c r="T4882" t="s">
        <v>63</v>
      </c>
      <c r="U4882">
        <v>500</v>
      </c>
      <c r="X4882">
        <v>5</v>
      </c>
      <c r="Y4882" t="s">
        <v>58</v>
      </c>
      <c r="AC4882" t="s">
        <v>59</v>
      </c>
      <c r="AL4882">
        <v>0</v>
      </c>
      <c r="AM4882">
        <v>0</v>
      </c>
    </row>
    <row r="4883" spans="1:39" x14ac:dyDescent="0.3">
      <c r="A4883">
        <v>1520991</v>
      </c>
      <c r="B4883" t="s">
        <v>5300</v>
      </c>
      <c r="C4883" t="s">
        <v>121</v>
      </c>
      <c r="D4883">
        <v>4115938</v>
      </c>
      <c r="E4883" t="s">
        <v>53</v>
      </c>
      <c r="H4883" s="35">
        <v>40228</v>
      </c>
      <c r="I4883" t="s">
        <v>110</v>
      </c>
      <c r="J4883">
        <v>-14</v>
      </c>
      <c r="K4883" t="s">
        <v>11</v>
      </c>
      <c r="M4883" t="s">
        <v>181</v>
      </c>
      <c r="N4883">
        <v>4410546</v>
      </c>
      <c r="O4883" t="s">
        <v>403</v>
      </c>
      <c r="P4883" s="35">
        <v>45194</v>
      </c>
      <c r="Q4883" t="s">
        <v>56</v>
      </c>
      <c r="R4883" s="35">
        <v>45194</v>
      </c>
      <c r="T4883" t="s">
        <v>63</v>
      </c>
      <c r="U4883">
        <v>500</v>
      </c>
      <c r="X4883">
        <v>5</v>
      </c>
      <c r="Y4883" t="s">
        <v>58</v>
      </c>
      <c r="AC4883" t="s">
        <v>59</v>
      </c>
      <c r="AL4883">
        <v>0</v>
      </c>
      <c r="AM4883">
        <v>0</v>
      </c>
    </row>
    <row r="4884" spans="1:39" x14ac:dyDescent="0.3">
      <c r="A4884">
        <v>1506673</v>
      </c>
      <c r="B4884" t="s">
        <v>5301</v>
      </c>
      <c r="C4884" t="s">
        <v>5302</v>
      </c>
      <c r="D4884">
        <v>4537980</v>
      </c>
      <c r="E4884" t="s">
        <v>53</v>
      </c>
      <c r="H4884" s="35">
        <v>40723</v>
      </c>
      <c r="I4884" t="s">
        <v>90</v>
      </c>
      <c r="J4884">
        <v>-13</v>
      </c>
      <c r="K4884" t="s">
        <v>6</v>
      </c>
      <c r="M4884" t="s">
        <v>54</v>
      </c>
      <c r="N4884">
        <v>4450757</v>
      </c>
      <c r="O4884" t="s">
        <v>225</v>
      </c>
      <c r="P4884" s="35">
        <v>45171</v>
      </c>
      <c r="Q4884" t="s">
        <v>56</v>
      </c>
      <c r="R4884" s="35">
        <v>45171</v>
      </c>
      <c r="T4884" t="s">
        <v>63</v>
      </c>
      <c r="U4884">
        <v>500</v>
      </c>
      <c r="X4884">
        <v>5</v>
      </c>
      <c r="Y4884" t="s">
        <v>58</v>
      </c>
      <c r="AC4884" t="s">
        <v>59</v>
      </c>
      <c r="AL4884">
        <v>0</v>
      </c>
      <c r="AM4884">
        <v>0</v>
      </c>
    </row>
    <row r="4885" spans="1:39" x14ac:dyDescent="0.3">
      <c r="A4885">
        <v>1434357</v>
      </c>
      <c r="B4885" t="s">
        <v>5303</v>
      </c>
      <c r="C4885" t="s">
        <v>753</v>
      </c>
      <c r="D4885">
        <v>3734291</v>
      </c>
      <c r="E4885" t="s">
        <v>53</v>
      </c>
      <c r="F4885" t="s">
        <v>53</v>
      </c>
      <c r="H4885" s="35">
        <v>40392</v>
      </c>
      <c r="I4885" t="s">
        <v>110</v>
      </c>
      <c r="J4885">
        <v>-14</v>
      </c>
      <c r="K4885" t="s">
        <v>11</v>
      </c>
      <c r="M4885" t="s">
        <v>67</v>
      </c>
      <c r="N4885">
        <v>4370349</v>
      </c>
      <c r="O4885" t="s">
        <v>220</v>
      </c>
      <c r="P4885" s="35">
        <v>45204</v>
      </c>
      <c r="Q4885" t="s">
        <v>56</v>
      </c>
      <c r="R4885" s="35">
        <v>44828</v>
      </c>
      <c r="T4885" t="s">
        <v>63</v>
      </c>
      <c r="U4885">
        <v>500</v>
      </c>
      <c r="X4885">
        <v>5</v>
      </c>
      <c r="Y4885" t="s">
        <v>58</v>
      </c>
      <c r="AC4885" t="s">
        <v>320</v>
      </c>
      <c r="AL4885">
        <v>0</v>
      </c>
      <c r="AM4885">
        <v>0</v>
      </c>
    </row>
    <row r="4886" spans="1:39" x14ac:dyDescent="0.3">
      <c r="A4886">
        <v>1434358</v>
      </c>
      <c r="B4886" t="s">
        <v>5303</v>
      </c>
      <c r="C4886" t="s">
        <v>487</v>
      </c>
      <c r="D4886">
        <v>3734292</v>
      </c>
      <c r="E4886" t="s">
        <v>53</v>
      </c>
      <c r="F4886" t="s">
        <v>53</v>
      </c>
      <c r="H4886" s="35">
        <v>42202</v>
      </c>
      <c r="I4886" t="s">
        <v>53</v>
      </c>
      <c r="J4886">
        <v>-9</v>
      </c>
      <c r="K4886" t="s">
        <v>11</v>
      </c>
      <c r="M4886" t="s">
        <v>67</v>
      </c>
      <c r="N4886">
        <v>4370349</v>
      </c>
      <c r="O4886" t="s">
        <v>220</v>
      </c>
      <c r="P4886" s="35">
        <v>45204</v>
      </c>
      <c r="Q4886" t="s">
        <v>56</v>
      </c>
      <c r="R4886" s="35">
        <v>44828</v>
      </c>
      <c r="T4886" t="s">
        <v>63</v>
      </c>
      <c r="U4886">
        <v>500</v>
      </c>
      <c r="X4886">
        <v>5</v>
      </c>
      <c r="Y4886" t="s">
        <v>58</v>
      </c>
      <c r="AC4886" t="s">
        <v>59</v>
      </c>
      <c r="AL4886">
        <v>0</v>
      </c>
      <c r="AM4886">
        <v>0</v>
      </c>
    </row>
    <row r="4887" spans="1:39" x14ac:dyDescent="0.3">
      <c r="A4887">
        <v>1513968</v>
      </c>
      <c r="B4887" t="s">
        <v>5304</v>
      </c>
      <c r="C4887" t="s">
        <v>101</v>
      </c>
      <c r="D4887">
        <v>4538093</v>
      </c>
      <c r="E4887" t="s">
        <v>53</v>
      </c>
      <c r="H4887" s="35">
        <v>41151</v>
      </c>
      <c r="I4887" t="s">
        <v>143</v>
      </c>
      <c r="J4887">
        <v>-12</v>
      </c>
      <c r="K4887" t="s">
        <v>11</v>
      </c>
      <c r="M4887" t="s">
        <v>54</v>
      </c>
      <c r="N4887">
        <v>4450192</v>
      </c>
      <c r="O4887" t="s">
        <v>128</v>
      </c>
      <c r="P4887" s="35">
        <v>45187</v>
      </c>
      <c r="Q4887" t="s">
        <v>56</v>
      </c>
      <c r="R4887" s="35">
        <v>45187</v>
      </c>
      <c r="T4887" t="s">
        <v>63</v>
      </c>
      <c r="U4887">
        <v>500</v>
      </c>
      <c r="X4887">
        <v>5</v>
      </c>
      <c r="Y4887" t="s">
        <v>58</v>
      </c>
      <c r="AC4887" t="s">
        <v>59</v>
      </c>
      <c r="AL4887">
        <v>0</v>
      </c>
      <c r="AM4887">
        <v>0</v>
      </c>
    </row>
    <row r="4888" spans="1:39" x14ac:dyDescent="0.3">
      <c r="A4888">
        <v>1522133</v>
      </c>
      <c r="B4888" t="s">
        <v>5305</v>
      </c>
      <c r="C4888" t="s">
        <v>5306</v>
      </c>
      <c r="D4888">
        <v>3611455</v>
      </c>
      <c r="E4888" t="s">
        <v>76</v>
      </c>
      <c r="H4888" s="35">
        <v>41520</v>
      </c>
      <c r="I4888" t="s">
        <v>66</v>
      </c>
      <c r="J4888">
        <v>-11</v>
      </c>
      <c r="K4888" t="s">
        <v>6</v>
      </c>
      <c r="M4888" t="s">
        <v>77</v>
      </c>
      <c r="N4888">
        <v>4360002</v>
      </c>
      <c r="O4888" t="s">
        <v>78</v>
      </c>
      <c r="P4888" s="35">
        <v>45195</v>
      </c>
      <c r="Q4888" t="s">
        <v>56</v>
      </c>
      <c r="R4888" s="35">
        <v>45195</v>
      </c>
      <c r="T4888" t="s">
        <v>63</v>
      </c>
      <c r="U4888">
        <v>500</v>
      </c>
      <c r="X4888">
        <v>5</v>
      </c>
      <c r="Y4888" t="s">
        <v>58</v>
      </c>
      <c r="AC4888" t="s">
        <v>59</v>
      </c>
      <c r="AL4888">
        <v>0</v>
      </c>
      <c r="AM4888">
        <v>0</v>
      </c>
    </row>
    <row r="4889" spans="1:39" x14ac:dyDescent="0.3">
      <c r="A4889">
        <v>1527286</v>
      </c>
      <c r="B4889" t="s">
        <v>5305</v>
      </c>
      <c r="C4889" t="s">
        <v>5307</v>
      </c>
      <c r="D4889">
        <v>3611636</v>
      </c>
      <c r="E4889" t="s">
        <v>76</v>
      </c>
      <c r="H4889" s="35">
        <v>42521</v>
      </c>
      <c r="I4889" t="s">
        <v>53</v>
      </c>
      <c r="J4889">
        <v>-9</v>
      </c>
      <c r="K4889" t="s">
        <v>6</v>
      </c>
      <c r="M4889" t="s">
        <v>77</v>
      </c>
      <c r="N4889">
        <v>4360002</v>
      </c>
      <c r="O4889" t="s">
        <v>78</v>
      </c>
      <c r="P4889" s="35">
        <v>45200</v>
      </c>
      <c r="Q4889" t="s">
        <v>56</v>
      </c>
      <c r="R4889" s="35">
        <v>45200</v>
      </c>
      <c r="T4889" t="s">
        <v>63</v>
      </c>
      <c r="U4889">
        <v>500</v>
      </c>
      <c r="X4889">
        <v>5</v>
      </c>
      <c r="Y4889" t="s">
        <v>58</v>
      </c>
      <c r="AC4889" t="s">
        <v>59</v>
      </c>
      <c r="AL4889">
        <v>0</v>
      </c>
      <c r="AM4889">
        <v>0</v>
      </c>
    </row>
    <row r="4890" spans="1:39" x14ac:dyDescent="0.3">
      <c r="A4890">
        <v>1524471</v>
      </c>
      <c r="B4890" t="s">
        <v>5305</v>
      </c>
      <c r="C4890" t="s">
        <v>5308</v>
      </c>
      <c r="D4890">
        <v>3611572</v>
      </c>
      <c r="E4890" t="s">
        <v>76</v>
      </c>
      <c r="H4890" s="35">
        <v>43100</v>
      </c>
      <c r="I4890" t="s">
        <v>53</v>
      </c>
      <c r="J4890">
        <v>-9</v>
      </c>
      <c r="K4890" t="s">
        <v>6</v>
      </c>
      <c r="M4890" t="s">
        <v>77</v>
      </c>
      <c r="N4890">
        <v>4360002</v>
      </c>
      <c r="O4890" t="s">
        <v>78</v>
      </c>
      <c r="P4890" s="35">
        <v>45197</v>
      </c>
      <c r="Q4890" t="s">
        <v>56</v>
      </c>
      <c r="R4890" s="35">
        <v>45197</v>
      </c>
      <c r="T4890" t="s">
        <v>63</v>
      </c>
      <c r="U4890">
        <v>500</v>
      </c>
      <c r="X4890">
        <v>5</v>
      </c>
      <c r="Y4890" t="s">
        <v>58</v>
      </c>
      <c r="AC4890" t="s">
        <v>59</v>
      </c>
      <c r="AL4890">
        <v>0</v>
      </c>
      <c r="AM4890">
        <v>0</v>
      </c>
    </row>
    <row r="4891" spans="1:39" x14ac:dyDescent="0.3">
      <c r="A4891">
        <v>1525394</v>
      </c>
      <c r="B4891" t="s">
        <v>5309</v>
      </c>
      <c r="C4891" t="s">
        <v>5310</v>
      </c>
      <c r="D4891">
        <v>2816894</v>
      </c>
      <c r="E4891" t="s">
        <v>70</v>
      </c>
      <c r="H4891" s="35">
        <v>39734</v>
      </c>
      <c r="I4891" t="s">
        <v>98</v>
      </c>
      <c r="J4891">
        <v>-16</v>
      </c>
      <c r="K4891" t="s">
        <v>11</v>
      </c>
      <c r="M4891" t="s">
        <v>69</v>
      </c>
      <c r="N4891">
        <v>4280038</v>
      </c>
      <c r="O4891" t="s">
        <v>524</v>
      </c>
      <c r="P4891" s="35">
        <v>45198</v>
      </c>
      <c r="Q4891" t="s">
        <v>56</v>
      </c>
      <c r="R4891" s="35">
        <v>45198</v>
      </c>
      <c r="T4891" t="s">
        <v>63</v>
      </c>
      <c r="U4891">
        <v>500</v>
      </c>
      <c r="X4891">
        <v>5</v>
      </c>
      <c r="Y4891" t="s">
        <v>58</v>
      </c>
      <c r="AC4891" t="s">
        <v>59</v>
      </c>
      <c r="AL4891">
        <v>0</v>
      </c>
      <c r="AM4891">
        <v>0</v>
      </c>
    </row>
    <row r="4892" spans="1:39" x14ac:dyDescent="0.3">
      <c r="A4892">
        <v>1058210</v>
      </c>
      <c r="B4892" t="s">
        <v>5311</v>
      </c>
      <c r="C4892" t="s">
        <v>5312</v>
      </c>
      <c r="D4892">
        <v>9143339</v>
      </c>
      <c r="E4892" t="s">
        <v>70</v>
      </c>
      <c r="F4892" t="s">
        <v>70</v>
      </c>
      <c r="H4892" s="35">
        <v>40179</v>
      </c>
      <c r="I4892" t="s">
        <v>110</v>
      </c>
      <c r="J4892">
        <v>-14</v>
      </c>
      <c r="K4892" t="s">
        <v>11</v>
      </c>
      <c r="M4892" t="s">
        <v>69</v>
      </c>
      <c r="N4892">
        <v>4280004</v>
      </c>
      <c r="O4892" t="s">
        <v>99</v>
      </c>
      <c r="P4892" s="35">
        <v>45177</v>
      </c>
      <c r="Q4892" t="s">
        <v>56</v>
      </c>
      <c r="R4892" s="35">
        <v>42248</v>
      </c>
      <c r="T4892" t="s">
        <v>63</v>
      </c>
      <c r="U4892">
        <v>1860</v>
      </c>
      <c r="X4892">
        <v>18</v>
      </c>
      <c r="Y4892" t="s">
        <v>58</v>
      </c>
      <c r="AB4892" s="35">
        <v>44743</v>
      </c>
      <c r="AC4892" t="s">
        <v>59</v>
      </c>
      <c r="AL4892">
        <v>0</v>
      </c>
      <c r="AM4892">
        <v>0</v>
      </c>
    </row>
  </sheetData>
  <sheetProtection algorithmName="SHA-512" hashValue="R8/sgDI2e0P8IMy4XToA3SjbT4rCTWjgmEVS9QbeUbzEWKgKXLZs3RfRfgcyHgtOTzSQoMN4D2lNoLxA63sB4A==" saltValue="JU2nIwsi7HtgE6UeXqFJ3w==" spinCount="100000" sheet="1" objects="1" scenarios="1" selectLockedCells="1"/>
  <autoFilter ref="A1:AM10310" xr:uid="{7088AF0E-638C-4E4E-9C72-245312F3D12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BENJAMINS</vt:lpstr>
      <vt:lpstr>MINIMES</vt:lpstr>
      <vt:lpstr>CADETS</vt:lpstr>
      <vt:lpstr>JUNIORS</vt:lpstr>
      <vt:lpstr>SPID</vt:lpstr>
      <vt:lpstr>BENJAMINS!Zone_d_impression</vt:lpstr>
      <vt:lpstr>CADETS!Zone_d_impression</vt:lpstr>
      <vt:lpstr>JUNIORS!Zone_d_impression</vt:lpstr>
      <vt:lpstr>MINIMES!Zone_d_impression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TENNIS DE TABLE COMITE DU LOIRET</dc:creator>
  <cp:lastModifiedBy>Mickael MANDARD</cp:lastModifiedBy>
  <cp:lastPrinted>2024-02-20T09:14:01Z</cp:lastPrinted>
  <dcterms:created xsi:type="dcterms:W3CDTF">2024-02-08T09:26:59Z</dcterms:created>
  <dcterms:modified xsi:type="dcterms:W3CDTF">2024-02-21T18:43:43Z</dcterms:modified>
</cp:coreProperties>
</file>